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19200" windowHeight="10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72" i="11" l="1"/>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BE38" i="9"/>
  <c r="AM38" i="9"/>
  <c r="U38" i="9"/>
  <c r="C38" i="9"/>
  <c r="BE37" i="9"/>
  <c r="AM37" i="9"/>
  <c r="C37" i="9"/>
  <c r="BE36" i="9"/>
  <c r="BE35" i="9"/>
  <c r="BE34" i="9"/>
  <c r="C34" i="9"/>
  <c r="C35" i="9" s="1"/>
  <c r="C36"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W34" i="9"/>
  <c r="BW35" i="9" s="1"/>
  <c r="BW36" i="9" s="1"/>
  <c r="BW37" i="9" s="1"/>
  <c r="BW38" i="9" s="1"/>
  <c r="BW39" i="9" s="1"/>
  <c r="BW40" i="9" s="1"/>
  <c r="AM34" i="9"/>
  <c r="AM35" i="9" s="1"/>
  <c r="AM36" i="9" s="1"/>
  <c r="CO34" i="9" l="1"/>
  <c r="CO35" i="9" s="1"/>
  <c r="CO36" i="9" s="1"/>
  <c r="CO37" i="9" s="1"/>
  <c r="CO38" i="9" s="1"/>
  <c r="CO39" i="9" s="1"/>
</calcChain>
</file>

<file path=xl/sharedStrings.xml><?xml version="1.0" encoding="utf-8"?>
<sst xmlns="http://schemas.openxmlformats.org/spreadsheetml/2006/main" count="1051" uniqueCount="571">
  <si>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</si>
  <si>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</si>
  <si>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</si>
  <si>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</si>
  <si>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</si>
  <si>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</si>
  <si>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</si>
  <si>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</si>
  <si>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</si>
  <si>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</si>
  <si>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</si>
  <si>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</si>
  <si>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</si>
  <si>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</si>
  <si>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</si>
  <si>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</si>
  <si>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</si>
  <si>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</si>
  <si>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</si>
  <si>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</si>
  <si>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</si>
  <si>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</si>
  <si>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</si>
  <si>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</si>
  <si>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</si>
  <si>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</si>
  <si>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</si>
  <si>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</si>
  <si>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</si>
  <si>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</si>
  <si>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</si>
  <si>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</si>
  <si>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</si>
  <si>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</si>
  <si>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</si>
  <si>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</si>
  <si>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</si>
  <si>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</si>
  <si>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</si>
  <si>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</si>
  <si>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</si>
  <si>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</si>
  <si>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</si>
  <si>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</si>
  <si>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</si>
  <si>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</si>
  <si>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</si>
  <si>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</si>
  <si>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</si>
  <si>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</si>
  <si>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</si>
  <si>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</si>
  <si>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</si>
  <si>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</si>
  <si>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</si>
  <si>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</si>
  <si>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</si>
  <si>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</si>
  <si>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</si>
  <si>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</si>
  <si>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</si>
  <si>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</si>
  <si>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</si>
  <si>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</si>
  <si>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</si>
  <si>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</si>
  <si>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</si>
  <si>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</si>
  <si>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</si>
  <si>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</si>
  <si>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</si>
  <si>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</si>
  <si>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</si>
  <si>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</si>
  <si>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</si>
  <si>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</si>
  <si>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</si>
  <si>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</si>
  <si>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</si>
  <si>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</si>
  <si>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</si>
  <si>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</si>
  <si>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</si>
  <si>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</si>
  <si>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</si>
  <si>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</si>
  <si>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</si>
  <si>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</si>
  <si>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</si>
  <si>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</si>
  <si>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</si>
  <si>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</si>
  <si>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</si>
  <si>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</si>
  <si>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</si>
  <si>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</si>
  <si>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</si>
  <si>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</si>
  <si>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</si>
  <si>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</si>
  <si>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</si>
  <si>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</si>
  <si>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</si>
  <si>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</si>
  <si>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</si>
  <si>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</si>
  <si>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</si>
  <si>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</si>
  <si>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</si>
  <si>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</si>
  <si>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</si>
  <si>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</si>
  <si>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</si>
  <si>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</si>
  <si>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</si>
  <si>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</si>
  <si>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</si>
  <si>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</si>
  <si>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</si>
  <si>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</si>
  <si>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</si>
  <si>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</si>
  <si>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</si>
  <si>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</si>
  <si>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</si>
  <si>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</si>
  <si>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</si>
  <si>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</si>
  <si>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</si>
  <si>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</si>
  <si>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</si>
  <si>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</si>
  <si>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</si>
  <si>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</si>
  <si>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</si>
  <si>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</si>
  <si>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</si>
  <si>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</si>
  <si>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</si>
  <si>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</si>
  <si>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</si>
  <si>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</si>
  <si>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</si>
  <si>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</si>
  <si>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</si>
  <si>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</si>
  <si>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</si>
  <si>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</si>
  <si>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</si>
  <si>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</si>
  <si>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</si>
  <si>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</si>
  <si>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</si>
  <si>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</si>
  <si>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</si>
  <si>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</si>
  <si>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</si>
  <si>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</si>
  <si>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</si>
  <si>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</si>
  <si>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</si>
  <si>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</si>
  <si>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</si>
  <si>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</si>
  <si>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</si>
  <si>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</si>
  <si>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</si>
  <si>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</si>
  <si>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</si>
  <si>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</si>
  <si>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</si>
  <si>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</si>
  <si>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</si>
  <si>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</si>
  <si>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</si>
  <si>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</si>
  <si>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</si>
  <si>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</si>
  <si>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</si>
  <si>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</si>
  <si>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</si>
  <si>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</si>
  <si>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</si>
  <si>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</si>
  <si>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</si>
  <si>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</si>
  <si>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</si>
  <si>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</si>
  <si>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</si>
  <si>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</si>
  <si>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</si>
  <si>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</si>
  <si>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</si>
  <si>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</si>
  <si>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</si>
  <si>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大阪府豊中市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</si>
  <si>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</si>
  <si>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</si>
  <si>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</si>
  <si>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</si>
  <si>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</si>
  <si>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</si>
  <si>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</si>
  <si>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</si>
  <si>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</si>
  <si>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</si>
  <si>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</si>
  <si>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</si>
  <si>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</si>
  <si>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</si>
  <si>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</si>
  <si>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</si>
  <si>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</si>
  <si>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</si>
  <si>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</si>
  <si>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</si>
  <si>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</si>
  <si>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</si>
  <si>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</si>
  <si>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</si>
  <si>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</si>
  <si>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</si>
  <si>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</si>
  <si>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</si>
  <si>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</si>
  <si>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</si>
  <si>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</si>
  <si>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</si>
  <si>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</si>
  <si>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</si>
  <si>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</si>
  <si>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</si>
  <si>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</si>
  <si>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</si>
  <si>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</si>
  <si>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</si>
  <si>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</si>
  <si>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</si>
  <si>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</si>
  <si>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</si>
  <si>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</si>
  <si>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</si>
  <si>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</si>
  <si>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</si>
  <si>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</si>
  <si>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</si>
  <si>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</si>
  <si>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</si>
  <si>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</si>
  <si>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</si>
  <si>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</si>
  <si>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</si>
  <si>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</si>
  <si>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</si>
  <si>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</si>
  <si>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</si>
  <si>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</si>
  <si>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</si>
  <si>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</si>
  <si>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</si>
  <si>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</si>
  <si>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</si>
  <si>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</si>
  <si>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</si>
  <si>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</si>
  <si>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</si>
  <si>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</si>
  <si>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</si>
  <si>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</si>
  <si>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</si>
  <si>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</si>
  <si>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</si>
  <si>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</si>
  <si>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</si>
  <si>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</si>
  <si>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</si>
  <si>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</si>
  <si>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</si>
  <si>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</si>
  <si>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</si>
  <si>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</si>
  <si>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</si>
  <si>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</si>
  <si>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</si>
  <si>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</si>
  <si>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</si>
  <si>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</si>
  <si>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</si>
  <si>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</si>
  <si>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</si>
  <si>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</si>
  <si>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</si>
  <si>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</si>
  <si>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</si>
  <si>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</si>
  <si>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</si>
  <si>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</si>
  <si>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</si>
  <si>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</si>
  <si>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</si>
  <si>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</si>
  <si>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</si>
  <si>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</si>
  <si>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</si>
  <si>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</si>
  <si>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</si>
  <si>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</si>
  <si>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</si>
  <si>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</si>
  <si>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</si>
  <si>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</si>
  <si>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</si>
  <si>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</si>
  <si>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</si>
  <si>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</si>
  <si>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</si>
  <si>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</si>
  <si>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</si>
  <si>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</si>
  <si>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</si>
  <si>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</si>
  <si>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</si>
  <si>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</si>
  <si>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</si>
  <si>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</si>
  <si>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</si>
  <si>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</si>
  <si>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</si>
  <si>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</si>
  <si>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</si>
  <si>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</si>
  <si>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</si>
  <si>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</si>
  <si>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</si>
  <si>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</si>
  <si>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</si>
  <si>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</si>
  <si>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</si>
  <si>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</si>
  <si>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</si>
  <si>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</si>
  <si>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</si>
  <si>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</si>
  <si>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</si>
  <si>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大阪府豊中市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</si>
  <si>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</si>
  <si>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</si>
  <si>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</si>
  <si>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</si>
  <si>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</si>
  <si>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</si>
  <si>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</si>
  <si>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</si>
  <si>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</si>
  <si>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</si>
  <si>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</si>
  <si>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</si>
  <si>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</si>
  <si>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</si>
  <si>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</si>
  <si>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</si>
  <si>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</si>
  <si>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</si>
  <si>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</si>
  <si>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</si>
  <si>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</si>
  <si>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</si>
  <si>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</si>
  <si>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</si>
  <si>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</si>
  <si>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</si>
  <si>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</si>
  <si>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</si>
  <si>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</si>
  <si>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</si>
  <si>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</si>
  <si>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</si>
  <si>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</si>
  <si>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</si>
  <si>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</si>
  <si>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</si>
  <si>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</si>
  <si>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</si>
  <si>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自動車駐車場事業特別会計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</si>
  <si>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</si>
  <si>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</si>
  <si>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</si>
  <si>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</si>
  <si>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</si>
  <si>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</si>
  <si>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</si>
  <si>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</si>
  <si>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</si>
  <si>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</si>
  <si>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</si>
  <si>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</si>
  <si>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</si>
  <si>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</si>
  <si>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</si>
  <si>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</si>
  <si>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</si>
  <si>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</si>
  <si>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</si>
  <si>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</si>
  <si>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</si>
  <si>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</si>
  <si>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</si>
  <si>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</si>
  <si>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</si>
  <si>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</si>
  <si>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</si>
  <si>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</si>
  <si>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</si>
  <si>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</si>
  <si>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</si>
  <si>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</si>
  <si>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</si>
  <si>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</si>
  <si>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</si>
  <si>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</si>
  <si>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</si>
  <si>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</si>
  <si>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</si>
  <si>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</si>
  <si>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</si>
  <si>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</si>
  <si>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</si>
  <si>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</si>
  <si>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</si>
  <si>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</si>
  <si>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</si>
  <si>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</si>
  <si>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</si>
  <si>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</si>
  <si>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</si>
  <si>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</si>
  <si>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</si>
  <si>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</si>
  <si>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</si>
  <si>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</si>
  <si>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</si>
  <si>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</si>
  <si>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</si>
  <si>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</si>
  <si>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</si>
  <si>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</si>
  <si>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</si>
  <si>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</si>
  <si>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</si>
  <si>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</si>
  <si>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</si>
  <si>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</si>
  <si>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</si>
  <si>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</si>
  <si>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</si>
  <si>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</si>
  <si>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</si>
  <si>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</si>
  <si>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</si>
  <si>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</si>
  <si>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</si>
  <si>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</si>
  <si>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</si>
  <si>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</si>
  <si>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</si>
  <si>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</si>
  <si>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</si>
  <si>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</si>
  <si>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</si>
  <si>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</si>
  <si>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</si>
  <si>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</si>
  <si>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</si>
  <si>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</si>
  <si>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</si>
  <si>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</si>
  <si>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</si>
  <si>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</si>
  <si>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</si>
  <si>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</si>
  <si>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</si>
  <si>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</si>
  <si>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</si>
  <si>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</si>
  <si>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</si>
  <si>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</si>
  <si>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</si>
  <si>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</si>
  <si>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</si>
  <si>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</si>
  <si>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</si>
  <si>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</si>
  <si>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</si>
  <si>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</si>
  <si>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</si>
  <si>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</si>
  <si>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</si>
  <si>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</si>
  <si>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</si>
  <si>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</si>
  <si>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</si>
  <si>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</si>
  <si>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</si>
  <si>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</si>
  <si>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</si>
  <si>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</si>
  <si>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</si>
  <si>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</si>
  <si>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</si>
  <si>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</si>
  <si>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</si>
  <si>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</si>
  <si>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</si>
  <si>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</si>
  <si>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</si>
  <si>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</si>
  <si>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</si>
  <si>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</si>
  <si>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</si>
  <si>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</si>
  <si>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</si>
  <si>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</si>
  <si>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</si>
  <si>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</si>
  <si>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</si>
  <si>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</si>
  <si>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</si>
  <si>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</si>
  <si>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</si>
  <si>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</si>
  <si>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1.62</t>
  </si>
  <si>
    <t>▲ 0.56</t>
  </si>
  <si>
    <t>病院事業会計</t>
  </si>
  <si>
    <t>公共下水道事業会計</t>
  </si>
  <si>
    <t>水道事業会計</t>
  </si>
  <si>
    <t>国民健康保険事業特別会計</t>
  </si>
  <si>
    <t>介護保険事業特別会計</t>
  </si>
  <si>
    <t>後期高齢者医療事業特別会計</t>
  </si>
  <si>
    <t>一般会計</t>
  </si>
  <si>
    <t>母子父子寡婦福祉資金貸付金特別会計</t>
  </si>
  <si>
    <t>その他会計（赤字）</t>
  </si>
  <si>
    <t>その他会計（黒字）</t>
  </si>
  <si>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</si>
  <si>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</si>
  <si>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豊中市スポーツ振興事業団</t>
    <rPh sb="0" eb="3">
      <t>トヨナカシ</t>
    </rPh>
    <rPh sb="7" eb="9">
      <t>シンコウ</t>
    </rPh>
    <rPh sb="9" eb="12">
      <t>ジギョウダン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</si>
  <si>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</si>
  <si>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</si>
  <si>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</si>
  <si>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t>
    <phoneticPr fontId="2"/>
  </si>
  <si>
    <t>豊中市伊丹市クリーンランド</t>
    <rPh sb="0" eb="3">
      <t>トヨナカシ</t>
    </rPh>
    <rPh sb="3" eb="6">
      <t>イタミシ</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</si>
  <si>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</si>
  <si>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</si>
  <si>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</si>
  <si>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</si>
  <si>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</si>
  <si>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大阪府都市競艇企業団</t>
    <rPh sb="0" eb="3">
      <t>オオサカフ</t>
    </rPh>
    <rPh sb="3" eb="5">
      <t>トシ</t>
    </rPh>
    <rPh sb="5" eb="7">
      <t>キョウテイ</t>
    </rPh>
    <rPh sb="7" eb="9">
      <t>キギョウ</t>
    </rPh>
    <rPh sb="9" eb="10">
      <t>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</si>
  <si>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</si>
  <si>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</si>
  <si>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</si>
  <si>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</si>
  <si>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</si>
  <si>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</si>
  <si>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</si>
  <si>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</si>
  <si>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</si>
  <si>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</si>
  <si>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</si>
  <si>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</si>
  <si>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残高が類似団体と比較して少ないため、将来負担比率は類似団体内平均と比較して大幅に下回っている。実質公債費比率については、平成27年度から行財政運営方針の中にプライマリーバランスの黒字化を目標に掲げて、新規の借入を抑制し、借金を減らしてきたことから、改善が続いている。今後については、公共施設等総合管理計画や中期行財政運営方針等に基づき大胆なスクラップアンドビルドを行い、強固な行財政運営基盤を築いていくことにより、類似団体内平均値並みを維持していく。</t>
    <rPh sb="64" eb="66">
      <t>ヘイセイ</t>
    </rPh>
    <rPh sb="68" eb="70">
      <t>ネンド</t>
    </rPh>
    <rPh sb="72" eb="75">
      <t>ギョウザイセイ</t>
    </rPh>
    <rPh sb="75" eb="77">
      <t>ウンエイ</t>
    </rPh>
    <rPh sb="77" eb="79">
      <t>ホウシン</t>
    </rPh>
    <rPh sb="80" eb="81">
      <t>ナカ</t>
    </rPh>
    <rPh sb="93" eb="96">
      <t>クロジカ</t>
    </rPh>
    <rPh sb="97" eb="99">
      <t>モクヒョウ</t>
    </rPh>
    <rPh sb="100" eb="101">
      <t>カカ</t>
    </rPh>
    <rPh sb="104" eb="106">
      <t>シンキ</t>
    </rPh>
    <rPh sb="107" eb="108">
      <t>カ</t>
    </rPh>
    <rPh sb="108" eb="109">
      <t>イ</t>
    </rPh>
    <rPh sb="110" eb="112">
      <t>ヨクセイ</t>
    </rPh>
    <rPh sb="114" eb="116">
      <t>シャッキン</t>
    </rPh>
    <rPh sb="117" eb="118">
      <t>ヘ</t>
    </rPh>
    <rPh sb="128" eb="130">
      <t>カイゼン</t>
    </rPh>
    <rPh sb="131" eb="132">
      <t>ツヅ</t>
    </rPh>
    <rPh sb="137" eb="139">
      <t>コンゴ</t>
    </rPh>
    <rPh sb="145" eb="147">
      <t>コウキョウ</t>
    </rPh>
    <rPh sb="147" eb="149">
      <t>シセツ</t>
    </rPh>
    <rPh sb="149" eb="150">
      <t>トウ</t>
    </rPh>
    <rPh sb="150" eb="152">
      <t>ソウゴウ</t>
    </rPh>
    <rPh sb="152" eb="154">
      <t>カンリ</t>
    </rPh>
    <rPh sb="154" eb="156">
      <t>ケイカク</t>
    </rPh>
    <rPh sb="157" eb="159">
      <t>チュウキ</t>
    </rPh>
    <rPh sb="159" eb="162">
      <t>ギョウザイセイ</t>
    </rPh>
    <rPh sb="162" eb="164">
      <t>ウンエイ</t>
    </rPh>
    <rPh sb="164" eb="166">
      <t>ホウシン</t>
    </rPh>
    <rPh sb="166" eb="167">
      <t>トウ</t>
    </rPh>
    <rPh sb="168" eb="169">
      <t>モト</t>
    </rPh>
    <rPh sb="171" eb="173">
      <t>ダイタン</t>
    </rPh>
    <rPh sb="186" eb="187">
      <t>オコナ</t>
    </rPh>
    <rPh sb="189" eb="191">
      <t>キョウコ</t>
    </rPh>
    <rPh sb="192" eb="195">
      <t>ギョウザイセイ</t>
    </rPh>
    <rPh sb="195" eb="197">
      <t>ウンエイ</t>
    </rPh>
    <rPh sb="197" eb="199">
      <t>キバン</t>
    </rPh>
    <rPh sb="200" eb="201">
      <t>キズ</t>
    </rPh>
    <rPh sb="211" eb="213">
      <t>ルイジ</t>
    </rPh>
    <rPh sb="213" eb="215">
      <t>ダンタイ</t>
    </rPh>
    <rPh sb="215" eb="216">
      <t>ナイ</t>
    </rPh>
    <rPh sb="216" eb="219">
      <t>ヘイキンチ</t>
    </rPh>
    <rPh sb="219" eb="220">
      <t>ナ</t>
    </rPh>
    <rPh sb="222" eb="224">
      <t>イジ</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</si>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</sst>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3C7C-4901-82F3-7287F0378C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32330</c:v>
                </c:pt>
                <c:pt idx="1">
                  <c:v>22370</c:v>
                </c:pt>
                <c:pt idx="2">
                  <c:v>35683</c:v>
                </c:pt>
                <c:pt idx="3">
                  <c:v>38086</c:v>
                </c:pt>
                <c:pt idx="4">
                  <c:v>33091</c:v>
                </c:pt>
              </c:numCache>
            </c:numRef>
          </c:val>
          <c:smooth val="0"/>
          <c:extLst>
            <c:ext xmlns:c16="http://schemas.microsoft.com/office/drawing/2014/chart" uri="{C3380CC4-5D6E-409C-BE32-E72D297353CC}">
              <c16:uniqueId val="{00000001-3C7C-4901-82F3-7287F0378CA0}"/>
            </c:ext>
          </c:extLst>
        </c:ser>
        <c:dLbls>
          <c:showLegendKey val="0"/>
          <c:showVal val="0"/>
          <c:showCatName val="0"/>
          <c:showSerName val="0"/>
          <c:showPercent val="0"/>
          <c:showBubbleSize val="0"/>
        </c:dLbls>
        <c:marker val="1"/>
        <c:smooth val="0"/>
        <c:axId val="163023640"/>
        <c:axId val="163024032"/>
      </c:lineChart>
      <c:catAx>
        <c:axId val="163023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024032"/>
        <c:crosses val="autoZero"/>
        <c:auto val="1"/>
        <c:lblAlgn val="ctr"/>
        <c:lblOffset val="100"/>
        <c:tickLblSkip val="1"/>
        <c:tickMarkSkip val="1"/>
        <c:noMultiLvlLbl val="0"/>
      </c:catAx>
      <c:valAx>
        <c:axId val="163024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023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2.36</c:v>
                </c:pt>
                <c:pt idx="1">
                  <c:v>5.24</c:v>
                </c:pt>
                <c:pt idx="2">
                  <c:v>1.72</c:v>
                </c:pt>
                <c:pt idx="3">
                  <c:v>2.46</c:v>
                </c:pt>
                <c:pt idx="4">
                  <c:v>0.02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1.29</c:v>
                </c:pt>
                <c:pt idx="1">
                  <c:v>1.94</c:v>
                </c:pt>
                <c:pt idx="2">
                  <c:v>3.77</c:v>
                </c:pt>
                <c:pt idx="3">
                  <c:v>5.26</c:v>
                </c:pt>
                <c:pt idx="4">
                  <c:v>4.92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3025600"/>
        <c:axId val="163025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1.03</c:v>
                </c:pt>
                <c:pt idx="1">
                  <c:v>3.67</c:v>
                </c:pt>
                <c:pt idx="2">
                  <c:v>-1.62</c:v>
                </c:pt>
                <c:pt idx="3">
                  <c:v>2.2400000000000002</c:v>
                </c:pt>
                <c:pt idx="4">
                  <c:v>-0.56000000000000005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3025600"/>
        <c:axId val="163025992"/>
      </c:lineChart>
      <c:catAx>
        <c:axId val="1630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025992"/>
        <c:crosses val="autoZero"/>
        <c:auto val="1"/>
        <c:lblAlgn val="ctr"/>
        <c:lblOffset val="100"/>
        <c:tickLblSkip val="1"/>
        <c:tickMarkSkip val="1"/>
        <c:noMultiLvlLbl val="0"/>
      </c:catAx>
      <c:valAx>
        <c:axId val="16302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2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2.34</c:v>
                </c:pt>
                <c:pt idx="2">
                  <c:v>#N/A</c:v>
                </c:pt>
                <c:pt idx="3">
                  <c:v>5.21</c:v>
                </c:pt>
                <c:pt idx="4">
                  <c:v>#N/A</c:v>
                </c:pt>
                <c:pt idx="5">
                  <c:v>1.7</c:v>
                </c:pt>
                <c:pt idx="6">
                  <c:v>#N/A</c:v>
                </c:pt>
                <c:pt idx="7">
                  <c:v>2.44</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0.24</c:v>
                </c:pt>
                <c:pt idx="4">
                  <c:v>#N/A</c:v>
                </c:pt>
                <c:pt idx="5">
                  <c:v>0.25</c:v>
                </c:pt>
                <c:pt idx="6">
                  <c:v>#N/A</c:v>
                </c:pt>
                <c:pt idx="7">
                  <c:v>0.24</c:v>
                </c:pt>
                <c:pt idx="8">
                  <c:v>#N/A</c:v>
                </c:pt>
                <c:pt idx="9">
                  <c:v>0.24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0.73</c:v>
                </c:pt>
                <c:pt idx="2">
                  <c:v>#N/A</c:v>
                </c:pt>
                <c:pt idx="3">
                  <c:v>0.59</c:v>
                </c:pt>
                <c:pt idx="4">
                  <c:v>#N/A</c:v>
                </c:pt>
                <c:pt idx="5">
                  <c:v>0.46</c:v>
                </c:pt>
                <c:pt idx="6">
                  <c:v>#N/A</c:v>
                </c:pt>
                <c:pt idx="7">
                  <c:v>0.79</c:v>
                </c:pt>
                <c:pt idx="8">
                  <c:v>#N/A</c:v>
                </c:pt>
                <c:pt idx="9">
                  <c:v>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3.22</c:v>
                </c:pt>
                <c:pt idx="2">
                  <c:v>#N/A</c:v>
                </c:pt>
                <c:pt idx="3">
                  <c:v>3.55</c:v>
                </c:pt>
                <c:pt idx="4">
                  <c:v>#N/A</c:v>
                </c:pt>
                <c:pt idx="5">
                  <c:v>2.87</c:v>
                </c:pt>
                <c:pt idx="6">
                  <c:v>#N/A</c:v>
                </c:pt>
                <c:pt idx="7">
                  <c:v>1.26</c:v>
                </c:pt>
                <c:pt idx="8">
                  <c:v>#N/A</c:v>
                </c:pt>
                <c:pt idx="9">
                  <c:v>1.36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2.12</c:v>
                </c:pt>
                <c:pt idx="2">
                  <c:v>#N/A</c:v>
                </c:pt>
                <c:pt idx="3">
                  <c:v>2.57</c:v>
                </c:pt>
                <c:pt idx="4">
                  <c:v>#N/A</c:v>
                </c:pt>
                <c:pt idx="5">
                  <c:v>2.93</c:v>
                </c:pt>
                <c:pt idx="6">
                  <c:v>#N/A</c:v>
                </c:pt>
                <c:pt idx="7">
                  <c:v>3.08</c:v>
                </c:pt>
                <c:pt idx="8">
                  <c:v>#N/A</c:v>
                </c:pt>
                <c:pt idx="9">
                  <c:v>3.51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2.48</c:v>
                </c:pt>
                <c:pt idx="2">
                  <c:v>#N/A</c:v>
                </c:pt>
                <c:pt idx="3">
                  <c:v>2.69</c:v>
                </c:pt>
                <c:pt idx="4">
                  <c:v>#N/A</c:v>
                </c:pt>
                <c:pt idx="5">
                  <c:v>3.15</c:v>
                </c:pt>
                <c:pt idx="6">
                  <c:v>#N/A</c:v>
                </c:pt>
                <c:pt idx="7">
                  <c:v>3.43</c:v>
                </c:pt>
                <c:pt idx="8">
                  <c:v>#N/A</c:v>
                </c:pt>
                <c:pt idx="9">
                  <c:v>4.01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6.66</c:v>
                </c:pt>
                <c:pt idx="2">
                  <c:v>#N/A</c:v>
                </c:pt>
                <c:pt idx="3">
                  <c:v>7.99</c:v>
                </c:pt>
                <c:pt idx="4">
                  <c:v>#N/A</c:v>
                </c:pt>
                <c:pt idx="5">
                  <c:v>8.26</c:v>
                </c:pt>
                <c:pt idx="6">
                  <c:v>#N/A</c:v>
                </c:pt>
                <c:pt idx="7">
                  <c:v>8.4700000000000006</c:v>
                </c:pt>
                <c:pt idx="8">
                  <c:v>#N/A</c:v>
                </c:pt>
                <c:pt idx="9">
                  <c:v>8.3000000000000007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3026776"/>
        <c:axId val="269773264"/>
      </c:barChart>
      <c:catAx>
        <c:axId val="16302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773264"/>
        <c:crosses val="autoZero"/>
        <c:auto val="1"/>
        <c:lblAlgn val="ctr"/>
        <c:lblOffset val="100"/>
        <c:tickLblSkip val="1"/>
        <c:tickMarkSkip val="1"/>
        <c:noMultiLvlLbl val="0"/>
      </c:catAx>
      <c:valAx>
        <c:axId val="26977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26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11845</c:v>
                </c:pt>
                <c:pt idx="5">
                  <c:v>11413</c:v>
                </c:pt>
                <c:pt idx="8">
                  <c:v>11730</c:v>
                </c:pt>
                <c:pt idx="11">
                  <c:v>11335</c:v>
                </c:pt>
                <c:pt idx="14">
                  <c:v>11334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264</c:v>
                </c:pt>
                <c:pt idx="3">
                  <c:v>189</c:v>
                </c:pt>
                <c:pt idx="6">
                  <c:v>185</c:v>
                </c:pt>
                <c:pt idx="9">
                  <c:v>182</c:v>
                </c:pt>
                <c:pt idx="12">
                  <c:v>160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83</c:v>
                </c:pt>
                <c:pt idx="6">
                  <c:v>108</c:v>
                </c:pt>
                <c:pt idx="9">
                  <c:v>178</c:v>
                </c:pt>
                <c:pt idx="12">
                  <c:v>443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3102</c:v>
                </c:pt>
                <c:pt idx="3">
                  <c:v>2990</c:v>
                </c:pt>
                <c:pt idx="6">
                  <c:v>3154</c:v>
                </c:pt>
                <c:pt idx="9">
                  <c:v>3236</c:v>
                </c:pt>
                <c:pt idx="12">
                  <c:v>3207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13911</c:v>
                </c:pt>
                <c:pt idx="3">
                  <c:v>14014</c:v>
                </c:pt>
                <c:pt idx="6">
                  <c:v>14247</c:v>
                </c:pt>
                <c:pt idx="9">
                  <c:v>12222</c:v>
                </c:pt>
                <c:pt idx="12">
                  <c:v>11381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9774048"/>
        <c:axId val="269774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5697</c:v>
                </c:pt>
                <c:pt idx="2">
                  <c:v>#N/A</c:v>
                </c:pt>
                <c:pt idx="3">
                  <c:v>#N/A</c:v>
                </c:pt>
                <c:pt idx="4">
                  <c:v>5863</c:v>
                </c:pt>
                <c:pt idx="5">
                  <c:v>#N/A</c:v>
                </c:pt>
                <c:pt idx="6">
                  <c:v>#N/A</c:v>
                </c:pt>
                <c:pt idx="7">
                  <c:v>5964</c:v>
                </c:pt>
                <c:pt idx="8">
                  <c:v>#N/A</c:v>
                </c:pt>
                <c:pt idx="9">
                  <c:v>#N/A</c:v>
                </c:pt>
                <c:pt idx="10">
                  <c:v>4483</c:v>
                </c:pt>
                <c:pt idx="11">
                  <c:v>#N/A</c:v>
                </c:pt>
                <c:pt idx="12">
                  <c:v>#N/A</c:v>
                </c:pt>
                <c:pt idx="13">
                  <c:v>3857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9774048"/>
        <c:axId val="269774440"/>
      </c:lineChart>
      <c:catAx>
        <c:axId val="2697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774440"/>
        <c:crosses val="autoZero"/>
        <c:auto val="1"/>
        <c:lblAlgn val="ctr"/>
        <c:lblOffset val="100"/>
        <c:tickLblSkip val="1"/>
        <c:tickMarkSkip val="1"/>
        <c:noMultiLvlLbl val="0"/>
      </c:catAx>
      <c:valAx>
        <c:axId val="269774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7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84345</c:v>
                </c:pt>
                <c:pt idx="5">
                  <c:v>87908</c:v>
                </c:pt>
                <c:pt idx="8">
                  <c:v>91842</c:v>
                </c:pt>
                <c:pt idx="11">
                  <c:v>94247</c:v>
                </c:pt>
                <c:pt idx="14">
                  <c:v>94638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34280</c:v>
                </c:pt>
                <c:pt idx="5">
                  <c:v>32042</c:v>
                </c:pt>
                <c:pt idx="8">
                  <c:v>31854</c:v>
                </c:pt>
                <c:pt idx="11">
                  <c:v>32602</c:v>
                </c:pt>
                <c:pt idx="14">
                  <c:v>33501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13245</c:v>
                </c:pt>
                <c:pt idx="5">
                  <c:v>16218</c:v>
                </c:pt>
                <c:pt idx="8">
                  <c:v>17586</c:v>
                </c:pt>
                <c:pt idx="11">
                  <c:v>14745</c:v>
                </c:pt>
                <c:pt idx="14">
                  <c:v>11732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128</c:v>
                </c:pt>
                <c:pt idx="3">
                  <c:v>110</c:v>
                </c:pt>
                <c:pt idx="6">
                  <c:v>95</c:v>
                </c:pt>
                <c:pt idx="9">
                  <c:v>80</c:v>
                </c:pt>
                <c:pt idx="12">
                  <c:v>64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22833</c:v>
                </c:pt>
                <c:pt idx="3">
                  <c:v>21633</c:v>
                </c:pt>
                <c:pt idx="6">
                  <c:v>19968</c:v>
                </c:pt>
                <c:pt idx="9">
                  <c:v>19347</c:v>
                </c:pt>
                <c:pt idx="12">
                  <c:v>19069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3194</c:v>
                </c:pt>
                <c:pt idx="3">
                  <c:v>5142</c:v>
                </c:pt>
                <c:pt idx="6">
                  <c:v>7495</c:v>
                </c:pt>
                <c:pt idx="9">
                  <c:v>9548</c:v>
                </c:pt>
                <c:pt idx="12">
                  <c:v>8818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30272</c:v>
                </c:pt>
                <c:pt idx="3">
                  <c:v>29162</c:v>
                </c:pt>
                <c:pt idx="6">
                  <c:v>29223</c:v>
                </c:pt>
                <c:pt idx="9">
                  <c:v>28176</c:v>
                </c:pt>
                <c:pt idx="12">
                  <c:v>28956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1601</c:v>
                </c:pt>
                <c:pt idx="3">
                  <c:v>1412</c:v>
                </c:pt>
                <c:pt idx="6">
                  <c:v>1227</c:v>
                </c:pt>
                <c:pt idx="9">
                  <c:v>1045</c:v>
                </c:pt>
                <c:pt idx="12">
                  <c:v>616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98650</c:v>
                </c:pt>
                <c:pt idx="3">
                  <c:v>96153</c:v>
                </c:pt>
                <c:pt idx="6">
                  <c:v>93582</c:v>
                </c:pt>
                <c:pt idx="9">
                  <c:v>91351</c:v>
                </c:pt>
                <c:pt idx="12">
                  <c:v>88924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9776792"/>
        <c:axId val="26977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24808</c:v>
                </c:pt>
                <c:pt idx="2">
                  <c:v>#N/A</c:v>
                </c:pt>
                <c:pt idx="3">
                  <c:v>#N/A</c:v>
                </c:pt>
                <c:pt idx="4">
                  <c:v>17445</c:v>
                </c:pt>
                <c:pt idx="5">
                  <c:v>#N/A</c:v>
                </c:pt>
                <c:pt idx="6">
                  <c:v>#N/A</c:v>
                </c:pt>
                <c:pt idx="7">
                  <c:v>10308</c:v>
                </c:pt>
                <c:pt idx="8">
                  <c:v>#N/A</c:v>
                </c:pt>
                <c:pt idx="9">
                  <c:v>#N/A</c:v>
                </c:pt>
                <c:pt idx="10">
                  <c:v>7953</c:v>
                </c:pt>
                <c:pt idx="11">
                  <c:v>#N/A</c:v>
                </c:pt>
                <c:pt idx="12">
                  <c:v>#N/A</c:v>
                </c:pt>
                <c:pt idx="13">
                  <c:v>6575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9776792"/>
        <c:axId val="269777184"/>
      </c:lineChart>
      <c:catAx>
        <c:axId val="26977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777184"/>
        <c:crosses val="autoZero"/>
        <c:auto val="1"/>
        <c:lblAlgn val="ctr"/>
        <c:lblOffset val="100"/>
        <c:tickLblSkip val="1"/>
        <c:tickMarkSkip val="1"/>
        <c:noMultiLvlLbl val="0"/>
      </c:catAx>
      <c:valAx>
        <c:axId val="2697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77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{2282AD04-86F0-4461-AD41-BB0A57BF7252}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F04-4167-B161-C3ACDE25D28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{334A2A3B-5712-437B-B87C-719A1ACE9A5A}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F04-4167-B161-C3ACDE25D28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{346F4506-F08B-43BF-8D1D-FFD2E82DB74B}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F04-4167-B161-C3ACDE25D28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{305C1F07-D77D-4352-B38C-BD142B2FAC66}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F04-4167-B161-C3ACDE25D28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{607A626E-20E8-4572-9D8E-2E74EFA03640}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F04-4167-B161-C3ACDE25D2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F04-4167-B161-C3ACDE25D28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{9BAD0E52-7952-4924-B5FD-45E381B8EFC1}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F04-4167-B161-C3ACDE25D28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{E741434F-EDEB-4F63-954C-B8325E2599BF}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F04-4167-B161-C3ACDE25D28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{ACE40159-D8C7-4A34-AA71-4E20A9E514A8}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F04-4167-B161-C3ACDE25D28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{1DEED0EC-E68F-484D-AA86-884FFF0C92DA}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F04-4167-B161-C3ACDE25D28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{9DE44248-C62E-48FC-A941-EE3505FC45B2}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F04-4167-B161-C3ACDE25D2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F04-4167-B161-C3ACDE25D289}"/>
            </c:ext>
          </c:extLst>
        </c:ser>
        <c:dLbls>
          <c:showLegendKey val="0"/>
          <c:showVal val="0"/>
          <c:showCatName val="0"/>
          <c:showSerName val="0"/>
          <c:showPercent val="0"/>
          <c:showBubbleSize val="0"/>
        </c:dLbls>
        <c:axId val="461782560"/>
        <c:axId val="461785696"/>
      </c:scatterChart>
      <c:valAx>
        <c:axId val="461782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785696"/>
        <c:crosses val="autoZero"/>
        <c:crossBetween val="midCat"/>
      </c:valAx>
      <c:valAx>
        <c:axId val="461785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82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{813AA84C-02DC-455C-B551-F4F940E8138C}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601-43B8-914E-DD05F47CAB8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{24C22F37-2690-465F-8BD1-C7F7A80C933D}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601-43B8-914E-DD05F47CAB8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{FB781AEA-705D-4C50-8174-E94477D9A1D7}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601-43B8-914E-DD05F47CAB8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{5EB11AA1-2AA8-43CC-B45C-0EED65F38958}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601-43B8-914E-DD05F47CAB8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{DC25FB5D-B7C3-41E0-ADF2-D01C1DB1A770}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601-43B8-914E-DD05F47CAB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8.6</c:v>
                </c:pt>
                <c:pt idx="2">
                  <c:v>8</c:v>
                </c:pt>
                <c:pt idx="3">
                  <c:v>7.4</c:v>
                </c:pt>
                <c:pt idx="4">
                  <c:v>6.4</c:v>
                </c:pt>
              </c:numCache>
            </c:numRef>
          </c:xVal>
          <c:yVal>
            <c:numRef>
              <c:f>公会計指標分析・財政指標組合せ分析表!$K$73:$O$73</c:f>
              <c:numCache>
                <c:formatCode>#,##0.0;"▲ "#,##0.0</c:formatCode>
                <c:ptCount val="5"/>
                <c:pt idx="0">
                  <c:v>34.700000000000003</c:v>
                </c:pt>
                <c:pt idx="1">
                  <c:v>23.9</c:v>
                </c:pt>
                <c:pt idx="2">
                  <c:v>14.1</c:v>
                </c:pt>
                <c:pt idx="3">
                  <c:v>10.7</c:v>
                </c:pt>
                <c:pt idx="4">
                  <c:v>8.8000000000000007</c:v>
                </c:pt>
              </c:numCache>
            </c:numRef>
          </c:yVal>
          <c:smooth val="0"/>
          <c:extLst>
            <c:ext xmlns:c16="http://schemas.microsoft.com/office/drawing/2014/chart" uri="{C3380CC4-5D6E-409C-BE32-E72D297353CC}">
              <c16:uniqueId val="{00000005-4601-43B8-914E-DD05F47CAB8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{2A0CF6D5-15C4-41B2-84D6-286745A78938}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601-43B8-914E-DD05F47CAB8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{5DF2BE94-4785-4D0A-A8B8-BD491DAB10EF}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601-43B8-914E-DD05F47CAB8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{86C15F68-BE5A-4D4E-ACCB-CF437667569D}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601-43B8-914E-DD05F47CAB8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{83D29D9F-EEF7-4C33-9911-2F2FE095FC11}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601-43B8-914E-DD05F47CAB8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{5EBB4BB8-7787-4167-866D-4FD75C1292B4}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601-43B8-914E-DD05F47CAB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4601-43B8-914E-DD05F47CAB88}"/>
            </c:ext>
          </c:extLst>
        </c:ser>
        <c:dLbls>
          <c:showLegendKey val="0"/>
          <c:showVal val="0"/>
          <c:showCatName val="0"/>
          <c:showSerName val="0"/>
          <c:showPercent val="0"/>
          <c:showBubbleSize val="0"/>
        </c:dLbls>
        <c:axId val="461785304"/>
        <c:axId val="257972800"/>
      </c:scatterChart>
      <c:valAx>
        <c:axId val="461785304"/>
        <c:scaling>
          <c:orientation val="minMax"/>
          <c:max val="10.1"/>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972800"/>
        <c:crosses val="autoZero"/>
        <c:crossBetween val="midCat"/>
      </c:valAx>
      <c:valAx>
        <c:axId val="257972800"/>
        <c:scaling>
          <c:orientation val="minMax"/>
          <c:max val="7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85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については、地方債の償還が進んでいることから減少傾向にある。また算入公債費等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については減収補てん債が償還を完了したことなどにより減少傾向にある。結果として実質公債費比率の分子（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は前年度に比べ減少している。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は地方債残高の減少や、土地開発公社の解散に伴い債務負担行為に基づく支出予定額の減により総額は減少傾向である。充当可能財源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は充当可能基金額は減少しているが充当可能特定歳入や基準財政需要額算入見込額が増加しているため総額としては前年度と同程度の水準となっている。結果として将来負担比率の分子（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）は前年度に比べて減少している。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本市は普通交付税の交付団体ではあるが、人口１人あたりの市税収入が高いことなどから類似団体平均値を上回っている。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127000</xdr:rowOff>
    </xdr:to>
    <xdr:cxnSp macro="">
      <xdr:nvCxnSpPr>
        <xdr:cNvPr id="70" name="直線コネクタ 69"/>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144235</xdr:rowOff>
    </xdr:to>
    <xdr:cxnSp macro="">
      <xdr:nvCxnSpPr>
        <xdr:cNvPr id="73" name="直線コネクタ 72"/>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40</xdr:row>
      <xdr:rowOff>144235</xdr:rowOff>
    </xdr:to>
    <xdr:cxnSp macro="">
      <xdr:nvCxnSpPr>
        <xdr:cNvPr id="76" name="直線コネクタ 75"/>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144235</xdr:rowOff>
    </xdr:to>
    <xdr:cxnSp macro="">
      <xdr:nvCxnSpPr>
        <xdr:cNvPr id="79" name="直線コネクタ 78"/>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3" name="円/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前年度に比べ、地方交付税や地方譲与税などが大幅な減収となり、加えて扶助費などの経常的な支出が増加したことにより、指標が悪化している。今後も平成</a:t>
          </a:r>
          <a:r>
            <a:rPr kumimoji="1" lang="en-US" altLang="ja-JP" sz="1300">
              <a:latin typeface="ＭＳ Ｐゴシック"/>
            </a:rPr>
            <a:t>26</a:t>
          </a:r>
          <a:r>
            <a:rPr kumimoji="1" lang="ja-JP" altLang="en-US" sz="1300">
              <a:latin typeface="ＭＳ Ｐゴシック"/>
            </a:rPr>
            <a:t>年度より策定している</a:t>
          </a:r>
          <a:r>
            <a:rPr kumimoji="1" lang="en-US" altLang="ja-JP" sz="1300">
              <a:latin typeface="ＭＳ Ｐゴシック"/>
            </a:rPr>
            <a:t>『</a:t>
          </a:r>
          <a:r>
            <a:rPr kumimoji="1" lang="ja-JP" altLang="en-US" sz="1300">
              <a:latin typeface="ＭＳ Ｐゴシック"/>
            </a:rPr>
            <a:t>行財政運営方針</a:t>
          </a:r>
          <a:r>
            <a:rPr kumimoji="1" lang="en-US" altLang="ja-JP" sz="1300">
              <a:latin typeface="ＭＳ Ｐゴシック"/>
            </a:rPr>
            <a:t>』</a:t>
          </a:r>
          <a:r>
            <a:rPr kumimoji="1" lang="ja-JP" altLang="en-US" sz="1300">
              <a:latin typeface="ＭＳ Ｐゴシック"/>
            </a:rPr>
            <a:t>にもとづき、歳入の確保や歳出の最適化に取組み、指標の改善をめざす。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66</xdr:row>
      <xdr:rowOff>70485</xdr:rowOff>
    </xdr:to>
    <xdr:cxnSp macro="">
      <xdr:nvCxnSpPr>
        <xdr:cNvPr id="133" name="直線コネクタ 132"/>
        <xdr:cNvCxnSpPr/>
      </xdr:nvCxnSpPr>
      <xdr:spPr>
        <a:xfrm>
          <a:off x="4114800" y="1122934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66</xdr:row>
      <xdr:rowOff>10160</xdr:rowOff>
    </xdr:to>
    <xdr:cxnSp macro="">
      <xdr:nvCxnSpPr>
        <xdr:cNvPr id="136" name="直線コネクタ 135"/>
        <xdr:cNvCxnSpPr/>
      </xdr:nvCxnSpPr>
      <xdr:spPr>
        <a:xfrm flipV="1">
          <a:off x="3225800" y="1122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10160</xdr:rowOff>
    </xdr:to>
    <xdr:cxnSp macro="">
      <xdr:nvCxnSpPr>
        <xdr:cNvPr id="139" name="直線コネクタ 138"/>
        <xdr:cNvCxnSpPr/>
      </xdr:nvCxnSpPr>
      <xdr:spPr>
        <a:xfrm>
          <a:off x="2336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66</xdr:row>
      <xdr:rowOff>42333</xdr:rowOff>
    </xdr:to>
    <xdr:cxnSp macro="">
      <xdr:nvCxnSpPr>
        <xdr:cNvPr id="142" name="直線コネクタ 141"/>
        <xdr:cNvCxnSpPr/>
      </xdr:nvCxnSpPr>
      <xdr:spPr>
        <a:xfrm flipV="1">
          <a:off x="1447800" y="112534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19685</xdr:rowOff>
    </xdr:from>
    <xdr:to>
      <xdr:col>7</xdr:col>
      <xdr:colOff>203200</xdr:colOff>
      <xdr:row>66</xdr:row>
      <xdr:rowOff>121285</xdr:rowOff>
    </xdr:to>
    <xdr:sp macro="" textlink="">
      <xdr:nvSpPr>
        <xdr:cNvPr id="152" name="円/楕円 151"/>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163212</xdr:rowOff>
    </xdr:from>
    <xdr:ext cx="762000" cy="259045"/>
    <xdr:sp macro="" textlink="">
      <xdr:nvSpPr>
        <xdr:cNvPr id="153" name="財政構造の弾力性該当値テキスト"/>
        <xdr:cNvSpPr txBox="1"/>
      </xdr:nvSpPr>
      <xdr:spPr>
        <a:xfrm>
          <a:off x="5041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4" name="円/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5" name="テキスト ボックス 154"/>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6" name="円/楕円 155"/>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7" name="テキスト ボックス 156"/>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8" name="円/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162983</xdr:rowOff>
    </xdr:from>
    <xdr:to>
      <xdr:col>2</xdr:col>
      <xdr:colOff>127000</xdr:colOff>
      <xdr:row>66</xdr:row>
      <xdr:rowOff>93133</xdr:rowOff>
    </xdr:to>
    <xdr:sp macro="" textlink="">
      <xdr:nvSpPr>
        <xdr:cNvPr id="160" name="円/楕円 159"/>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77910</xdr:rowOff>
    </xdr:from>
    <xdr:ext cx="762000" cy="259045"/>
    <xdr:sp macro="" textlink="">
      <xdr:nvSpPr>
        <xdr:cNvPr id="161" name="テキスト ボックス 160"/>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a:t>
          </a:r>
          <a:r>
            <a:rPr kumimoji="1" lang="en-US" altLang="ja-JP" sz="1300">
              <a:latin typeface="ＭＳ Ｐゴシック"/>
            </a:rPr>
            <a:t>『</a:t>
          </a:r>
          <a:r>
            <a:rPr kumimoji="1" lang="ja-JP" altLang="en-US" sz="1300">
              <a:latin typeface="ＭＳ Ｐゴシック"/>
            </a:rPr>
            <a:t>特定事業の見直し</a:t>
          </a:r>
          <a:r>
            <a:rPr kumimoji="1" lang="en-US" altLang="ja-JP" sz="1300">
              <a:latin typeface="ＭＳ Ｐゴシック"/>
            </a:rPr>
            <a:t>』</a:t>
          </a:r>
          <a:r>
            <a:rPr kumimoji="1" lang="ja-JP" altLang="en-US" sz="1300">
              <a:latin typeface="ＭＳ Ｐゴシック"/>
            </a:rPr>
            <a:t>にもとづき事務事業の見直しを進めてきたが、報酬や修繕料の増加により類似団体平均値を上回る状態が続いている。今後も市有施設の老朽化対策に要する経費の増加が見込まれることから計画的な修繕を行うことなどにより費用の平準化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142639</xdr:rowOff>
    </xdr:from>
    <xdr:to>
      <xdr:col>7</xdr:col>
      <xdr:colOff>152400</xdr:colOff>
      <xdr:row>81</xdr:row>
      <xdr:rowOff>155442</xdr:rowOff>
    </xdr:to>
    <xdr:cxnSp macro="">
      <xdr:nvCxnSpPr>
        <xdr:cNvPr id="196" name="直線コネクタ 195"/>
        <xdr:cNvCxnSpPr/>
      </xdr:nvCxnSpPr>
      <xdr:spPr>
        <a:xfrm>
          <a:off x="4114800" y="14030089"/>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73292</xdr:rowOff>
    </xdr:from>
    <xdr:to>
      <xdr:col>6</xdr:col>
      <xdr:colOff>0</xdr:colOff>
      <xdr:row>81</xdr:row>
      <xdr:rowOff>142639</xdr:rowOff>
    </xdr:to>
    <xdr:cxnSp macro="">
      <xdr:nvCxnSpPr>
        <xdr:cNvPr id="199" name="直線コネクタ 198"/>
        <xdr:cNvCxnSpPr/>
      </xdr:nvCxnSpPr>
      <xdr:spPr>
        <a:xfrm>
          <a:off x="3225800" y="13960742"/>
          <a:ext cx="889000" cy="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34899</xdr:rowOff>
    </xdr:from>
    <xdr:to>
      <xdr:col>4</xdr:col>
      <xdr:colOff>482600</xdr:colOff>
      <xdr:row>81</xdr:row>
      <xdr:rowOff>73292</xdr:rowOff>
    </xdr:to>
    <xdr:cxnSp macro="">
      <xdr:nvCxnSpPr>
        <xdr:cNvPr id="202" name="直線コネクタ 201"/>
        <xdr:cNvCxnSpPr/>
      </xdr:nvCxnSpPr>
      <xdr:spPr>
        <a:xfrm>
          <a:off x="2336800" y="13922349"/>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3128</xdr:rowOff>
    </xdr:from>
    <xdr:to>
      <xdr:col>3</xdr:col>
      <xdr:colOff>279400</xdr:colOff>
      <xdr:row>81</xdr:row>
      <xdr:rowOff>34899</xdr:rowOff>
    </xdr:to>
    <xdr:cxnSp macro="">
      <xdr:nvCxnSpPr>
        <xdr:cNvPr id="205" name="直線コネクタ 204"/>
        <xdr:cNvCxnSpPr/>
      </xdr:nvCxnSpPr>
      <xdr:spPr>
        <a:xfrm>
          <a:off x="1447800" y="13890578"/>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104642</xdr:rowOff>
    </xdr:from>
    <xdr:to>
      <xdr:col>7</xdr:col>
      <xdr:colOff>203200</xdr:colOff>
      <xdr:row>82</xdr:row>
      <xdr:rowOff>34792</xdr:rowOff>
    </xdr:to>
    <xdr:sp macro="" textlink="">
      <xdr:nvSpPr>
        <xdr:cNvPr id="215" name="円/楕円 214"/>
        <xdr:cNvSpPr/>
      </xdr:nvSpPr>
      <xdr:spPr>
        <a:xfrm>
          <a:off x="4902200" y="139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76719</xdr:rowOff>
    </xdr:from>
    <xdr:ext cx="762000" cy="259045"/>
    <xdr:sp macro="" textlink="">
      <xdr:nvSpPr>
        <xdr:cNvPr id="216" name="人件費・物件費等の状況該当値テキスト"/>
        <xdr:cNvSpPr txBox="1"/>
      </xdr:nvSpPr>
      <xdr:spPr>
        <a:xfrm>
          <a:off x="5041900" y="139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91839</xdr:rowOff>
    </xdr:from>
    <xdr:to>
      <xdr:col>6</xdr:col>
      <xdr:colOff>50800</xdr:colOff>
      <xdr:row>82</xdr:row>
      <xdr:rowOff>21989</xdr:rowOff>
    </xdr:to>
    <xdr:sp macro="" textlink="">
      <xdr:nvSpPr>
        <xdr:cNvPr id="217" name="円/楕円 216"/>
        <xdr:cNvSpPr/>
      </xdr:nvSpPr>
      <xdr:spPr>
        <a:xfrm>
          <a:off x="4064000" y="139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6766</xdr:rowOff>
    </xdr:from>
    <xdr:ext cx="736600" cy="259045"/>
    <xdr:sp macro="" textlink="">
      <xdr:nvSpPr>
        <xdr:cNvPr id="218" name="テキスト ボックス 217"/>
        <xdr:cNvSpPr txBox="1"/>
      </xdr:nvSpPr>
      <xdr:spPr>
        <a:xfrm>
          <a:off x="3733800" y="1406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22492</xdr:rowOff>
    </xdr:from>
    <xdr:to>
      <xdr:col>4</xdr:col>
      <xdr:colOff>533400</xdr:colOff>
      <xdr:row>81</xdr:row>
      <xdr:rowOff>124092</xdr:rowOff>
    </xdr:to>
    <xdr:sp macro="" textlink="">
      <xdr:nvSpPr>
        <xdr:cNvPr id="219" name="円/楕円 218"/>
        <xdr:cNvSpPr/>
      </xdr:nvSpPr>
      <xdr:spPr>
        <a:xfrm>
          <a:off x="3175000" y="13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134269</xdr:rowOff>
    </xdr:from>
    <xdr:ext cx="762000" cy="259045"/>
    <xdr:sp macro="" textlink="">
      <xdr:nvSpPr>
        <xdr:cNvPr id="220" name="テキスト ボックス 219"/>
        <xdr:cNvSpPr txBox="1"/>
      </xdr:nvSpPr>
      <xdr:spPr>
        <a:xfrm>
          <a:off x="2844800" y="1367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155549</xdr:rowOff>
    </xdr:from>
    <xdr:to>
      <xdr:col>3</xdr:col>
      <xdr:colOff>330200</xdr:colOff>
      <xdr:row>81</xdr:row>
      <xdr:rowOff>85699</xdr:rowOff>
    </xdr:to>
    <xdr:sp macro="" textlink="">
      <xdr:nvSpPr>
        <xdr:cNvPr id="221" name="円/楕円 220"/>
        <xdr:cNvSpPr/>
      </xdr:nvSpPr>
      <xdr:spPr>
        <a:xfrm>
          <a:off x="2286000" y="138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95876</xdr:rowOff>
    </xdr:from>
    <xdr:ext cx="762000" cy="259045"/>
    <xdr:sp macro="" textlink="">
      <xdr:nvSpPr>
        <xdr:cNvPr id="222" name="テキスト ボックス 221"/>
        <xdr:cNvSpPr txBox="1"/>
      </xdr:nvSpPr>
      <xdr:spPr>
        <a:xfrm>
          <a:off x="1955800" y="1364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123778</xdr:rowOff>
    </xdr:from>
    <xdr:to>
      <xdr:col>2</xdr:col>
      <xdr:colOff>127000</xdr:colOff>
      <xdr:row>81</xdr:row>
      <xdr:rowOff>53928</xdr:rowOff>
    </xdr:to>
    <xdr:sp macro="" textlink="">
      <xdr:nvSpPr>
        <xdr:cNvPr id="223" name="円/楕円 222"/>
        <xdr:cNvSpPr/>
      </xdr:nvSpPr>
      <xdr:spPr>
        <a:xfrm>
          <a:off x="1397000" y="13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64105</xdr:rowOff>
    </xdr:from>
    <xdr:ext cx="762000" cy="259045"/>
    <xdr:sp macro="" textlink="">
      <xdr:nvSpPr>
        <xdr:cNvPr id="224" name="テキスト ボックス 223"/>
        <xdr:cNvSpPr txBox="1"/>
      </xdr:nvSpPr>
      <xdr:spPr>
        <a:xfrm>
          <a:off x="1066800" y="1360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年度は国の給与削減措置が終了したこと、平成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年度は給与制度の総合的見直しに伴い、現給保障せず給料月額を引き下げたことで大幅に数値が低下した。しかし、平成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年度は微増となっている。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31750</xdr:rowOff>
    </xdr:to>
    <xdr:cxnSp macro="">
      <xdr:nvCxnSpPr>
        <xdr:cNvPr id="260" name="直線コネクタ 259"/>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168729</xdr:rowOff>
    </xdr:to>
    <xdr:cxnSp macro="">
      <xdr:nvCxnSpPr>
        <xdr:cNvPr id="263" name="直線コネクタ 262"/>
        <xdr:cNvCxnSpPr/>
      </xdr:nvCxnSpPr>
      <xdr:spPr>
        <a:xfrm>
          <a:off x="15290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85</xdr:row>
      <xdr:rowOff>54732</xdr:rowOff>
    </xdr:to>
    <xdr:cxnSp macro="">
      <xdr:nvCxnSpPr>
        <xdr:cNvPr id="266" name="直線コネクタ 265"/>
        <xdr:cNvCxnSpPr/>
      </xdr:nvCxnSpPr>
      <xdr:spPr>
        <a:xfrm flipV="1">
          <a:off x="14401800" y="145015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89</xdr:row>
      <xdr:rowOff>92832</xdr:rowOff>
    </xdr:to>
    <xdr:cxnSp macro="">
      <xdr:nvCxnSpPr>
        <xdr:cNvPr id="269" name="直線コネクタ 268"/>
        <xdr:cNvCxnSpPr/>
      </xdr:nvCxnSpPr>
      <xdr:spPr>
        <a:xfrm flipV="1">
          <a:off x="13512800" y="14627982"/>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23784</xdr:rowOff>
    </xdr:from>
    <xdr:ext cx="762000" cy="259045"/>
    <xdr:sp macro="" textlink="">
      <xdr:nvSpPr>
        <xdr:cNvPr id="271" name="テキスト ボックス 27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9" name="円/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80"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81" name="円/楕円 280"/>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82" name="テキスト ボックス 281"/>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3" name="円/楕円 282"/>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160763</xdr:rowOff>
    </xdr:from>
    <xdr:ext cx="762000" cy="259045"/>
    <xdr:sp macro="" textlink="">
      <xdr:nvSpPr>
        <xdr:cNvPr id="284" name="テキスト ボックス 283"/>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5" name="円/楕円 284"/>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6" name="テキスト ボックス 285"/>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7" name="円/楕円 286"/>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153809</xdr:rowOff>
    </xdr:from>
    <xdr:ext cx="762000" cy="259045"/>
    <xdr:sp macro="" textlink="">
      <xdr:nvSpPr>
        <xdr:cNvPr id="288" name="テキスト ボックス 287"/>
        <xdr:cNvSpPr txBox="1"/>
      </xdr:nvSpPr>
      <xdr:spPr>
        <a:xfrm>
          <a:off x="13131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新規事業や体制強化による増員も行う一方で、外部活力の導入や事務事業の見直しをたゆみなく推し進め、毎年、職員定数を削減してきた。今後も引き続き適正な定員管理に努める。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125942</xdr:rowOff>
    </xdr:from>
    <xdr:to>
      <xdr:col>24</xdr:col>
      <xdr:colOff>558800</xdr:colOff>
      <xdr:row>61</xdr:row>
      <xdr:rowOff>14817</xdr:rowOff>
    </xdr:to>
    <xdr:cxnSp macro="">
      <xdr:nvCxnSpPr>
        <xdr:cNvPr id="323" name="直線コネクタ 322"/>
        <xdr:cNvCxnSpPr/>
      </xdr:nvCxnSpPr>
      <xdr:spPr>
        <a:xfrm flipV="1">
          <a:off x="16179800" y="104129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55033</xdr:rowOff>
    </xdr:to>
    <xdr:cxnSp macro="">
      <xdr:nvCxnSpPr>
        <xdr:cNvPr id="326" name="直線コネクタ 325"/>
        <xdr:cNvCxnSpPr/>
      </xdr:nvCxnSpPr>
      <xdr:spPr>
        <a:xfrm flipV="1">
          <a:off x="15290800" y="1047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59055</xdr:rowOff>
    </xdr:to>
    <xdr:cxnSp macro="">
      <xdr:nvCxnSpPr>
        <xdr:cNvPr id="329" name="直線コネクタ 328"/>
        <xdr:cNvCxnSpPr/>
      </xdr:nvCxnSpPr>
      <xdr:spPr>
        <a:xfrm flipV="1">
          <a:off x="14401800" y="105134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71120</xdr:rowOff>
    </xdr:to>
    <xdr:cxnSp macro="">
      <xdr:nvCxnSpPr>
        <xdr:cNvPr id="332" name="直線コネクタ 331"/>
        <xdr:cNvCxnSpPr/>
      </xdr:nvCxnSpPr>
      <xdr:spPr>
        <a:xfrm flipV="1">
          <a:off x="13512800" y="105175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75142</xdr:rowOff>
    </xdr:from>
    <xdr:to>
      <xdr:col>24</xdr:col>
      <xdr:colOff>609600</xdr:colOff>
      <xdr:row>61</xdr:row>
      <xdr:rowOff>5292</xdr:rowOff>
    </xdr:to>
    <xdr:sp macro="" textlink="">
      <xdr:nvSpPr>
        <xdr:cNvPr id="342" name="円/楕円 341"/>
        <xdr:cNvSpPr/>
      </xdr:nvSpPr>
      <xdr:spPr>
        <a:xfrm>
          <a:off x="16967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91669</xdr:rowOff>
    </xdr:from>
    <xdr:ext cx="762000" cy="259045"/>
    <xdr:sp macro="" textlink="">
      <xdr:nvSpPr>
        <xdr:cNvPr id="343" name="定員管理の状況該当値テキスト"/>
        <xdr:cNvSpPr txBox="1"/>
      </xdr:nvSpPr>
      <xdr:spPr>
        <a:xfrm>
          <a:off x="17106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135467</xdr:rowOff>
    </xdr:from>
    <xdr:to>
      <xdr:col>23</xdr:col>
      <xdr:colOff>457200</xdr:colOff>
      <xdr:row>61</xdr:row>
      <xdr:rowOff>65617</xdr:rowOff>
    </xdr:to>
    <xdr:sp macro="" textlink="">
      <xdr:nvSpPr>
        <xdr:cNvPr id="344" name="円/楕円 343"/>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50394</xdr:rowOff>
    </xdr:from>
    <xdr:ext cx="736600" cy="259045"/>
    <xdr:sp macro="" textlink="">
      <xdr:nvSpPr>
        <xdr:cNvPr id="345" name="テキスト ボックス 344"/>
        <xdr:cNvSpPr txBox="1"/>
      </xdr:nvSpPr>
      <xdr:spPr>
        <a:xfrm>
          <a:off x="15798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46" name="円/楕円 345"/>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47" name="テキスト ボックス 346"/>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8" name="円/楕円 347"/>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94632</xdr:rowOff>
    </xdr:from>
    <xdr:ext cx="762000" cy="259045"/>
    <xdr:sp macro="" textlink="">
      <xdr:nvSpPr>
        <xdr:cNvPr id="349" name="テキスト ボックス 348"/>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50" name="円/楕円 349"/>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106697</xdr:rowOff>
    </xdr:from>
    <xdr:ext cx="762000" cy="259045"/>
    <xdr:sp macro="" textlink="">
      <xdr:nvSpPr>
        <xdr:cNvPr id="351" name="テキスト ボックス 350"/>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地方債残高の減少が進み、類似団体平均値と等しい水準となった。今後も適切な公債管理に努めていく。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117348</xdr:rowOff>
    </xdr:to>
    <xdr:cxnSp macro="">
      <xdr:nvCxnSpPr>
        <xdr:cNvPr id="383" name="直線コネクタ 382"/>
        <xdr:cNvCxnSpPr/>
      </xdr:nvCxnSpPr>
      <xdr:spPr>
        <a:xfrm flipV="1">
          <a:off x="16179800" y="687882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3810</xdr:rowOff>
    </xdr:to>
    <xdr:cxnSp macro="">
      <xdr:nvCxnSpPr>
        <xdr:cNvPr id="386" name="直線コネクタ 385"/>
        <xdr:cNvCxnSpPr/>
      </xdr:nvCxnSpPr>
      <xdr:spPr>
        <a:xfrm flipV="1">
          <a:off x="15290800" y="697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61722</xdr:rowOff>
    </xdr:to>
    <xdr:cxnSp macro="">
      <xdr:nvCxnSpPr>
        <xdr:cNvPr id="389" name="直線コネクタ 388"/>
        <xdr:cNvCxnSpPr/>
      </xdr:nvCxnSpPr>
      <xdr:spPr>
        <a:xfrm flipV="1">
          <a:off x="14401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61722</xdr:rowOff>
    </xdr:from>
    <xdr:to>
      <xdr:col>21</xdr:col>
      <xdr:colOff>0</xdr:colOff>
      <xdr:row>42</xdr:row>
      <xdr:rowOff>6096</xdr:rowOff>
    </xdr:to>
    <xdr:cxnSp macro="">
      <xdr:nvCxnSpPr>
        <xdr:cNvPr id="392" name="直線コネクタ 391"/>
        <xdr:cNvCxnSpPr/>
      </xdr:nvCxnSpPr>
      <xdr:spPr>
        <a:xfrm flipV="1">
          <a:off x="13512800" y="70911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402" name="円/楕円 401"/>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113555</xdr:rowOff>
    </xdr:from>
    <xdr:ext cx="762000" cy="259045"/>
    <xdr:sp macro="" textlink="">
      <xdr:nvSpPr>
        <xdr:cNvPr id="403" name="公債費負担の状況該当値テキスト"/>
        <xdr:cNvSpPr txBox="1"/>
      </xdr:nvSpPr>
      <xdr:spPr>
        <a:xfrm>
          <a:off x="17106900" y="68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4" name="円/楕円 40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152925</xdr:rowOff>
    </xdr:from>
    <xdr:ext cx="736600" cy="259045"/>
    <xdr:sp macro="" textlink="">
      <xdr:nvSpPr>
        <xdr:cNvPr id="405" name="テキスト ボックス 404"/>
        <xdr:cNvSpPr txBox="1"/>
      </xdr:nvSpPr>
      <xdr:spPr>
        <a:xfrm>
          <a:off x="15798800" y="701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6" name="円/楕円 40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7" name="テキスト ボックス 406"/>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10922</xdr:rowOff>
    </xdr:from>
    <xdr:to>
      <xdr:col>21</xdr:col>
      <xdr:colOff>50800</xdr:colOff>
      <xdr:row>41</xdr:row>
      <xdr:rowOff>112522</xdr:rowOff>
    </xdr:to>
    <xdr:sp macro="" textlink="">
      <xdr:nvSpPr>
        <xdr:cNvPr id="408" name="円/楕円 407"/>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409" name="テキスト ボックス 408"/>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10" name="円/楕円 409"/>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11" name="テキスト ボックス 410"/>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臨時財政対策債の繰上償還などにより、地方債の残高が減少している。また退職手当負担見込額の減少により指標は改善している。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41148</xdr:rowOff>
    </xdr:from>
    <xdr:to>
      <xdr:col>24</xdr:col>
      <xdr:colOff>558800</xdr:colOff>
      <xdr:row>14</xdr:row>
      <xdr:rowOff>56430</xdr:rowOff>
    </xdr:to>
    <xdr:cxnSp macro="">
      <xdr:nvCxnSpPr>
        <xdr:cNvPr id="445" name="直線コネクタ 444"/>
        <xdr:cNvCxnSpPr/>
      </xdr:nvCxnSpPr>
      <xdr:spPr>
        <a:xfrm flipV="1">
          <a:off x="16179800" y="2441448"/>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6"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56430</xdr:rowOff>
    </xdr:from>
    <xdr:to>
      <xdr:col>23</xdr:col>
      <xdr:colOff>406400</xdr:colOff>
      <xdr:row>14</xdr:row>
      <xdr:rowOff>83778</xdr:rowOff>
    </xdr:to>
    <xdr:cxnSp macro="">
      <xdr:nvCxnSpPr>
        <xdr:cNvPr id="448" name="直線コネクタ 447"/>
        <xdr:cNvCxnSpPr/>
      </xdr:nvCxnSpPr>
      <xdr:spPr>
        <a:xfrm flipV="1">
          <a:off x="15290800" y="2456730"/>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0" name="テキスト ボックス 449"/>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83778</xdr:rowOff>
    </xdr:from>
    <xdr:to>
      <xdr:col>22</xdr:col>
      <xdr:colOff>203200</xdr:colOff>
      <xdr:row>14</xdr:row>
      <xdr:rowOff>162602</xdr:rowOff>
    </xdr:to>
    <xdr:cxnSp macro="">
      <xdr:nvCxnSpPr>
        <xdr:cNvPr id="451" name="直線コネクタ 450"/>
        <xdr:cNvCxnSpPr/>
      </xdr:nvCxnSpPr>
      <xdr:spPr>
        <a:xfrm flipV="1">
          <a:off x="14401800" y="2484078"/>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3" name="テキスト ボックス 452"/>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162602</xdr:rowOff>
    </xdr:from>
    <xdr:to>
      <xdr:col>21</xdr:col>
      <xdr:colOff>0</xdr:colOff>
      <xdr:row>15</xdr:row>
      <xdr:rowOff>78020</xdr:rowOff>
    </xdr:to>
    <xdr:cxnSp macro="">
      <xdr:nvCxnSpPr>
        <xdr:cNvPr id="454" name="直線コネクタ 453"/>
        <xdr:cNvCxnSpPr/>
      </xdr:nvCxnSpPr>
      <xdr:spPr>
        <a:xfrm flipV="1">
          <a:off x="13512800" y="2562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6" name="テキスト ボックス 455"/>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8" name="テキスト ボックス 457"/>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161798</xdr:rowOff>
    </xdr:from>
    <xdr:to>
      <xdr:col>24</xdr:col>
      <xdr:colOff>609600</xdr:colOff>
      <xdr:row>14</xdr:row>
      <xdr:rowOff>91948</xdr:rowOff>
    </xdr:to>
    <xdr:sp macro="" textlink="">
      <xdr:nvSpPr>
        <xdr:cNvPr id="464" name="円/楕円 463"/>
        <xdr:cNvSpPr/>
      </xdr:nvSpPr>
      <xdr:spPr>
        <a:xfrm>
          <a:off x="169672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83075</xdr:rowOff>
    </xdr:from>
    <xdr:ext cx="762000" cy="259045"/>
    <xdr:sp macro="" textlink="">
      <xdr:nvSpPr>
        <xdr:cNvPr id="465" name="将来負担の状況該当値テキスト"/>
        <xdr:cNvSpPr txBox="1"/>
      </xdr:nvSpPr>
      <xdr:spPr>
        <a:xfrm>
          <a:off x="17106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5630</xdr:rowOff>
    </xdr:from>
    <xdr:to>
      <xdr:col>23</xdr:col>
      <xdr:colOff>457200</xdr:colOff>
      <xdr:row>14</xdr:row>
      <xdr:rowOff>107230</xdr:rowOff>
    </xdr:to>
    <xdr:sp macro="" textlink="">
      <xdr:nvSpPr>
        <xdr:cNvPr id="466" name="円/楕円 465"/>
        <xdr:cNvSpPr/>
      </xdr:nvSpPr>
      <xdr:spPr>
        <a:xfrm>
          <a:off x="16129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117407</xdr:rowOff>
    </xdr:from>
    <xdr:ext cx="736600" cy="259045"/>
    <xdr:sp macro="" textlink="">
      <xdr:nvSpPr>
        <xdr:cNvPr id="467" name="テキスト ボックス 466"/>
        <xdr:cNvSpPr txBox="1"/>
      </xdr:nvSpPr>
      <xdr:spPr>
        <a:xfrm>
          <a:off x="15798800" y="21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32978</xdr:rowOff>
    </xdr:from>
    <xdr:to>
      <xdr:col>22</xdr:col>
      <xdr:colOff>254000</xdr:colOff>
      <xdr:row>14</xdr:row>
      <xdr:rowOff>134578</xdr:rowOff>
    </xdr:to>
    <xdr:sp macro="" textlink="">
      <xdr:nvSpPr>
        <xdr:cNvPr id="468" name="円/楕円 467"/>
        <xdr:cNvSpPr/>
      </xdr:nvSpPr>
      <xdr:spPr>
        <a:xfrm>
          <a:off x="15240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144755</xdr:rowOff>
    </xdr:from>
    <xdr:ext cx="762000" cy="259045"/>
    <xdr:sp macro="" textlink="">
      <xdr:nvSpPr>
        <xdr:cNvPr id="469" name="テキスト ボックス 468"/>
        <xdr:cNvSpPr txBox="1"/>
      </xdr:nvSpPr>
      <xdr:spPr>
        <a:xfrm>
          <a:off x="14909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111802</xdr:rowOff>
    </xdr:from>
    <xdr:to>
      <xdr:col>21</xdr:col>
      <xdr:colOff>50800</xdr:colOff>
      <xdr:row>15</xdr:row>
      <xdr:rowOff>41952</xdr:rowOff>
    </xdr:to>
    <xdr:sp macro="" textlink="">
      <xdr:nvSpPr>
        <xdr:cNvPr id="470" name="円/楕円 469"/>
        <xdr:cNvSpPr/>
      </xdr:nvSpPr>
      <xdr:spPr>
        <a:xfrm>
          <a:off x="14351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52129</xdr:rowOff>
    </xdr:from>
    <xdr:ext cx="762000" cy="259045"/>
    <xdr:sp macro="" textlink="">
      <xdr:nvSpPr>
        <xdr:cNvPr id="471" name="テキスト ボックス 470"/>
        <xdr:cNvSpPr txBox="1"/>
      </xdr:nvSpPr>
      <xdr:spPr>
        <a:xfrm>
          <a:off x="14020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27220</xdr:rowOff>
    </xdr:from>
    <xdr:to>
      <xdr:col>19</xdr:col>
      <xdr:colOff>533400</xdr:colOff>
      <xdr:row>15</xdr:row>
      <xdr:rowOff>128820</xdr:rowOff>
    </xdr:to>
    <xdr:sp macro="" textlink="">
      <xdr:nvSpPr>
        <xdr:cNvPr id="472" name="円/楕円 471"/>
        <xdr:cNvSpPr/>
      </xdr:nvSpPr>
      <xdr:spPr>
        <a:xfrm>
          <a:off x="13462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138997</xdr:rowOff>
    </xdr:from>
    <xdr:ext cx="762000" cy="259045"/>
    <xdr:sp macro="" textlink="">
      <xdr:nvSpPr>
        <xdr:cNvPr id="473" name="テキスト ボックス 472"/>
        <xdr:cNvSpPr txBox="1"/>
      </xdr:nvSpPr>
      <xdr:spPr>
        <a:xfrm>
          <a:off x="13131800" y="23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削減に向けて、職員数の削減や給与制度の見直しに取組んできたが、報酬等の増加により類似団体比較では依然として高い水準にあり、引き続き改善に向けて取組みを進める。これまでの取組みとしては、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年度末まで管理職員の給与減額（▲</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月から平成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月まで独自で給与減額を実施した。平成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年度は給与制度の総合的見直しにより全体として給料月額を引き下げた。平成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年度は技能職員の給料表を見直した</a:t>
          </a:r>
          <a:r>
            <a:rPr kumimoji="1" lang="ja-JP" altLang="en-US"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122428</xdr:rowOff>
    </xdr:from>
    <xdr:to>
      <xdr:col>7</xdr:col>
      <xdr:colOff>15875</xdr:colOff>
      <xdr:row>41</xdr:row>
      <xdr:rowOff>78994</xdr:rowOff>
    </xdr:to>
    <xdr:cxnSp macro="">
      <xdr:nvCxnSpPr>
        <xdr:cNvPr id="64" name="直線コネクタ 63"/>
        <xdr:cNvCxnSpPr/>
      </xdr:nvCxnSpPr>
      <xdr:spPr>
        <a:xfrm>
          <a:off x="3987800" y="69804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122428</xdr:rowOff>
    </xdr:from>
    <xdr:to>
      <xdr:col>5</xdr:col>
      <xdr:colOff>549275</xdr:colOff>
      <xdr:row>41</xdr:row>
      <xdr:rowOff>51562</xdr:rowOff>
    </xdr:to>
    <xdr:cxnSp macro="">
      <xdr:nvCxnSpPr>
        <xdr:cNvPr id="67" name="直線コネクタ 66"/>
        <xdr:cNvCxnSpPr/>
      </xdr:nvCxnSpPr>
      <xdr:spPr>
        <a:xfrm flipV="1">
          <a:off x="3098800" y="6980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51562</xdr:rowOff>
    </xdr:from>
    <xdr:to>
      <xdr:col>4</xdr:col>
      <xdr:colOff>346075</xdr:colOff>
      <xdr:row>41</xdr:row>
      <xdr:rowOff>78994</xdr:rowOff>
    </xdr:to>
    <xdr:cxnSp macro="">
      <xdr:nvCxnSpPr>
        <xdr:cNvPr id="70" name="直線コネクタ 69"/>
        <xdr:cNvCxnSpPr/>
      </xdr:nvCxnSpPr>
      <xdr:spPr>
        <a:xfrm flipV="1">
          <a:off x="2209800" y="7081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51562</xdr:rowOff>
    </xdr:from>
    <xdr:to>
      <xdr:col>3</xdr:col>
      <xdr:colOff>142875</xdr:colOff>
      <xdr:row>41</xdr:row>
      <xdr:rowOff>78994</xdr:rowOff>
    </xdr:to>
    <xdr:cxnSp macro="">
      <xdr:nvCxnSpPr>
        <xdr:cNvPr id="73" name="直線コネクタ 72"/>
        <xdr:cNvCxnSpPr/>
      </xdr:nvCxnSpPr>
      <xdr:spPr>
        <a:xfrm>
          <a:off x="1320800" y="7081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28194</xdr:rowOff>
    </xdr:from>
    <xdr:to>
      <xdr:col>7</xdr:col>
      <xdr:colOff>66675</xdr:colOff>
      <xdr:row>41</xdr:row>
      <xdr:rowOff>129794</xdr:rowOff>
    </xdr:to>
    <xdr:sp macro="" textlink="">
      <xdr:nvSpPr>
        <xdr:cNvPr id="83" name="円/楕円 82"/>
        <xdr:cNvSpPr/>
      </xdr:nvSpPr>
      <xdr:spPr>
        <a:xfrm>
          <a:off x="47752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108221</xdr:rowOff>
    </xdr:from>
    <xdr:ext cx="762000" cy="259045"/>
    <xdr:sp macro="" textlink="">
      <xdr:nvSpPr>
        <xdr:cNvPr id="84" name="人件費該当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71628</xdr:rowOff>
    </xdr:from>
    <xdr:to>
      <xdr:col>5</xdr:col>
      <xdr:colOff>600075</xdr:colOff>
      <xdr:row>41</xdr:row>
      <xdr:rowOff>1778</xdr:rowOff>
    </xdr:to>
    <xdr:sp macro="" textlink="">
      <xdr:nvSpPr>
        <xdr:cNvPr id="85" name="円/楕円 84"/>
        <xdr:cNvSpPr/>
      </xdr:nvSpPr>
      <xdr:spPr>
        <a:xfrm>
          <a:off x="3937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158005</xdr:rowOff>
    </xdr:from>
    <xdr:ext cx="736600" cy="259045"/>
    <xdr:sp macro="" textlink="">
      <xdr:nvSpPr>
        <xdr:cNvPr id="86" name="テキスト ボックス 85"/>
        <xdr:cNvSpPr txBox="1"/>
      </xdr:nvSpPr>
      <xdr:spPr>
        <a:xfrm>
          <a:off x="3606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762</xdr:rowOff>
    </xdr:from>
    <xdr:to>
      <xdr:col>4</xdr:col>
      <xdr:colOff>396875</xdr:colOff>
      <xdr:row>41</xdr:row>
      <xdr:rowOff>102362</xdr:rowOff>
    </xdr:to>
    <xdr:sp macro="" textlink="">
      <xdr:nvSpPr>
        <xdr:cNvPr id="87" name="円/楕円 86"/>
        <xdr:cNvSpPr/>
      </xdr:nvSpPr>
      <xdr:spPr>
        <a:xfrm>
          <a:off x="3048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87139</xdr:rowOff>
    </xdr:from>
    <xdr:ext cx="762000" cy="259045"/>
    <xdr:sp macro="" textlink="">
      <xdr:nvSpPr>
        <xdr:cNvPr id="88" name="テキスト ボックス 87"/>
        <xdr:cNvSpPr txBox="1"/>
      </xdr:nvSpPr>
      <xdr:spPr>
        <a:xfrm>
          <a:off x="2717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28194</xdr:rowOff>
    </xdr:from>
    <xdr:to>
      <xdr:col>3</xdr:col>
      <xdr:colOff>193675</xdr:colOff>
      <xdr:row>41</xdr:row>
      <xdr:rowOff>129794</xdr:rowOff>
    </xdr:to>
    <xdr:sp macro="" textlink="">
      <xdr:nvSpPr>
        <xdr:cNvPr id="89" name="円/楕円 88"/>
        <xdr:cNvSpPr/>
      </xdr:nvSpPr>
      <xdr:spPr>
        <a:xfrm>
          <a:off x="21590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114571</xdr:rowOff>
    </xdr:from>
    <xdr:ext cx="762000" cy="259045"/>
    <xdr:sp macro="" textlink="">
      <xdr:nvSpPr>
        <xdr:cNvPr id="90" name="テキスト ボックス 89"/>
        <xdr:cNvSpPr txBox="1"/>
      </xdr:nvSpPr>
      <xdr:spPr>
        <a:xfrm>
          <a:off x="1828800" y="714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762</xdr:rowOff>
    </xdr:from>
    <xdr:to>
      <xdr:col>1</xdr:col>
      <xdr:colOff>676275</xdr:colOff>
      <xdr:row>41</xdr:row>
      <xdr:rowOff>102362</xdr:rowOff>
    </xdr:to>
    <xdr:sp macro="" textlink="">
      <xdr:nvSpPr>
        <xdr:cNvPr id="91" name="円/楕円 90"/>
        <xdr:cNvSpPr/>
      </xdr:nvSpPr>
      <xdr:spPr>
        <a:xfrm>
          <a:off x="1270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87139</xdr:rowOff>
    </xdr:from>
    <xdr:ext cx="762000" cy="259045"/>
    <xdr:sp macro="" textlink="">
      <xdr:nvSpPr>
        <xdr:cNvPr id="92" name="テキスト ボックス 91"/>
        <xdr:cNvSpPr txBox="1"/>
      </xdr:nvSpPr>
      <xdr:spPr>
        <a:xfrm>
          <a:off x="939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などを進め、近年は類似団体平均値を下回っている。今後は市有施設の老朽化が進み修繕に要する経費の増加が見込まれることから、計画的な修繕を行うことにより物件費の平準化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88900</xdr:rowOff>
    </xdr:to>
    <xdr:cxnSp macro="">
      <xdr:nvCxnSpPr>
        <xdr:cNvPr id="125" name="直線コネクタ 124"/>
        <xdr:cNvCxnSpPr/>
      </xdr:nvCxnSpPr>
      <xdr:spPr>
        <a:xfrm>
          <a:off x="15671800" y="2705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15</xdr:row>
      <xdr:rowOff>133350</xdr:rowOff>
    </xdr:to>
    <xdr:cxnSp macro="">
      <xdr:nvCxnSpPr>
        <xdr:cNvPr id="128" name="直線コネクタ 127"/>
        <xdr:cNvCxnSpPr/>
      </xdr:nvCxnSpPr>
      <xdr:spPr>
        <a:xfrm>
          <a:off x="14782800" y="265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82550</xdr:rowOff>
    </xdr:to>
    <xdr:cxnSp macro="">
      <xdr:nvCxnSpPr>
        <xdr:cNvPr id="131" name="直線コネクタ 130"/>
        <xdr:cNvCxnSpPr/>
      </xdr:nvCxnSpPr>
      <xdr:spPr>
        <a:xfrm>
          <a:off x="13893800" y="256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14</xdr:row>
      <xdr:rowOff>165100</xdr:rowOff>
    </xdr:to>
    <xdr:cxnSp macro="">
      <xdr:nvCxnSpPr>
        <xdr:cNvPr id="134" name="直線コネクタ 133"/>
        <xdr:cNvCxnSpPr/>
      </xdr:nvCxnSpPr>
      <xdr:spPr>
        <a:xfrm>
          <a:off x="13004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46" name="円/楕円 145"/>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47" name="テキスト ボックス 146"/>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48" name="円/楕円 147"/>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143527</xdr:rowOff>
    </xdr:from>
    <xdr:ext cx="762000" cy="259045"/>
    <xdr:sp macro="" textlink="">
      <xdr:nvSpPr>
        <xdr:cNvPr id="149" name="テキスト ボックス 148"/>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2" name="円/楕円 151"/>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3" name="テキスト ボックス 152"/>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月に改定した</a:t>
          </a:r>
          <a:r>
            <a:rPr kumimoji="1" lang="en-US" altLang="ja-JP" sz="1300">
              <a:latin typeface="ＭＳ Ｐゴシック"/>
            </a:rPr>
            <a:t>『</a:t>
          </a:r>
          <a:r>
            <a:rPr kumimoji="1" lang="ja-JP" altLang="en-US" sz="1300">
              <a:latin typeface="ＭＳ Ｐゴシック"/>
            </a:rPr>
            <a:t>社会保障関係経費の基本的な考え方</a:t>
          </a:r>
          <a:r>
            <a:rPr kumimoji="1" lang="en-US" altLang="ja-JP" sz="1300">
              <a:latin typeface="ＭＳ Ｐゴシック"/>
            </a:rPr>
            <a:t>』</a:t>
          </a:r>
          <a:r>
            <a:rPr kumimoji="1" lang="ja-JP" altLang="en-US" sz="1300">
              <a:latin typeface="ＭＳ Ｐゴシック"/>
            </a:rPr>
            <a:t>にもとづき適切な歳出水準を保つよう努めてきたが、障害者福祉費や保育所関係経費の伸びに伴い類似団体平均値を上回る状態が続いている。今後も高齢化による医療費等や少子化による子育て支援策に要する経費の増加が見込まれることから、前述の基本的な考え方を着実に実行しより一層の見直しを行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82550</xdr:rowOff>
    </xdr:from>
    <xdr:to>
      <xdr:col>7</xdr:col>
      <xdr:colOff>15875</xdr:colOff>
      <xdr:row>58</xdr:row>
      <xdr:rowOff>38100</xdr:rowOff>
    </xdr:to>
    <xdr:cxnSp macro="">
      <xdr:nvCxnSpPr>
        <xdr:cNvPr id="186" name="直線コネクタ 185"/>
        <xdr:cNvCxnSpPr/>
      </xdr:nvCxnSpPr>
      <xdr:spPr>
        <a:xfrm>
          <a:off x="3987800" y="9855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82550</xdr:rowOff>
    </xdr:to>
    <xdr:cxnSp macro="">
      <xdr:nvCxnSpPr>
        <xdr:cNvPr id="189" name="直線コネクタ 188"/>
        <xdr:cNvCxnSpPr/>
      </xdr:nvCxnSpPr>
      <xdr:spPr>
        <a:xfrm>
          <a:off x="3098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139700</xdr:rowOff>
    </xdr:to>
    <xdr:cxnSp macro="">
      <xdr:nvCxnSpPr>
        <xdr:cNvPr id="192" name="直線コネクタ 191"/>
        <xdr:cNvCxnSpPr/>
      </xdr:nvCxnSpPr>
      <xdr:spPr>
        <a:xfrm>
          <a:off x="2209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5" name="直線コネクタ 194"/>
        <xdr:cNvCxnSpPr/>
      </xdr:nvCxnSpPr>
      <xdr:spPr>
        <a:xfrm flipV="1">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5" name="円/楕円 204"/>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6"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31750</xdr:rowOff>
    </xdr:from>
    <xdr:to>
      <xdr:col>5</xdr:col>
      <xdr:colOff>600075</xdr:colOff>
      <xdr:row>57</xdr:row>
      <xdr:rowOff>133350</xdr:rowOff>
    </xdr:to>
    <xdr:sp macro="" textlink="">
      <xdr:nvSpPr>
        <xdr:cNvPr id="207" name="円/楕円 206"/>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118127</xdr:rowOff>
    </xdr:from>
    <xdr:ext cx="736600" cy="259045"/>
    <xdr:sp macro="" textlink="">
      <xdr:nvSpPr>
        <xdr:cNvPr id="208" name="テキスト ボックス 207"/>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0" name="テキスト ボックス 209"/>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214" name="テキスト ボックス 213"/>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類似団体平均値を下回っているものの、高齢化などにより介護保険事業特別会計などへの繰出金が増加している。引き続き特別会計等の健全化を進め、繰出金の適正化に努めていく。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168910</xdr:rowOff>
    </xdr:to>
    <xdr:cxnSp macro="">
      <xdr:nvCxnSpPr>
        <xdr:cNvPr id="247" name="直線コネクタ 246"/>
        <xdr:cNvCxnSpPr/>
      </xdr:nvCxnSpPr>
      <xdr:spPr>
        <a:xfrm>
          <a:off x="15671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146050</xdr:rowOff>
    </xdr:to>
    <xdr:cxnSp macro="">
      <xdr:nvCxnSpPr>
        <xdr:cNvPr id="250" name="直線コネクタ 249"/>
        <xdr:cNvCxnSpPr/>
      </xdr:nvCxnSpPr>
      <xdr:spPr>
        <a:xfrm>
          <a:off x="14782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92710</xdr:rowOff>
    </xdr:to>
    <xdr:cxnSp macro="">
      <xdr:nvCxnSpPr>
        <xdr:cNvPr id="253" name="直線コネクタ 252"/>
        <xdr:cNvCxnSpPr/>
      </xdr:nvCxnSpPr>
      <xdr:spPr>
        <a:xfrm>
          <a:off x="13893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62230</xdr:rowOff>
    </xdr:to>
    <xdr:cxnSp macro="">
      <xdr:nvCxnSpPr>
        <xdr:cNvPr id="256" name="直線コネクタ 255"/>
        <xdr:cNvCxnSpPr/>
      </xdr:nvCxnSpPr>
      <xdr:spPr>
        <a:xfrm>
          <a:off x="13004800" y="949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8" name="円/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0" name="円/楕円 269"/>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1" name="テキスト ボックス 270"/>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2" name="円/楕円 271"/>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3" name="テキスト ボックス 272"/>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4" name="円/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事務事業の見直しなどを進めてきたため、近年は類似団体平均値との差が縮小傾向にあったが、平成</a:t>
          </a:r>
          <a:r>
            <a:rPr kumimoji="1" lang="en-US" altLang="ja-JP" sz="1300">
              <a:latin typeface="ＭＳ Ｐゴシック"/>
            </a:rPr>
            <a:t>28</a:t>
          </a:r>
          <a:r>
            <a:rPr kumimoji="1" lang="ja-JP" altLang="en-US" sz="1300">
              <a:latin typeface="ＭＳ Ｐゴシック"/>
            </a:rPr>
            <a:t>年度は公営企業への補助金の増加などにより指標が悪化している。今後も適切な水準となるよう見直しを行っていく。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67128</xdr:rowOff>
    </xdr:from>
    <xdr:to>
      <xdr:col>24</xdr:col>
      <xdr:colOff>31750</xdr:colOff>
      <xdr:row>36</xdr:row>
      <xdr:rowOff>143328</xdr:rowOff>
    </xdr:to>
    <xdr:cxnSp macro="">
      <xdr:nvCxnSpPr>
        <xdr:cNvPr id="310" name="直線コネクタ 309"/>
        <xdr:cNvCxnSpPr/>
      </xdr:nvCxnSpPr>
      <xdr:spPr>
        <a:xfrm>
          <a:off x="15671800" y="6239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67128</xdr:rowOff>
    </xdr:from>
    <xdr:to>
      <xdr:col>22</xdr:col>
      <xdr:colOff>565150</xdr:colOff>
      <xdr:row>36</xdr:row>
      <xdr:rowOff>143328</xdr:rowOff>
    </xdr:to>
    <xdr:cxnSp macro="">
      <xdr:nvCxnSpPr>
        <xdr:cNvPr id="313" name="直線コネクタ 312"/>
        <xdr:cNvCxnSpPr/>
      </xdr:nvCxnSpPr>
      <xdr:spPr>
        <a:xfrm flipV="1">
          <a:off x="14782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143328</xdr:rowOff>
    </xdr:to>
    <xdr:cxnSp macro="">
      <xdr:nvCxnSpPr>
        <xdr:cNvPr id="316" name="直線コネクタ 315"/>
        <xdr:cNvCxnSpPr/>
      </xdr:nvCxnSpPr>
      <xdr:spPr>
        <a:xfrm>
          <a:off x="13893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38</xdr:row>
      <xdr:rowOff>72572</xdr:rowOff>
    </xdr:to>
    <xdr:cxnSp macro="">
      <xdr:nvCxnSpPr>
        <xdr:cNvPr id="319" name="直線コネクタ 318"/>
        <xdr:cNvCxnSpPr/>
      </xdr:nvCxnSpPr>
      <xdr:spPr>
        <a:xfrm flipV="1">
          <a:off x="13004800" y="62828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92528</xdr:rowOff>
    </xdr:from>
    <xdr:to>
      <xdr:col>24</xdr:col>
      <xdr:colOff>82550</xdr:colOff>
      <xdr:row>37</xdr:row>
      <xdr:rowOff>22678</xdr:rowOff>
    </xdr:to>
    <xdr:sp macro="" textlink="">
      <xdr:nvSpPr>
        <xdr:cNvPr id="329" name="円/楕円 328"/>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64605</xdr:rowOff>
    </xdr:from>
    <xdr:ext cx="762000" cy="259045"/>
    <xdr:sp macro="" textlink="">
      <xdr:nvSpPr>
        <xdr:cNvPr id="330" name="補助費等該当値テキスト"/>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16328</xdr:rowOff>
    </xdr:from>
    <xdr:to>
      <xdr:col>22</xdr:col>
      <xdr:colOff>615950</xdr:colOff>
      <xdr:row>36</xdr:row>
      <xdr:rowOff>117928</xdr:rowOff>
    </xdr:to>
    <xdr:sp macro="" textlink="">
      <xdr:nvSpPr>
        <xdr:cNvPr id="331" name="円/楕円 330"/>
        <xdr:cNvSpPr/>
      </xdr:nvSpPr>
      <xdr:spPr>
        <a:xfrm>
          <a:off x="15621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102705</xdr:rowOff>
    </xdr:from>
    <xdr:ext cx="736600" cy="259045"/>
    <xdr:sp macro="" textlink="">
      <xdr:nvSpPr>
        <xdr:cNvPr id="332" name="テキスト ボックス 331"/>
        <xdr:cNvSpPr txBox="1"/>
      </xdr:nvSpPr>
      <xdr:spPr>
        <a:xfrm>
          <a:off x="15290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92528</xdr:rowOff>
    </xdr:from>
    <xdr:to>
      <xdr:col>21</xdr:col>
      <xdr:colOff>412750</xdr:colOff>
      <xdr:row>37</xdr:row>
      <xdr:rowOff>22678</xdr:rowOff>
    </xdr:to>
    <xdr:sp macro="" textlink="">
      <xdr:nvSpPr>
        <xdr:cNvPr id="333" name="円/楕円 332"/>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7455</xdr:rowOff>
    </xdr:from>
    <xdr:ext cx="762000" cy="259045"/>
    <xdr:sp macro="" textlink="">
      <xdr:nvSpPr>
        <xdr:cNvPr id="334" name="テキスト ボックス 333"/>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35" name="円/楕円 334"/>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146249</xdr:rowOff>
    </xdr:from>
    <xdr:ext cx="762000" cy="259045"/>
    <xdr:sp macro="" textlink="">
      <xdr:nvSpPr>
        <xdr:cNvPr id="336" name="テキスト ボックス 335"/>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21772</xdr:rowOff>
    </xdr:from>
    <xdr:to>
      <xdr:col>19</xdr:col>
      <xdr:colOff>6350</xdr:colOff>
      <xdr:row>38</xdr:row>
      <xdr:rowOff>123372</xdr:rowOff>
    </xdr:to>
    <xdr:sp macro="" textlink="">
      <xdr:nvSpPr>
        <xdr:cNvPr id="337" name="円/楕円 336"/>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108149</xdr:rowOff>
    </xdr:from>
    <xdr:ext cx="762000" cy="259045"/>
    <xdr:sp macro="" textlink="">
      <xdr:nvSpPr>
        <xdr:cNvPr id="338" name="テキスト ボックス 337"/>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は増嵩しているが、普通建設事業費の減少などにより数値は改善している。今後は市有施設の老朽化に伴う対策が増加すると見込まれることから後年度の負担水準を考慮しながら適切な公債管理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149861</xdr:rowOff>
    </xdr:to>
    <xdr:cxnSp macro="">
      <xdr:nvCxnSpPr>
        <xdr:cNvPr id="371" name="直線コネクタ 370"/>
        <xdr:cNvCxnSpPr/>
      </xdr:nvCxnSpPr>
      <xdr:spPr>
        <a:xfrm flipV="1">
          <a:off x="3987800" y="13141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78</xdr:row>
      <xdr:rowOff>5080</xdr:rowOff>
    </xdr:to>
    <xdr:cxnSp macro="">
      <xdr:nvCxnSpPr>
        <xdr:cNvPr id="374" name="直線コネクタ 373"/>
        <xdr:cNvCxnSpPr/>
      </xdr:nvCxnSpPr>
      <xdr:spPr>
        <a:xfrm flipV="1">
          <a:off x="3098800" y="131800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5080</xdr:rowOff>
    </xdr:to>
    <xdr:cxnSp macro="">
      <xdr:nvCxnSpPr>
        <xdr:cNvPr id="377" name="直線コネクタ 376"/>
        <xdr:cNvCxnSpPr/>
      </xdr:nvCxnSpPr>
      <xdr:spPr>
        <a:xfrm>
          <a:off x="2209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5080</xdr:rowOff>
    </xdr:to>
    <xdr:cxnSp macro="">
      <xdr:nvCxnSpPr>
        <xdr:cNvPr id="380" name="直線コネクタ 379"/>
        <xdr:cNvCxnSpPr/>
      </xdr:nvCxnSpPr>
      <xdr:spPr>
        <a:xfrm>
          <a:off x="1320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0" name="円/楕円 389"/>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91"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2" name="円/楕円 39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3" name="テキスト ボックス 39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4" name="円/楕円 393"/>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5" name="テキスト ボックス 394"/>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6" name="円/楕円 395"/>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66057</xdr:rowOff>
    </xdr:from>
    <xdr:ext cx="762000" cy="259045"/>
    <xdr:sp macro="" textlink="">
      <xdr:nvSpPr>
        <xdr:cNvPr id="397" name="テキスト ボックス 396"/>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98" name="円/楕円 397"/>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66057</xdr:rowOff>
    </xdr:from>
    <xdr:ext cx="762000" cy="259045"/>
    <xdr:sp macro="" textlink="">
      <xdr:nvSpPr>
        <xdr:cNvPr id="399" name="テキスト ボックス 398"/>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取組みにより事務事業の見直しや職員数の適正化を行っていきたが、依然として類似団体平均値を上回る状態が続いている。行財政運営方針に沿って今後も継続的に財政の健全化に取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79</xdr:row>
      <xdr:rowOff>19558</xdr:rowOff>
    </xdr:to>
    <xdr:cxnSp macro="">
      <xdr:nvCxnSpPr>
        <xdr:cNvPr id="430" name="直線コネクタ 429"/>
        <xdr:cNvCxnSpPr/>
      </xdr:nvCxnSpPr>
      <xdr:spPr>
        <a:xfrm>
          <a:off x="15671800" y="13362939"/>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77</xdr:row>
      <xdr:rowOff>161289</xdr:rowOff>
    </xdr:to>
    <xdr:cxnSp macro="">
      <xdr:nvCxnSpPr>
        <xdr:cNvPr id="433" name="直線コネクタ 432"/>
        <xdr:cNvCxnSpPr/>
      </xdr:nvCxnSpPr>
      <xdr:spPr>
        <a:xfrm>
          <a:off x="14782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152146</xdr:rowOff>
    </xdr:to>
    <xdr:cxnSp macro="">
      <xdr:nvCxnSpPr>
        <xdr:cNvPr id="436" name="直線コネクタ 435"/>
        <xdr:cNvCxnSpPr/>
      </xdr:nvCxnSpPr>
      <xdr:spPr>
        <a:xfrm>
          <a:off x="13893800" y="13271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78</xdr:row>
      <xdr:rowOff>17272</xdr:rowOff>
    </xdr:to>
    <xdr:cxnSp macro="">
      <xdr:nvCxnSpPr>
        <xdr:cNvPr id="439" name="直線コネクタ 438"/>
        <xdr:cNvCxnSpPr/>
      </xdr:nvCxnSpPr>
      <xdr:spPr>
        <a:xfrm flipV="1">
          <a:off x="13004800" y="13271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140208</xdr:rowOff>
    </xdr:from>
    <xdr:to>
      <xdr:col>24</xdr:col>
      <xdr:colOff>82550</xdr:colOff>
      <xdr:row>79</xdr:row>
      <xdr:rowOff>70358</xdr:rowOff>
    </xdr:to>
    <xdr:sp macro="" textlink="">
      <xdr:nvSpPr>
        <xdr:cNvPr id="449" name="円/楕円 448"/>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112285</xdr:rowOff>
    </xdr:from>
    <xdr:ext cx="762000" cy="259045"/>
    <xdr:sp macro="" textlink="">
      <xdr:nvSpPr>
        <xdr:cNvPr id="450"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1" name="円/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2" name="テキスト ボックス 451"/>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3" name="円/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5" name="円/楕円 454"/>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6" name="テキスト ボックス 455"/>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137922</xdr:rowOff>
    </xdr:from>
    <xdr:to>
      <xdr:col>19</xdr:col>
      <xdr:colOff>6350</xdr:colOff>
      <xdr:row>78</xdr:row>
      <xdr:rowOff>68072</xdr:rowOff>
    </xdr:to>
    <xdr:sp macro="" textlink="">
      <xdr:nvSpPr>
        <xdr:cNvPr id="457" name="円/楕円 456"/>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52849</xdr:rowOff>
    </xdr:from>
    <xdr:ext cx="762000" cy="259045"/>
    <xdr:sp macro="" textlink="">
      <xdr:nvSpPr>
        <xdr:cNvPr id="458" name="テキスト ボックス 457"/>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大阪府豊中市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158760</xdr:rowOff>
    </xdr:from>
    <xdr:to>
      <xdr:col>4</xdr:col>
      <xdr:colOff>1117600</xdr:colOff>
      <xdr:row>14</xdr:row>
      <xdr:rowOff>161320</xdr:rowOff>
    </xdr:to>
    <xdr:cxnSp macro="">
      <xdr:nvCxnSpPr>
        <xdr:cNvPr id="48" name="直線コネクタ 47"/>
        <xdr:cNvCxnSpPr/>
      </xdr:nvCxnSpPr>
      <xdr:spPr bwMode="auto">
        <a:xfrm flipV="1">
          <a:off x="5003800" y="2606685"/>
          <a:ext cx="647700" cy="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161320</xdr:rowOff>
    </xdr:from>
    <xdr:to>
      <xdr:col>4</xdr:col>
      <xdr:colOff>469900</xdr:colOff>
      <xdr:row>15</xdr:row>
      <xdr:rowOff>58176</xdr:rowOff>
    </xdr:to>
    <xdr:cxnSp macro="">
      <xdr:nvCxnSpPr>
        <xdr:cNvPr id="51" name="直線コネクタ 50"/>
        <xdr:cNvCxnSpPr/>
      </xdr:nvCxnSpPr>
      <xdr:spPr bwMode="auto">
        <a:xfrm flipV="1">
          <a:off x="4305300" y="2609245"/>
          <a:ext cx="6985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58176</xdr:rowOff>
    </xdr:from>
    <xdr:to>
      <xdr:col>3</xdr:col>
      <xdr:colOff>904875</xdr:colOff>
      <xdr:row>15</xdr:row>
      <xdr:rowOff>136357</xdr:rowOff>
    </xdr:to>
    <xdr:cxnSp macro="">
      <xdr:nvCxnSpPr>
        <xdr:cNvPr id="54" name="直線コネクタ 53"/>
        <xdr:cNvCxnSpPr/>
      </xdr:nvCxnSpPr>
      <xdr:spPr bwMode="auto">
        <a:xfrm flipV="1">
          <a:off x="3606800" y="2677551"/>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115143</xdr:rowOff>
    </xdr:from>
    <xdr:to>
      <xdr:col>3</xdr:col>
      <xdr:colOff>206375</xdr:colOff>
      <xdr:row>15</xdr:row>
      <xdr:rowOff>136357</xdr:rowOff>
    </xdr:to>
    <xdr:cxnSp macro="">
      <xdr:nvCxnSpPr>
        <xdr:cNvPr id="57" name="直線コネクタ 56"/>
        <xdr:cNvCxnSpPr/>
      </xdr:nvCxnSpPr>
      <xdr:spPr bwMode="auto">
        <a:xfrm>
          <a:off x="2908300" y="2734518"/>
          <a:ext cx="6985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107960</xdr:rowOff>
    </xdr:from>
    <xdr:to>
      <xdr:col>5</xdr:col>
      <xdr:colOff>34925</xdr:colOff>
      <xdr:row>15</xdr:row>
      <xdr:rowOff>38110</xdr:rowOff>
    </xdr:to>
    <xdr:sp macro="" textlink="">
      <xdr:nvSpPr>
        <xdr:cNvPr id="67" name="円/楕円 66"/>
        <xdr:cNvSpPr/>
      </xdr:nvSpPr>
      <xdr:spPr bwMode="auto">
        <a:xfrm>
          <a:off x="5600700" y="25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124487</xdr:rowOff>
    </xdr:from>
    <xdr:ext cx="762000" cy="259045"/>
    <xdr:sp macro="" textlink="">
      <xdr:nvSpPr>
        <xdr:cNvPr id="68" name="人口1人当たり決算額の推移該当値テキスト130"/>
        <xdr:cNvSpPr txBox="1"/>
      </xdr:nvSpPr>
      <xdr:spPr>
        <a:xfrm>
          <a:off x="5740400" y="24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69,097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110520</xdr:rowOff>
    </xdr:from>
    <xdr:to>
      <xdr:col>4</xdr:col>
      <xdr:colOff>520700</xdr:colOff>
      <xdr:row>15</xdr:row>
      <xdr:rowOff>40670</xdr:rowOff>
    </xdr:to>
    <xdr:sp macro="" textlink="">
      <xdr:nvSpPr>
        <xdr:cNvPr id="69" name="円/楕円 68"/>
        <xdr:cNvSpPr/>
      </xdr:nvSpPr>
      <xdr:spPr bwMode="auto">
        <a:xfrm>
          <a:off x="4953000" y="255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50847</xdr:rowOff>
    </xdr:from>
    <xdr:ext cx="736600" cy="259045"/>
    <xdr:sp macro="" textlink="">
      <xdr:nvSpPr>
        <xdr:cNvPr id="70" name="テキスト ボックス 69"/>
        <xdr:cNvSpPr txBox="1"/>
      </xdr:nvSpPr>
      <xdr:spPr>
        <a:xfrm>
          <a:off x="4622800" y="232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7376</xdr:rowOff>
    </xdr:from>
    <xdr:to>
      <xdr:col>3</xdr:col>
      <xdr:colOff>955675</xdr:colOff>
      <xdr:row>15</xdr:row>
      <xdr:rowOff>108976</xdr:rowOff>
    </xdr:to>
    <xdr:sp macro="" textlink="">
      <xdr:nvSpPr>
        <xdr:cNvPr id="71" name="円/楕円 70"/>
        <xdr:cNvSpPr/>
      </xdr:nvSpPr>
      <xdr:spPr bwMode="auto">
        <a:xfrm>
          <a:off x="4254500" y="262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119153</xdr:rowOff>
    </xdr:from>
    <xdr:ext cx="762000" cy="259045"/>
    <xdr:sp macro="" textlink="">
      <xdr:nvSpPr>
        <xdr:cNvPr id="72" name="テキスト ボックス 71"/>
        <xdr:cNvSpPr txBox="1"/>
      </xdr:nvSpPr>
      <xdr:spPr>
        <a:xfrm>
          <a:off x="3924300" y="23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67,547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85557</xdr:rowOff>
    </xdr:from>
    <xdr:to>
      <xdr:col>3</xdr:col>
      <xdr:colOff>257175</xdr:colOff>
      <xdr:row>16</xdr:row>
      <xdr:rowOff>15707</xdr:rowOff>
    </xdr:to>
    <xdr:sp macro="" textlink="">
      <xdr:nvSpPr>
        <xdr:cNvPr id="73" name="円/楕円 72"/>
        <xdr:cNvSpPr/>
      </xdr:nvSpPr>
      <xdr:spPr bwMode="auto">
        <a:xfrm>
          <a:off x="3556000" y="2704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25884</xdr:rowOff>
    </xdr:from>
    <xdr:ext cx="762000" cy="259045"/>
    <xdr:sp macro="" textlink="">
      <xdr:nvSpPr>
        <xdr:cNvPr id="74" name="テキスト ボックス 73"/>
        <xdr:cNvSpPr txBox="1"/>
      </xdr:nvSpPr>
      <xdr:spPr>
        <a:xfrm>
          <a:off x="3225800" y="24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64343</xdr:rowOff>
    </xdr:from>
    <xdr:to>
      <xdr:col>2</xdr:col>
      <xdr:colOff>692150</xdr:colOff>
      <xdr:row>15</xdr:row>
      <xdr:rowOff>165943</xdr:rowOff>
    </xdr:to>
    <xdr:sp macro="" textlink="">
      <xdr:nvSpPr>
        <xdr:cNvPr id="75" name="円/楕円 74"/>
        <xdr:cNvSpPr/>
      </xdr:nvSpPr>
      <xdr:spPr bwMode="auto">
        <a:xfrm>
          <a:off x="2857500" y="268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4670</xdr:rowOff>
    </xdr:from>
    <xdr:ext cx="762000" cy="259045"/>
    <xdr:sp macro="" textlink="">
      <xdr:nvSpPr>
        <xdr:cNvPr id="76" name="テキスト ボックス 75"/>
        <xdr:cNvSpPr txBox="1"/>
      </xdr:nvSpPr>
      <xdr:spPr>
        <a:xfrm>
          <a:off x="2527300" y="24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18598</xdr:rowOff>
    </xdr:from>
    <xdr:to>
      <xdr:col>4</xdr:col>
      <xdr:colOff>1117600</xdr:colOff>
      <xdr:row>36</xdr:row>
      <xdr:rowOff>90424</xdr:rowOff>
    </xdr:to>
    <xdr:cxnSp macro="">
      <xdr:nvCxnSpPr>
        <xdr:cNvPr id="108" name="直線コネクタ 107"/>
        <xdr:cNvCxnSpPr/>
      </xdr:nvCxnSpPr>
      <xdr:spPr bwMode="auto">
        <a:xfrm>
          <a:off x="5003800" y="6971848"/>
          <a:ext cx="647700" cy="7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190048</xdr:rowOff>
    </xdr:from>
    <xdr:to>
      <xdr:col>4</xdr:col>
      <xdr:colOff>469900</xdr:colOff>
      <xdr:row>36</xdr:row>
      <xdr:rowOff>18598</xdr:rowOff>
    </xdr:to>
    <xdr:cxnSp macro="">
      <xdr:nvCxnSpPr>
        <xdr:cNvPr id="111" name="直線コネクタ 110"/>
        <xdr:cNvCxnSpPr/>
      </xdr:nvCxnSpPr>
      <xdr:spPr bwMode="auto">
        <a:xfrm>
          <a:off x="4305300" y="6800398"/>
          <a:ext cx="698500" cy="17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190048</xdr:rowOff>
    </xdr:from>
    <xdr:to>
      <xdr:col>3</xdr:col>
      <xdr:colOff>904875</xdr:colOff>
      <xdr:row>35</xdr:row>
      <xdr:rowOff>199923</xdr:rowOff>
    </xdr:to>
    <xdr:cxnSp macro="">
      <xdr:nvCxnSpPr>
        <xdr:cNvPr id="114" name="直線コネクタ 113"/>
        <xdr:cNvCxnSpPr/>
      </xdr:nvCxnSpPr>
      <xdr:spPr bwMode="auto">
        <a:xfrm flipV="1">
          <a:off x="3606800" y="6800398"/>
          <a:ext cx="698500" cy="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199923</xdr:rowOff>
    </xdr:from>
    <xdr:to>
      <xdr:col>3</xdr:col>
      <xdr:colOff>206375</xdr:colOff>
      <xdr:row>35</xdr:row>
      <xdr:rowOff>214599</xdr:rowOff>
    </xdr:to>
    <xdr:cxnSp macro="">
      <xdr:nvCxnSpPr>
        <xdr:cNvPr id="117" name="直線コネクタ 116"/>
        <xdr:cNvCxnSpPr/>
      </xdr:nvCxnSpPr>
      <xdr:spPr bwMode="auto">
        <a:xfrm flipV="1">
          <a:off x="2908300" y="6810273"/>
          <a:ext cx="6985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39624</xdr:rowOff>
    </xdr:from>
    <xdr:to>
      <xdr:col>5</xdr:col>
      <xdr:colOff>34925</xdr:colOff>
      <xdr:row>36</xdr:row>
      <xdr:rowOff>141224</xdr:rowOff>
    </xdr:to>
    <xdr:sp macro="" textlink="">
      <xdr:nvSpPr>
        <xdr:cNvPr id="127" name="円/楕円 126"/>
        <xdr:cNvSpPr/>
      </xdr:nvSpPr>
      <xdr:spPr bwMode="auto">
        <a:xfrm>
          <a:off x="56007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11701</xdr:rowOff>
    </xdr:from>
    <xdr:ext cx="762000" cy="259045"/>
    <xdr:sp macro="" textlink="">
      <xdr:nvSpPr>
        <xdr:cNvPr id="128" name="人口1人当たり決算額の推移該当値テキスト445"/>
        <xdr:cNvSpPr txBox="1"/>
      </xdr:nvSpPr>
      <xdr:spPr>
        <a:xfrm>
          <a:off x="5740400" y="696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310698</xdr:rowOff>
    </xdr:from>
    <xdr:to>
      <xdr:col>4</xdr:col>
      <xdr:colOff>520700</xdr:colOff>
      <xdr:row>36</xdr:row>
      <xdr:rowOff>69398</xdr:rowOff>
    </xdr:to>
    <xdr:sp macro="" textlink="">
      <xdr:nvSpPr>
        <xdr:cNvPr id="129" name="円/楕円 128"/>
        <xdr:cNvSpPr/>
      </xdr:nvSpPr>
      <xdr:spPr bwMode="auto">
        <a:xfrm>
          <a:off x="4953000" y="692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54175</xdr:rowOff>
    </xdr:from>
    <xdr:ext cx="736600" cy="259045"/>
    <xdr:sp macro="" textlink="">
      <xdr:nvSpPr>
        <xdr:cNvPr id="130" name="テキスト ボックス 129"/>
        <xdr:cNvSpPr txBox="1"/>
      </xdr:nvSpPr>
      <xdr:spPr>
        <a:xfrm>
          <a:off x="4622800" y="700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139248</xdr:rowOff>
    </xdr:from>
    <xdr:to>
      <xdr:col>3</xdr:col>
      <xdr:colOff>955675</xdr:colOff>
      <xdr:row>35</xdr:row>
      <xdr:rowOff>240848</xdr:rowOff>
    </xdr:to>
    <xdr:sp macro="" textlink="">
      <xdr:nvSpPr>
        <xdr:cNvPr id="131" name="円/楕円 130"/>
        <xdr:cNvSpPr/>
      </xdr:nvSpPr>
      <xdr:spPr bwMode="auto">
        <a:xfrm>
          <a:off x="4254500" y="674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251025</xdr:rowOff>
    </xdr:from>
    <xdr:ext cx="762000" cy="259045"/>
    <xdr:sp macro="" textlink="">
      <xdr:nvSpPr>
        <xdr:cNvPr id="132" name="テキスト ボックス 131"/>
        <xdr:cNvSpPr txBox="1"/>
      </xdr:nvSpPr>
      <xdr:spPr>
        <a:xfrm>
          <a:off x="3924300" y="651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149123</xdr:rowOff>
    </xdr:from>
    <xdr:to>
      <xdr:col>3</xdr:col>
      <xdr:colOff>257175</xdr:colOff>
      <xdr:row>35</xdr:row>
      <xdr:rowOff>250723</xdr:rowOff>
    </xdr:to>
    <xdr:sp macro="" textlink="">
      <xdr:nvSpPr>
        <xdr:cNvPr id="133" name="円/楕円 132"/>
        <xdr:cNvSpPr/>
      </xdr:nvSpPr>
      <xdr:spPr bwMode="auto">
        <a:xfrm>
          <a:off x="3556000" y="675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260900</xdr:rowOff>
    </xdr:from>
    <xdr:ext cx="762000" cy="259045"/>
    <xdr:sp macro="" textlink="">
      <xdr:nvSpPr>
        <xdr:cNvPr id="134" name="テキスト ボックス 133"/>
        <xdr:cNvSpPr txBox="1"/>
      </xdr:nvSpPr>
      <xdr:spPr>
        <a:xfrm>
          <a:off x="3225800" y="652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163799</xdr:rowOff>
    </xdr:from>
    <xdr:to>
      <xdr:col>2</xdr:col>
      <xdr:colOff>692150</xdr:colOff>
      <xdr:row>35</xdr:row>
      <xdr:rowOff>265399</xdr:rowOff>
    </xdr:to>
    <xdr:sp macro="" textlink="">
      <xdr:nvSpPr>
        <xdr:cNvPr id="135" name="円/楕円 134"/>
        <xdr:cNvSpPr/>
      </xdr:nvSpPr>
      <xdr:spPr bwMode="auto">
        <a:xfrm>
          <a:off x="2857500" y="677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250176</xdr:rowOff>
    </xdr:from>
    <xdr:ext cx="762000" cy="259045"/>
    <xdr:sp macro="" textlink="">
      <xdr:nvSpPr>
        <xdr:cNvPr id="136" name="テキスト ボックス 135"/>
        <xdr:cNvSpPr txBox="1"/>
      </xdr:nvSpPr>
      <xdr:spPr>
        <a:xfrm>
          <a:off x="2527300" y="68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56261</xdr:rowOff>
    </xdr:from>
    <xdr:to>
      <xdr:col>6</xdr:col>
      <xdr:colOff>511175</xdr:colOff>
      <xdr:row>33</xdr:row>
      <xdr:rowOff>78092</xdr:rowOff>
    </xdr:to>
    <xdr:cxnSp macro="">
      <xdr:nvCxnSpPr>
        <xdr:cNvPr id="61" name="直線コネクタ 60"/>
        <xdr:cNvCxnSpPr/>
      </xdr:nvCxnSpPr>
      <xdr:spPr>
        <a:xfrm flipV="1">
          <a:off x="3797300" y="5714111"/>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35573</xdr:rowOff>
    </xdr:from>
    <xdr:to>
      <xdr:col>5</xdr:col>
      <xdr:colOff>358775</xdr:colOff>
      <xdr:row>33</xdr:row>
      <xdr:rowOff>78092</xdr:rowOff>
    </xdr:to>
    <xdr:cxnSp macro="">
      <xdr:nvCxnSpPr>
        <xdr:cNvPr id="64" name="直線コネクタ 63"/>
        <xdr:cNvCxnSpPr/>
      </xdr:nvCxnSpPr>
      <xdr:spPr>
        <a:xfrm>
          <a:off x="2908300" y="5693423"/>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35573</xdr:rowOff>
    </xdr:from>
    <xdr:to>
      <xdr:col>4</xdr:col>
      <xdr:colOff>155575</xdr:colOff>
      <xdr:row>33</xdr:row>
      <xdr:rowOff>55270</xdr:rowOff>
    </xdr:to>
    <xdr:cxnSp macro="">
      <xdr:nvCxnSpPr>
        <xdr:cNvPr id="67" name="直線コネクタ 66"/>
        <xdr:cNvCxnSpPr/>
      </xdr:nvCxnSpPr>
      <xdr:spPr>
        <a:xfrm flipV="1">
          <a:off x="2019300" y="5693423"/>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55270</xdr:rowOff>
    </xdr:from>
    <xdr:to>
      <xdr:col>2</xdr:col>
      <xdr:colOff>638175</xdr:colOff>
      <xdr:row>33</xdr:row>
      <xdr:rowOff>140424</xdr:rowOff>
    </xdr:to>
    <xdr:cxnSp macro="">
      <xdr:nvCxnSpPr>
        <xdr:cNvPr id="70" name="直線コネクタ 69"/>
        <xdr:cNvCxnSpPr/>
      </xdr:nvCxnSpPr>
      <xdr:spPr>
        <a:xfrm flipV="1">
          <a:off x="1130300" y="5713120"/>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5461</xdr:rowOff>
    </xdr:from>
    <xdr:to>
      <xdr:col>6</xdr:col>
      <xdr:colOff>561975</xdr:colOff>
      <xdr:row>33</xdr:row>
      <xdr:rowOff>107061</xdr:rowOff>
    </xdr:to>
    <xdr:sp macro="" textlink="">
      <xdr:nvSpPr>
        <xdr:cNvPr id="80" name="円/楕円 79"/>
        <xdr:cNvSpPr/>
      </xdr:nvSpPr>
      <xdr:spPr>
        <a:xfrm>
          <a:off x="45847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28338</xdr:rowOff>
    </xdr:from>
    <xdr:ext cx="534377" cy="259045"/>
    <xdr:sp macro="" textlink="">
      <xdr:nvSpPr>
        <xdr:cNvPr id="81" name="人件費該当値テキスト"/>
        <xdr:cNvSpPr txBox="1"/>
      </xdr:nvSpPr>
      <xdr:spPr>
        <a:xfrm>
          <a:off x="4686300" y="55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27292</xdr:rowOff>
    </xdr:from>
    <xdr:to>
      <xdr:col>5</xdr:col>
      <xdr:colOff>409575</xdr:colOff>
      <xdr:row>33</xdr:row>
      <xdr:rowOff>128892</xdr:rowOff>
    </xdr:to>
    <xdr:sp macro="" textlink="">
      <xdr:nvSpPr>
        <xdr:cNvPr id="82" name="円/楕円 81"/>
        <xdr:cNvSpPr/>
      </xdr:nvSpPr>
      <xdr:spPr>
        <a:xfrm>
          <a:off x="3746500" y="56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145419</xdr:rowOff>
    </xdr:from>
    <xdr:ext cx="534377" cy="259045"/>
    <xdr:sp macro="" textlink="">
      <xdr:nvSpPr>
        <xdr:cNvPr id="83" name="テキスト ボックス 82"/>
        <xdr:cNvSpPr txBox="1"/>
      </xdr:nvSpPr>
      <xdr:spPr>
        <a:xfrm>
          <a:off x="3530111" y="54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156223</xdr:rowOff>
    </xdr:from>
    <xdr:to>
      <xdr:col>4</xdr:col>
      <xdr:colOff>206375</xdr:colOff>
      <xdr:row>33</xdr:row>
      <xdr:rowOff>86373</xdr:rowOff>
    </xdr:to>
    <xdr:sp macro="" textlink="">
      <xdr:nvSpPr>
        <xdr:cNvPr id="84" name="円/楕円 83"/>
        <xdr:cNvSpPr/>
      </xdr:nvSpPr>
      <xdr:spPr>
        <a:xfrm>
          <a:off x="2857500" y="56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102900</xdr:rowOff>
    </xdr:from>
    <xdr:ext cx="534377" cy="259045"/>
    <xdr:sp macro="" textlink="">
      <xdr:nvSpPr>
        <xdr:cNvPr id="85" name="テキスト ボックス 84"/>
        <xdr:cNvSpPr txBox="1"/>
      </xdr:nvSpPr>
      <xdr:spPr>
        <a:xfrm>
          <a:off x="2641111" y="54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4470</xdr:rowOff>
    </xdr:from>
    <xdr:to>
      <xdr:col>3</xdr:col>
      <xdr:colOff>3175</xdr:colOff>
      <xdr:row>33</xdr:row>
      <xdr:rowOff>106070</xdr:rowOff>
    </xdr:to>
    <xdr:sp macro="" textlink="">
      <xdr:nvSpPr>
        <xdr:cNvPr id="86" name="円/楕円 85"/>
        <xdr:cNvSpPr/>
      </xdr:nvSpPr>
      <xdr:spPr>
        <a:xfrm>
          <a:off x="1968500" y="56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122597</xdr:rowOff>
    </xdr:from>
    <xdr:ext cx="534377" cy="259045"/>
    <xdr:sp macro="" textlink="">
      <xdr:nvSpPr>
        <xdr:cNvPr id="87" name="テキスト ボックス 86"/>
        <xdr:cNvSpPr txBox="1"/>
      </xdr:nvSpPr>
      <xdr:spPr>
        <a:xfrm>
          <a:off x="1752111" y="543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89624</xdr:rowOff>
    </xdr:from>
    <xdr:to>
      <xdr:col>1</xdr:col>
      <xdr:colOff>485775</xdr:colOff>
      <xdr:row>34</xdr:row>
      <xdr:rowOff>19774</xdr:rowOff>
    </xdr:to>
    <xdr:sp macro="" textlink="">
      <xdr:nvSpPr>
        <xdr:cNvPr id="88" name="円/楕円 87"/>
        <xdr:cNvSpPr/>
      </xdr:nvSpPr>
      <xdr:spPr>
        <a:xfrm>
          <a:off x="1079500" y="57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36301</xdr:rowOff>
    </xdr:from>
    <xdr:ext cx="534377" cy="259045"/>
    <xdr:sp macro="" textlink="">
      <xdr:nvSpPr>
        <xdr:cNvPr id="89" name="テキスト ボックス 88"/>
        <xdr:cNvSpPr txBox="1"/>
      </xdr:nvSpPr>
      <xdr:spPr>
        <a:xfrm>
          <a:off x="863111" y="55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53201</xdr:rowOff>
    </xdr:from>
    <xdr:to>
      <xdr:col>6</xdr:col>
      <xdr:colOff>511175</xdr:colOff>
      <xdr:row>58</xdr:row>
      <xdr:rowOff>69317</xdr:rowOff>
    </xdr:to>
    <xdr:cxnSp macro="">
      <xdr:nvCxnSpPr>
        <xdr:cNvPr id="119" name="直線コネクタ 118"/>
        <xdr:cNvCxnSpPr/>
      </xdr:nvCxnSpPr>
      <xdr:spPr>
        <a:xfrm flipV="1">
          <a:off x="3797300" y="9997301"/>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69317</xdr:rowOff>
    </xdr:from>
    <xdr:to>
      <xdr:col>5</xdr:col>
      <xdr:colOff>358775</xdr:colOff>
      <xdr:row>58</xdr:row>
      <xdr:rowOff>119672</xdr:rowOff>
    </xdr:to>
    <xdr:cxnSp macro="">
      <xdr:nvCxnSpPr>
        <xdr:cNvPr id="122" name="直線コネクタ 121"/>
        <xdr:cNvCxnSpPr/>
      </xdr:nvCxnSpPr>
      <xdr:spPr>
        <a:xfrm flipV="1">
          <a:off x="2908300" y="10013417"/>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119672</xdr:rowOff>
    </xdr:from>
    <xdr:to>
      <xdr:col>4</xdr:col>
      <xdr:colOff>155575</xdr:colOff>
      <xdr:row>58</xdr:row>
      <xdr:rowOff>135699</xdr:rowOff>
    </xdr:to>
    <xdr:cxnSp macro="">
      <xdr:nvCxnSpPr>
        <xdr:cNvPr id="125" name="直線コネクタ 124"/>
        <xdr:cNvCxnSpPr/>
      </xdr:nvCxnSpPr>
      <xdr:spPr>
        <a:xfrm flipV="1">
          <a:off x="2019300" y="1006377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131699</xdr:rowOff>
    </xdr:from>
    <xdr:to>
      <xdr:col>2</xdr:col>
      <xdr:colOff>638175</xdr:colOff>
      <xdr:row>58</xdr:row>
      <xdr:rowOff>135699</xdr:rowOff>
    </xdr:to>
    <xdr:cxnSp macro="">
      <xdr:nvCxnSpPr>
        <xdr:cNvPr id="128" name="直線コネクタ 127"/>
        <xdr:cNvCxnSpPr/>
      </xdr:nvCxnSpPr>
      <xdr:spPr>
        <a:xfrm>
          <a:off x="1130300" y="1007579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2401</xdr:rowOff>
    </xdr:from>
    <xdr:to>
      <xdr:col>6</xdr:col>
      <xdr:colOff>561975</xdr:colOff>
      <xdr:row>58</xdr:row>
      <xdr:rowOff>104001</xdr:rowOff>
    </xdr:to>
    <xdr:sp macro="" textlink="">
      <xdr:nvSpPr>
        <xdr:cNvPr id="138" name="円/楕円 137"/>
        <xdr:cNvSpPr/>
      </xdr:nvSpPr>
      <xdr:spPr>
        <a:xfrm>
          <a:off x="4584700" y="9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88778</xdr:rowOff>
    </xdr:from>
    <xdr:ext cx="534377" cy="259045"/>
    <xdr:sp macro="" textlink="">
      <xdr:nvSpPr>
        <xdr:cNvPr id="139" name="物件費該当値テキスト"/>
        <xdr:cNvSpPr txBox="1"/>
      </xdr:nvSpPr>
      <xdr:spPr>
        <a:xfrm>
          <a:off x="4686300"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18517</xdr:rowOff>
    </xdr:from>
    <xdr:to>
      <xdr:col>5</xdr:col>
      <xdr:colOff>409575</xdr:colOff>
      <xdr:row>58</xdr:row>
      <xdr:rowOff>120117</xdr:rowOff>
    </xdr:to>
    <xdr:sp macro="" textlink="">
      <xdr:nvSpPr>
        <xdr:cNvPr id="140" name="円/楕円 139"/>
        <xdr:cNvSpPr/>
      </xdr:nvSpPr>
      <xdr:spPr>
        <a:xfrm>
          <a:off x="3746500" y="9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111244</xdr:rowOff>
    </xdr:from>
    <xdr:ext cx="534377" cy="259045"/>
    <xdr:sp macro="" textlink="">
      <xdr:nvSpPr>
        <xdr:cNvPr id="141" name="テキスト ボックス 140"/>
        <xdr:cNvSpPr txBox="1"/>
      </xdr:nvSpPr>
      <xdr:spPr>
        <a:xfrm>
          <a:off x="3530111" y="100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68872</xdr:rowOff>
    </xdr:from>
    <xdr:to>
      <xdr:col>4</xdr:col>
      <xdr:colOff>206375</xdr:colOff>
      <xdr:row>58</xdr:row>
      <xdr:rowOff>170472</xdr:rowOff>
    </xdr:to>
    <xdr:sp macro="" textlink="">
      <xdr:nvSpPr>
        <xdr:cNvPr id="142" name="円/楕円 141"/>
        <xdr:cNvSpPr/>
      </xdr:nvSpPr>
      <xdr:spPr>
        <a:xfrm>
          <a:off x="2857500" y="100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161599</xdr:rowOff>
    </xdr:from>
    <xdr:ext cx="534377" cy="259045"/>
    <xdr:sp macro="" textlink="">
      <xdr:nvSpPr>
        <xdr:cNvPr id="143" name="テキスト ボックス 142"/>
        <xdr:cNvSpPr txBox="1"/>
      </xdr:nvSpPr>
      <xdr:spPr>
        <a:xfrm>
          <a:off x="2641111" y="101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84899</xdr:rowOff>
    </xdr:from>
    <xdr:to>
      <xdr:col>3</xdr:col>
      <xdr:colOff>3175</xdr:colOff>
      <xdr:row>59</xdr:row>
      <xdr:rowOff>15049</xdr:rowOff>
    </xdr:to>
    <xdr:sp macro="" textlink="">
      <xdr:nvSpPr>
        <xdr:cNvPr id="144" name="円/楕円 143"/>
        <xdr:cNvSpPr/>
      </xdr:nvSpPr>
      <xdr:spPr>
        <a:xfrm>
          <a:off x="1968500" y="100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6176</xdr:rowOff>
    </xdr:from>
    <xdr:ext cx="534377" cy="259045"/>
    <xdr:sp macro="" textlink="">
      <xdr:nvSpPr>
        <xdr:cNvPr id="145" name="テキスト ボックス 144"/>
        <xdr:cNvSpPr txBox="1"/>
      </xdr:nvSpPr>
      <xdr:spPr>
        <a:xfrm>
          <a:off x="1752111" y="101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80899</xdr:rowOff>
    </xdr:from>
    <xdr:to>
      <xdr:col>1</xdr:col>
      <xdr:colOff>485775</xdr:colOff>
      <xdr:row>59</xdr:row>
      <xdr:rowOff>11049</xdr:rowOff>
    </xdr:to>
    <xdr:sp macro="" textlink="">
      <xdr:nvSpPr>
        <xdr:cNvPr id="146" name="円/楕円 145"/>
        <xdr:cNvSpPr/>
      </xdr:nvSpPr>
      <xdr:spPr>
        <a:xfrm>
          <a:off x="1079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2176</xdr:rowOff>
    </xdr:from>
    <xdr:ext cx="534377" cy="259045"/>
    <xdr:sp macro="" textlink="">
      <xdr:nvSpPr>
        <xdr:cNvPr id="147" name="テキスト ボックス 146"/>
        <xdr:cNvSpPr txBox="1"/>
      </xdr:nvSpPr>
      <xdr:spPr>
        <a:xfrm>
          <a:off x="863111" y="101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130811</xdr:rowOff>
    </xdr:from>
    <xdr:to>
      <xdr:col>6</xdr:col>
      <xdr:colOff>511175</xdr:colOff>
      <xdr:row>77</xdr:row>
      <xdr:rowOff>139064</xdr:rowOff>
    </xdr:to>
    <xdr:cxnSp macro="">
      <xdr:nvCxnSpPr>
        <xdr:cNvPr id="176" name="直線コネクタ 175"/>
        <xdr:cNvCxnSpPr/>
      </xdr:nvCxnSpPr>
      <xdr:spPr>
        <a:xfrm flipV="1">
          <a:off x="3797300" y="13332461"/>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139064</xdr:rowOff>
    </xdr:from>
    <xdr:to>
      <xdr:col>5</xdr:col>
      <xdr:colOff>358775</xdr:colOff>
      <xdr:row>78</xdr:row>
      <xdr:rowOff>22606</xdr:rowOff>
    </xdr:to>
    <xdr:cxnSp macro="">
      <xdr:nvCxnSpPr>
        <xdr:cNvPr id="179" name="直線コネクタ 178"/>
        <xdr:cNvCxnSpPr/>
      </xdr:nvCxnSpPr>
      <xdr:spPr>
        <a:xfrm flipV="1">
          <a:off x="2908300" y="13340714"/>
          <a:ext cx="8890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3048</xdr:rowOff>
    </xdr:from>
    <xdr:to>
      <xdr:col>4</xdr:col>
      <xdr:colOff>155575</xdr:colOff>
      <xdr:row>78</xdr:row>
      <xdr:rowOff>22606</xdr:rowOff>
    </xdr:to>
    <xdr:cxnSp macro="">
      <xdr:nvCxnSpPr>
        <xdr:cNvPr id="182" name="直線コネクタ 181"/>
        <xdr:cNvCxnSpPr/>
      </xdr:nvCxnSpPr>
      <xdr:spPr>
        <a:xfrm>
          <a:off x="2019300" y="13376148"/>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3048</xdr:rowOff>
    </xdr:from>
    <xdr:to>
      <xdr:col>2</xdr:col>
      <xdr:colOff>638175</xdr:colOff>
      <xdr:row>78</xdr:row>
      <xdr:rowOff>10922</xdr:rowOff>
    </xdr:to>
    <xdr:cxnSp macro="">
      <xdr:nvCxnSpPr>
        <xdr:cNvPr id="185" name="直線コネクタ 184"/>
        <xdr:cNvCxnSpPr/>
      </xdr:nvCxnSpPr>
      <xdr:spPr>
        <a:xfrm flipV="1">
          <a:off x="1130300" y="13376148"/>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80011</xdr:rowOff>
    </xdr:from>
    <xdr:to>
      <xdr:col>6</xdr:col>
      <xdr:colOff>561975</xdr:colOff>
      <xdr:row>78</xdr:row>
      <xdr:rowOff>10161</xdr:rowOff>
    </xdr:to>
    <xdr:sp macro="" textlink="">
      <xdr:nvSpPr>
        <xdr:cNvPr id="195" name="円/楕円 194"/>
        <xdr:cNvSpPr/>
      </xdr:nvSpPr>
      <xdr:spPr>
        <a:xfrm>
          <a:off x="45847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58438</xdr:rowOff>
    </xdr:from>
    <xdr:ext cx="469744" cy="259045"/>
    <xdr:sp macro="" textlink="">
      <xdr:nvSpPr>
        <xdr:cNvPr id="196" name="維持補修費該当値テキスト"/>
        <xdr:cNvSpPr txBox="1"/>
      </xdr:nvSpPr>
      <xdr:spPr>
        <a:xfrm>
          <a:off x="4686300"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88264</xdr:rowOff>
    </xdr:from>
    <xdr:to>
      <xdr:col>5</xdr:col>
      <xdr:colOff>409575</xdr:colOff>
      <xdr:row>78</xdr:row>
      <xdr:rowOff>18414</xdr:rowOff>
    </xdr:to>
    <xdr:sp macro="" textlink="">
      <xdr:nvSpPr>
        <xdr:cNvPr id="197" name="円/楕円 196"/>
        <xdr:cNvSpPr/>
      </xdr:nvSpPr>
      <xdr:spPr>
        <a:xfrm>
          <a:off x="3746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9541</xdr:rowOff>
    </xdr:from>
    <xdr:ext cx="469744" cy="259045"/>
    <xdr:sp macro="" textlink="">
      <xdr:nvSpPr>
        <xdr:cNvPr id="198" name="テキスト ボックス 197"/>
        <xdr:cNvSpPr txBox="1"/>
      </xdr:nvSpPr>
      <xdr:spPr>
        <a:xfrm>
          <a:off x="3562427" y="133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143256</xdr:rowOff>
    </xdr:from>
    <xdr:to>
      <xdr:col>4</xdr:col>
      <xdr:colOff>206375</xdr:colOff>
      <xdr:row>78</xdr:row>
      <xdr:rowOff>73406</xdr:rowOff>
    </xdr:to>
    <xdr:sp macro="" textlink="">
      <xdr:nvSpPr>
        <xdr:cNvPr id="199" name="円/楕円 198"/>
        <xdr:cNvSpPr/>
      </xdr:nvSpPr>
      <xdr:spPr>
        <a:xfrm>
          <a:off x="2857500" y="133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64533</xdr:rowOff>
    </xdr:from>
    <xdr:ext cx="469744" cy="259045"/>
    <xdr:sp macro="" textlink="">
      <xdr:nvSpPr>
        <xdr:cNvPr id="200" name="テキスト ボックス 199"/>
        <xdr:cNvSpPr txBox="1"/>
      </xdr:nvSpPr>
      <xdr:spPr>
        <a:xfrm>
          <a:off x="2673427" y="134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123698</xdr:rowOff>
    </xdr:from>
    <xdr:to>
      <xdr:col>3</xdr:col>
      <xdr:colOff>3175</xdr:colOff>
      <xdr:row>78</xdr:row>
      <xdr:rowOff>53848</xdr:rowOff>
    </xdr:to>
    <xdr:sp macro="" textlink="">
      <xdr:nvSpPr>
        <xdr:cNvPr id="201" name="円/楕円 200"/>
        <xdr:cNvSpPr/>
      </xdr:nvSpPr>
      <xdr:spPr>
        <a:xfrm>
          <a:off x="1968500" y="133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44975</xdr:rowOff>
    </xdr:from>
    <xdr:ext cx="469744" cy="259045"/>
    <xdr:sp macro="" textlink="">
      <xdr:nvSpPr>
        <xdr:cNvPr id="202" name="テキスト ボックス 201"/>
        <xdr:cNvSpPr txBox="1"/>
      </xdr:nvSpPr>
      <xdr:spPr>
        <a:xfrm>
          <a:off x="1784427" y="134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131572</xdr:rowOff>
    </xdr:from>
    <xdr:to>
      <xdr:col>1</xdr:col>
      <xdr:colOff>485775</xdr:colOff>
      <xdr:row>78</xdr:row>
      <xdr:rowOff>61722</xdr:rowOff>
    </xdr:to>
    <xdr:sp macro="" textlink="">
      <xdr:nvSpPr>
        <xdr:cNvPr id="203" name="円/楕円 202"/>
        <xdr:cNvSpPr/>
      </xdr:nvSpPr>
      <xdr:spPr>
        <a:xfrm>
          <a:off x="1079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52849</xdr:rowOff>
    </xdr:from>
    <xdr:ext cx="469744" cy="259045"/>
    <xdr:sp macro="" textlink="">
      <xdr:nvSpPr>
        <xdr:cNvPr id="204" name="テキスト ボックス 203"/>
        <xdr:cNvSpPr txBox="1"/>
      </xdr:nvSpPr>
      <xdr:spPr>
        <a:xfrm>
          <a:off x="8954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44005</xdr:rowOff>
    </xdr:from>
    <xdr:to>
      <xdr:col>6</xdr:col>
      <xdr:colOff>511175</xdr:colOff>
      <xdr:row>95</xdr:row>
      <xdr:rowOff>118732</xdr:rowOff>
    </xdr:to>
    <xdr:cxnSp macro="">
      <xdr:nvCxnSpPr>
        <xdr:cNvPr id="234" name="直線コネクタ 233"/>
        <xdr:cNvCxnSpPr/>
      </xdr:nvCxnSpPr>
      <xdr:spPr>
        <a:xfrm flipV="1">
          <a:off x="3797300" y="16331755"/>
          <a:ext cx="8382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118732</xdr:rowOff>
    </xdr:from>
    <xdr:to>
      <xdr:col>5</xdr:col>
      <xdr:colOff>358775</xdr:colOff>
      <xdr:row>95</xdr:row>
      <xdr:rowOff>168339</xdr:rowOff>
    </xdr:to>
    <xdr:cxnSp macro="">
      <xdr:nvCxnSpPr>
        <xdr:cNvPr id="237" name="直線コネクタ 236"/>
        <xdr:cNvCxnSpPr/>
      </xdr:nvCxnSpPr>
      <xdr:spPr>
        <a:xfrm flipV="1">
          <a:off x="2908300" y="16406482"/>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168339</xdr:rowOff>
    </xdr:from>
    <xdr:to>
      <xdr:col>4</xdr:col>
      <xdr:colOff>155575</xdr:colOff>
      <xdr:row>96</xdr:row>
      <xdr:rowOff>70065</xdr:rowOff>
    </xdr:to>
    <xdr:cxnSp macro="">
      <xdr:nvCxnSpPr>
        <xdr:cNvPr id="240" name="直線コネクタ 239"/>
        <xdr:cNvCxnSpPr/>
      </xdr:nvCxnSpPr>
      <xdr:spPr>
        <a:xfrm flipV="1">
          <a:off x="2019300" y="16456089"/>
          <a:ext cx="889000" cy="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70065</xdr:rowOff>
    </xdr:from>
    <xdr:to>
      <xdr:col>2</xdr:col>
      <xdr:colOff>638175</xdr:colOff>
      <xdr:row>96</xdr:row>
      <xdr:rowOff>89815</xdr:rowOff>
    </xdr:to>
    <xdr:cxnSp macro="">
      <xdr:nvCxnSpPr>
        <xdr:cNvPr id="243" name="直線コネクタ 242"/>
        <xdr:cNvCxnSpPr/>
      </xdr:nvCxnSpPr>
      <xdr:spPr>
        <a:xfrm flipV="1">
          <a:off x="1130300" y="16529265"/>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164655</xdr:rowOff>
    </xdr:from>
    <xdr:to>
      <xdr:col>6</xdr:col>
      <xdr:colOff>561975</xdr:colOff>
      <xdr:row>95</xdr:row>
      <xdr:rowOff>94805</xdr:rowOff>
    </xdr:to>
    <xdr:sp macro="" textlink="">
      <xdr:nvSpPr>
        <xdr:cNvPr id="253" name="円/楕円 252"/>
        <xdr:cNvSpPr/>
      </xdr:nvSpPr>
      <xdr:spPr>
        <a:xfrm>
          <a:off x="4584700" y="1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16082</xdr:rowOff>
    </xdr:from>
    <xdr:ext cx="599010" cy="259045"/>
    <xdr:sp macro="" textlink="">
      <xdr:nvSpPr>
        <xdr:cNvPr id="254" name="扶助費該当値テキスト"/>
        <xdr:cNvSpPr txBox="1"/>
      </xdr:nvSpPr>
      <xdr:spPr>
        <a:xfrm>
          <a:off x="4686300" y="1613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67932</xdr:rowOff>
    </xdr:from>
    <xdr:to>
      <xdr:col>5</xdr:col>
      <xdr:colOff>409575</xdr:colOff>
      <xdr:row>95</xdr:row>
      <xdr:rowOff>169532</xdr:rowOff>
    </xdr:to>
    <xdr:sp macro="" textlink="">
      <xdr:nvSpPr>
        <xdr:cNvPr id="255" name="円/楕円 254"/>
        <xdr:cNvSpPr/>
      </xdr:nvSpPr>
      <xdr:spPr>
        <a:xfrm>
          <a:off x="3746500" y="163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14609</xdr:rowOff>
    </xdr:from>
    <xdr:ext cx="599010" cy="259045"/>
    <xdr:sp macro="" textlink="">
      <xdr:nvSpPr>
        <xdr:cNvPr id="256" name="テキスト ボックス 255"/>
        <xdr:cNvSpPr txBox="1"/>
      </xdr:nvSpPr>
      <xdr:spPr>
        <a:xfrm>
          <a:off x="3497794" y="1613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117539</xdr:rowOff>
    </xdr:from>
    <xdr:to>
      <xdr:col>4</xdr:col>
      <xdr:colOff>206375</xdr:colOff>
      <xdr:row>96</xdr:row>
      <xdr:rowOff>47689</xdr:rowOff>
    </xdr:to>
    <xdr:sp macro="" textlink="">
      <xdr:nvSpPr>
        <xdr:cNvPr id="257" name="円/楕円 256"/>
        <xdr:cNvSpPr/>
      </xdr:nvSpPr>
      <xdr:spPr>
        <a:xfrm>
          <a:off x="2857500" y="164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64216</xdr:rowOff>
    </xdr:from>
    <xdr:ext cx="599010" cy="259045"/>
    <xdr:sp macro="" textlink="">
      <xdr:nvSpPr>
        <xdr:cNvPr id="258" name="テキスト ボックス 257"/>
        <xdr:cNvSpPr txBox="1"/>
      </xdr:nvSpPr>
      <xdr:spPr>
        <a:xfrm>
          <a:off x="2608794" y="1618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19265</xdr:rowOff>
    </xdr:from>
    <xdr:to>
      <xdr:col>3</xdr:col>
      <xdr:colOff>3175</xdr:colOff>
      <xdr:row>96</xdr:row>
      <xdr:rowOff>120865</xdr:rowOff>
    </xdr:to>
    <xdr:sp macro="" textlink="">
      <xdr:nvSpPr>
        <xdr:cNvPr id="259" name="円/楕円 258"/>
        <xdr:cNvSpPr/>
      </xdr:nvSpPr>
      <xdr:spPr>
        <a:xfrm>
          <a:off x="1968500" y="16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137392</xdr:rowOff>
    </xdr:from>
    <xdr:ext cx="534377" cy="259045"/>
    <xdr:sp macro="" textlink="">
      <xdr:nvSpPr>
        <xdr:cNvPr id="260" name="テキスト ボックス 259"/>
        <xdr:cNvSpPr txBox="1"/>
      </xdr:nvSpPr>
      <xdr:spPr>
        <a:xfrm>
          <a:off x="1752111" y="162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39015</xdr:rowOff>
    </xdr:from>
    <xdr:to>
      <xdr:col>1</xdr:col>
      <xdr:colOff>485775</xdr:colOff>
      <xdr:row>96</xdr:row>
      <xdr:rowOff>140615</xdr:rowOff>
    </xdr:to>
    <xdr:sp macro="" textlink="">
      <xdr:nvSpPr>
        <xdr:cNvPr id="261" name="円/楕円 260"/>
        <xdr:cNvSpPr/>
      </xdr:nvSpPr>
      <xdr:spPr>
        <a:xfrm>
          <a:off x="1079500" y="16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157142</xdr:rowOff>
    </xdr:from>
    <xdr:ext cx="534377" cy="259045"/>
    <xdr:sp macro="" textlink="">
      <xdr:nvSpPr>
        <xdr:cNvPr id="262" name="テキスト ボックス 261"/>
        <xdr:cNvSpPr txBox="1"/>
      </xdr:nvSpPr>
      <xdr:spPr>
        <a:xfrm>
          <a:off x="863111" y="162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114028</xdr:rowOff>
    </xdr:from>
    <xdr:to>
      <xdr:col>15</xdr:col>
      <xdr:colOff>180975</xdr:colOff>
      <xdr:row>34</xdr:row>
      <xdr:rowOff>124727</xdr:rowOff>
    </xdr:to>
    <xdr:cxnSp macro="">
      <xdr:nvCxnSpPr>
        <xdr:cNvPr id="289" name="直線コネクタ 288"/>
        <xdr:cNvCxnSpPr/>
      </xdr:nvCxnSpPr>
      <xdr:spPr>
        <a:xfrm>
          <a:off x="9639300" y="5943328"/>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41059</xdr:rowOff>
    </xdr:from>
    <xdr:to>
      <xdr:col>14</xdr:col>
      <xdr:colOff>28575</xdr:colOff>
      <xdr:row>34</xdr:row>
      <xdr:rowOff>114028</xdr:rowOff>
    </xdr:to>
    <xdr:cxnSp macro="">
      <xdr:nvCxnSpPr>
        <xdr:cNvPr id="292" name="直線コネクタ 291"/>
        <xdr:cNvCxnSpPr/>
      </xdr:nvCxnSpPr>
      <xdr:spPr>
        <a:xfrm>
          <a:off x="8750300" y="5870359"/>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41059</xdr:rowOff>
    </xdr:from>
    <xdr:to>
      <xdr:col>12</xdr:col>
      <xdr:colOff>511175</xdr:colOff>
      <xdr:row>34</xdr:row>
      <xdr:rowOff>156891</xdr:rowOff>
    </xdr:to>
    <xdr:cxnSp macro="">
      <xdr:nvCxnSpPr>
        <xdr:cNvPr id="295" name="直線コネクタ 294"/>
        <xdr:cNvCxnSpPr/>
      </xdr:nvCxnSpPr>
      <xdr:spPr>
        <a:xfrm flipV="1">
          <a:off x="7861300" y="5870359"/>
          <a:ext cx="889000" cy="1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46043</xdr:rowOff>
    </xdr:from>
    <xdr:to>
      <xdr:col>11</xdr:col>
      <xdr:colOff>307975</xdr:colOff>
      <xdr:row>34</xdr:row>
      <xdr:rowOff>156891</xdr:rowOff>
    </xdr:to>
    <xdr:cxnSp macro="">
      <xdr:nvCxnSpPr>
        <xdr:cNvPr id="298" name="直線コネクタ 297"/>
        <xdr:cNvCxnSpPr/>
      </xdr:nvCxnSpPr>
      <xdr:spPr>
        <a:xfrm>
          <a:off x="6972300" y="5532443"/>
          <a:ext cx="889000" cy="45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73927</xdr:rowOff>
    </xdr:from>
    <xdr:to>
      <xdr:col>15</xdr:col>
      <xdr:colOff>231775</xdr:colOff>
      <xdr:row>35</xdr:row>
      <xdr:rowOff>4077</xdr:rowOff>
    </xdr:to>
    <xdr:sp macro="" textlink="">
      <xdr:nvSpPr>
        <xdr:cNvPr id="308" name="円/楕円 307"/>
        <xdr:cNvSpPr/>
      </xdr:nvSpPr>
      <xdr:spPr>
        <a:xfrm>
          <a:off x="10426700" y="59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96804</xdr:rowOff>
    </xdr:from>
    <xdr:ext cx="534377" cy="259045"/>
    <xdr:sp macro="" textlink="">
      <xdr:nvSpPr>
        <xdr:cNvPr id="309" name="補助費等該当値テキスト"/>
        <xdr:cNvSpPr txBox="1"/>
      </xdr:nvSpPr>
      <xdr:spPr>
        <a:xfrm>
          <a:off x="10528300" y="5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63228</xdr:rowOff>
    </xdr:from>
    <xdr:to>
      <xdr:col>14</xdr:col>
      <xdr:colOff>79375</xdr:colOff>
      <xdr:row>34</xdr:row>
      <xdr:rowOff>164828</xdr:rowOff>
    </xdr:to>
    <xdr:sp macro="" textlink="">
      <xdr:nvSpPr>
        <xdr:cNvPr id="310" name="円/楕円 309"/>
        <xdr:cNvSpPr/>
      </xdr:nvSpPr>
      <xdr:spPr>
        <a:xfrm>
          <a:off x="9588500" y="58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9905</xdr:rowOff>
    </xdr:from>
    <xdr:ext cx="534377" cy="259045"/>
    <xdr:sp macro="" textlink="">
      <xdr:nvSpPr>
        <xdr:cNvPr id="311" name="テキスト ボックス 310"/>
        <xdr:cNvSpPr txBox="1"/>
      </xdr:nvSpPr>
      <xdr:spPr>
        <a:xfrm>
          <a:off x="9372111" y="56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161709</xdr:rowOff>
    </xdr:from>
    <xdr:to>
      <xdr:col>12</xdr:col>
      <xdr:colOff>561975</xdr:colOff>
      <xdr:row>34</xdr:row>
      <xdr:rowOff>91859</xdr:rowOff>
    </xdr:to>
    <xdr:sp macro="" textlink="">
      <xdr:nvSpPr>
        <xdr:cNvPr id="312" name="円/楕円 311"/>
        <xdr:cNvSpPr/>
      </xdr:nvSpPr>
      <xdr:spPr>
        <a:xfrm>
          <a:off x="8699500" y="58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108386</xdr:rowOff>
    </xdr:from>
    <xdr:ext cx="534377" cy="259045"/>
    <xdr:sp macro="" textlink="">
      <xdr:nvSpPr>
        <xdr:cNvPr id="313" name="テキスト ボックス 312"/>
        <xdr:cNvSpPr txBox="1"/>
      </xdr:nvSpPr>
      <xdr:spPr>
        <a:xfrm>
          <a:off x="8483111" y="559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106091</xdr:rowOff>
    </xdr:from>
    <xdr:to>
      <xdr:col>11</xdr:col>
      <xdr:colOff>358775</xdr:colOff>
      <xdr:row>35</xdr:row>
      <xdr:rowOff>36241</xdr:rowOff>
    </xdr:to>
    <xdr:sp macro="" textlink="">
      <xdr:nvSpPr>
        <xdr:cNvPr id="314" name="円/楕円 313"/>
        <xdr:cNvSpPr/>
      </xdr:nvSpPr>
      <xdr:spPr>
        <a:xfrm>
          <a:off x="7810500" y="5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52768</xdr:rowOff>
    </xdr:from>
    <xdr:ext cx="534377" cy="259045"/>
    <xdr:sp macro="" textlink="">
      <xdr:nvSpPr>
        <xdr:cNvPr id="315" name="テキスト ボックス 314"/>
        <xdr:cNvSpPr txBox="1"/>
      </xdr:nvSpPr>
      <xdr:spPr>
        <a:xfrm>
          <a:off x="7594111" y="57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166693</xdr:rowOff>
    </xdr:from>
    <xdr:to>
      <xdr:col>10</xdr:col>
      <xdr:colOff>155575</xdr:colOff>
      <xdr:row>32</xdr:row>
      <xdr:rowOff>96843</xdr:rowOff>
    </xdr:to>
    <xdr:sp macro="" textlink="">
      <xdr:nvSpPr>
        <xdr:cNvPr id="316" name="円/楕円 315"/>
        <xdr:cNvSpPr/>
      </xdr:nvSpPr>
      <xdr:spPr>
        <a:xfrm>
          <a:off x="6921500" y="54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113370</xdr:rowOff>
    </xdr:from>
    <xdr:ext cx="534377" cy="259045"/>
    <xdr:sp macro="" textlink="">
      <xdr:nvSpPr>
        <xdr:cNvPr id="317" name="テキスト ボックス 316"/>
        <xdr:cNvSpPr txBox="1"/>
      </xdr:nvSpPr>
      <xdr:spPr>
        <a:xfrm>
          <a:off x="6705111" y="525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42811</xdr:rowOff>
    </xdr:from>
    <xdr:to>
      <xdr:col>15</xdr:col>
      <xdr:colOff>180975</xdr:colOff>
      <xdr:row>57</xdr:row>
      <xdr:rowOff>137967</xdr:rowOff>
    </xdr:to>
    <xdr:cxnSp macro="">
      <xdr:nvCxnSpPr>
        <xdr:cNvPr id="347" name="直線コネクタ 346"/>
        <xdr:cNvCxnSpPr/>
      </xdr:nvCxnSpPr>
      <xdr:spPr>
        <a:xfrm>
          <a:off x="9639300" y="9815461"/>
          <a:ext cx="838200" cy="9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42811</xdr:rowOff>
    </xdr:from>
    <xdr:to>
      <xdr:col>14</xdr:col>
      <xdr:colOff>28575</xdr:colOff>
      <xdr:row>57</xdr:row>
      <xdr:rowOff>88589</xdr:rowOff>
    </xdr:to>
    <xdr:cxnSp macro="">
      <xdr:nvCxnSpPr>
        <xdr:cNvPr id="350" name="直線コネクタ 349"/>
        <xdr:cNvCxnSpPr/>
      </xdr:nvCxnSpPr>
      <xdr:spPr>
        <a:xfrm flipV="1">
          <a:off x="8750300" y="9815461"/>
          <a:ext cx="8890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88589</xdr:rowOff>
    </xdr:from>
    <xdr:to>
      <xdr:col>12</xdr:col>
      <xdr:colOff>511175</xdr:colOff>
      <xdr:row>58</xdr:row>
      <xdr:rowOff>170752</xdr:rowOff>
    </xdr:to>
    <xdr:cxnSp macro="">
      <xdr:nvCxnSpPr>
        <xdr:cNvPr id="353" name="直線コネクタ 352"/>
        <xdr:cNvCxnSpPr/>
      </xdr:nvCxnSpPr>
      <xdr:spPr>
        <a:xfrm flipV="1">
          <a:off x="7861300" y="9861239"/>
          <a:ext cx="889000" cy="2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152464</xdr:rowOff>
    </xdr:from>
    <xdr:to>
      <xdr:col>11</xdr:col>
      <xdr:colOff>307975</xdr:colOff>
      <xdr:row>58</xdr:row>
      <xdr:rowOff>170752</xdr:rowOff>
    </xdr:to>
    <xdr:cxnSp macro="">
      <xdr:nvCxnSpPr>
        <xdr:cNvPr id="356" name="直線コネクタ 355"/>
        <xdr:cNvCxnSpPr/>
      </xdr:nvCxnSpPr>
      <xdr:spPr>
        <a:xfrm>
          <a:off x="6972300" y="992511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87167</xdr:rowOff>
    </xdr:from>
    <xdr:to>
      <xdr:col>15</xdr:col>
      <xdr:colOff>231775</xdr:colOff>
      <xdr:row>58</xdr:row>
      <xdr:rowOff>17317</xdr:rowOff>
    </xdr:to>
    <xdr:sp macro="" textlink="">
      <xdr:nvSpPr>
        <xdr:cNvPr id="366" name="円/楕円 365"/>
        <xdr:cNvSpPr/>
      </xdr:nvSpPr>
      <xdr:spPr>
        <a:xfrm>
          <a:off x="10426700" y="98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65594</xdr:rowOff>
    </xdr:from>
    <xdr:ext cx="534377" cy="259045"/>
    <xdr:sp macro="" textlink="">
      <xdr:nvSpPr>
        <xdr:cNvPr id="367" name="普通建設事業費該当値テキスト"/>
        <xdr:cNvSpPr txBox="1"/>
      </xdr:nvSpPr>
      <xdr:spPr>
        <a:xfrm>
          <a:off x="10528300" y="98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163461</xdr:rowOff>
    </xdr:from>
    <xdr:to>
      <xdr:col>14</xdr:col>
      <xdr:colOff>79375</xdr:colOff>
      <xdr:row>57</xdr:row>
      <xdr:rowOff>93611</xdr:rowOff>
    </xdr:to>
    <xdr:sp macro="" textlink="">
      <xdr:nvSpPr>
        <xdr:cNvPr id="368" name="円/楕円 367"/>
        <xdr:cNvSpPr/>
      </xdr:nvSpPr>
      <xdr:spPr>
        <a:xfrm>
          <a:off x="9588500" y="97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84738</xdr:rowOff>
    </xdr:from>
    <xdr:ext cx="534377" cy="259045"/>
    <xdr:sp macro="" textlink="">
      <xdr:nvSpPr>
        <xdr:cNvPr id="369" name="テキスト ボックス 368"/>
        <xdr:cNvSpPr txBox="1"/>
      </xdr:nvSpPr>
      <xdr:spPr>
        <a:xfrm>
          <a:off x="9372111" y="98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37789</xdr:rowOff>
    </xdr:from>
    <xdr:to>
      <xdr:col>12</xdr:col>
      <xdr:colOff>561975</xdr:colOff>
      <xdr:row>57</xdr:row>
      <xdr:rowOff>139389</xdr:rowOff>
    </xdr:to>
    <xdr:sp macro="" textlink="">
      <xdr:nvSpPr>
        <xdr:cNvPr id="370" name="円/楕円 369"/>
        <xdr:cNvSpPr/>
      </xdr:nvSpPr>
      <xdr:spPr>
        <a:xfrm>
          <a:off x="8699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130516</xdr:rowOff>
    </xdr:from>
    <xdr:ext cx="534377" cy="259045"/>
    <xdr:sp macro="" textlink="">
      <xdr:nvSpPr>
        <xdr:cNvPr id="371" name="テキスト ボックス 370"/>
        <xdr:cNvSpPr txBox="1"/>
      </xdr:nvSpPr>
      <xdr:spPr>
        <a:xfrm>
          <a:off x="8483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119952</xdr:rowOff>
    </xdr:from>
    <xdr:to>
      <xdr:col>11</xdr:col>
      <xdr:colOff>358775</xdr:colOff>
      <xdr:row>59</xdr:row>
      <xdr:rowOff>50102</xdr:rowOff>
    </xdr:to>
    <xdr:sp macro="" textlink="">
      <xdr:nvSpPr>
        <xdr:cNvPr id="372" name="円/楕円 371"/>
        <xdr:cNvSpPr/>
      </xdr:nvSpPr>
      <xdr:spPr>
        <a:xfrm>
          <a:off x="7810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41229</xdr:rowOff>
    </xdr:from>
    <xdr:ext cx="534377" cy="259045"/>
    <xdr:sp macro="" textlink="">
      <xdr:nvSpPr>
        <xdr:cNvPr id="373" name="テキスト ボックス 372"/>
        <xdr:cNvSpPr txBox="1"/>
      </xdr:nvSpPr>
      <xdr:spPr>
        <a:xfrm>
          <a:off x="7594111" y="101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101664</xdr:rowOff>
    </xdr:from>
    <xdr:to>
      <xdr:col>10</xdr:col>
      <xdr:colOff>155575</xdr:colOff>
      <xdr:row>58</xdr:row>
      <xdr:rowOff>31814</xdr:rowOff>
    </xdr:to>
    <xdr:sp macro="" textlink="">
      <xdr:nvSpPr>
        <xdr:cNvPr id="374" name="円/楕円 373"/>
        <xdr:cNvSpPr/>
      </xdr:nvSpPr>
      <xdr:spPr>
        <a:xfrm>
          <a:off x="6921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22941</xdr:rowOff>
    </xdr:from>
    <xdr:ext cx="534377" cy="259045"/>
    <xdr:sp macro="" textlink="">
      <xdr:nvSpPr>
        <xdr:cNvPr id="375" name="テキスト ボックス 374"/>
        <xdr:cNvSpPr txBox="1"/>
      </xdr:nvSpPr>
      <xdr:spPr>
        <a:xfrm>
          <a:off x="6705111" y="99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71554</xdr:rowOff>
    </xdr:from>
    <xdr:to>
      <xdr:col>15</xdr:col>
      <xdr:colOff>180975</xdr:colOff>
      <xdr:row>78</xdr:row>
      <xdr:rowOff>71851</xdr:rowOff>
    </xdr:to>
    <xdr:cxnSp macro="">
      <xdr:nvCxnSpPr>
        <xdr:cNvPr id="402" name="直線コネクタ 401"/>
        <xdr:cNvCxnSpPr/>
      </xdr:nvCxnSpPr>
      <xdr:spPr>
        <a:xfrm flipV="1">
          <a:off x="9639300" y="13273204"/>
          <a:ext cx="838200" cy="17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143197</xdr:rowOff>
    </xdr:from>
    <xdr:to>
      <xdr:col>14</xdr:col>
      <xdr:colOff>28575</xdr:colOff>
      <xdr:row>78</xdr:row>
      <xdr:rowOff>71851</xdr:rowOff>
    </xdr:to>
    <xdr:cxnSp macro="">
      <xdr:nvCxnSpPr>
        <xdr:cNvPr id="405" name="直線コネクタ 404"/>
        <xdr:cNvCxnSpPr/>
      </xdr:nvCxnSpPr>
      <xdr:spPr>
        <a:xfrm>
          <a:off x="8750300" y="13173397"/>
          <a:ext cx="889000" cy="27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20754</xdr:rowOff>
    </xdr:from>
    <xdr:to>
      <xdr:col>15</xdr:col>
      <xdr:colOff>231775</xdr:colOff>
      <xdr:row>77</xdr:row>
      <xdr:rowOff>122354</xdr:rowOff>
    </xdr:to>
    <xdr:sp macro="" textlink="">
      <xdr:nvSpPr>
        <xdr:cNvPr id="415" name="円/楕円 414"/>
        <xdr:cNvSpPr/>
      </xdr:nvSpPr>
      <xdr:spPr>
        <a:xfrm>
          <a:off x="10426700" y="132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170631</xdr:rowOff>
    </xdr:from>
    <xdr:ext cx="534377" cy="259045"/>
    <xdr:sp macro="" textlink="">
      <xdr:nvSpPr>
        <xdr:cNvPr id="416" name="普通建設事業費 （ うち新規整備　）該当値テキスト"/>
        <xdr:cNvSpPr txBox="1"/>
      </xdr:nvSpPr>
      <xdr:spPr>
        <a:xfrm>
          <a:off x="10528300" y="132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21051</xdr:rowOff>
    </xdr:from>
    <xdr:to>
      <xdr:col>14</xdr:col>
      <xdr:colOff>79375</xdr:colOff>
      <xdr:row>78</xdr:row>
      <xdr:rowOff>122651</xdr:rowOff>
    </xdr:to>
    <xdr:sp macro="" textlink="">
      <xdr:nvSpPr>
        <xdr:cNvPr id="417" name="円/楕円 416"/>
        <xdr:cNvSpPr/>
      </xdr:nvSpPr>
      <xdr:spPr>
        <a:xfrm>
          <a:off x="95885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113778</xdr:rowOff>
    </xdr:from>
    <xdr:ext cx="469744" cy="259045"/>
    <xdr:sp macro="" textlink="">
      <xdr:nvSpPr>
        <xdr:cNvPr id="418" name="テキスト ボックス 417"/>
        <xdr:cNvSpPr txBox="1"/>
      </xdr:nvSpPr>
      <xdr:spPr>
        <a:xfrm>
          <a:off x="9404427" y="134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92397</xdr:rowOff>
    </xdr:from>
    <xdr:to>
      <xdr:col>12</xdr:col>
      <xdr:colOff>561975</xdr:colOff>
      <xdr:row>77</xdr:row>
      <xdr:rowOff>22547</xdr:rowOff>
    </xdr:to>
    <xdr:sp macro="" textlink="">
      <xdr:nvSpPr>
        <xdr:cNvPr id="419" name="円/楕円 418"/>
        <xdr:cNvSpPr/>
      </xdr:nvSpPr>
      <xdr:spPr>
        <a:xfrm>
          <a:off x="8699500" y="131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13674</xdr:rowOff>
    </xdr:from>
    <xdr:ext cx="534377" cy="259045"/>
    <xdr:sp macro="" textlink="">
      <xdr:nvSpPr>
        <xdr:cNvPr id="420" name="テキスト ボックス 419"/>
        <xdr:cNvSpPr txBox="1"/>
      </xdr:nvSpPr>
      <xdr:spPr>
        <a:xfrm>
          <a:off x="8483111" y="1321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120791</xdr:rowOff>
    </xdr:from>
    <xdr:to>
      <xdr:col>15</xdr:col>
      <xdr:colOff>180975</xdr:colOff>
      <xdr:row>98</xdr:row>
      <xdr:rowOff>41990</xdr:rowOff>
    </xdr:to>
    <xdr:cxnSp macro="">
      <xdr:nvCxnSpPr>
        <xdr:cNvPr id="452" name="直線コネクタ 451"/>
        <xdr:cNvCxnSpPr/>
      </xdr:nvCxnSpPr>
      <xdr:spPr>
        <a:xfrm>
          <a:off x="9639300" y="16408541"/>
          <a:ext cx="838200" cy="4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120791</xdr:rowOff>
    </xdr:from>
    <xdr:to>
      <xdr:col>14</xdr:col>
      <xdr:colOff>28575</xdr:colOff>
      <xdr:row>97</xdr:row>
      <xdr:rowOff>135031</xdr:rowOff>
    </xdr:to>
    <xdr:cxnSp macro="">
      <xdr:nvCxnSpPr>
        <xdr:cNvPr id="455" name="直線コネクタ 454"/>
        <xdr:cNvCxnSpPr/>
      </xdr:nvCxnSpPr>
      <xdr:spPr>
        <a:xfrm flipV="1">
          <a:off x="8750300" y="16408541"/>
          <a:ext cx="889000" cy="3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162640</xdr:rowOff>
    </xdr:from>
    <xdr:to>
      <xdr:col>15</xdr:col>
      <xdr:colOff>231775</xdr:colOff>
      <xdr:row>98</xdr:row>
      <xdr:rowOff>92790</xdr:rowOff>
    </xdr:to>
    <xdr:sp macro="" textlink="">
      <xdr:nvSpPr>
        <xdr:cNvPr id="465" name="円/楕円 464"/>
        <xdr:cNvSpPr/>
      </xdr:nvSpPr>
      <xdr:spPr>
        <a:xfrm>
          <a:off x="10426700" y="16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141067</xdr:rowOff>
    </xdr:from>
    <xdr:ext cx="534377" cy="259045"/>
    <xdr:sp macro="" textlink="">
      <xdr:nvSpPr>
        <xdr:cNvPr id="466" name="普通建設事業費 （ うち更新整備　）該当値テキスト"/>
        <xdr:cNvSpPr txBox="1"/>
      </xdr:nvSpPr>
      <xdr:spPr>
        <a:xfrm>
          <a:off x="10528300" y="167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69991</xdr:rowOff>
    </xdr:from>
    <xdr:to>
      <xdr:col>14</xdr:col>
      <xdr:colOff>79375</xdr:colOff>
      <xdr:row>96</xdr:row>
      <xdr:rowOff>141</xdr:rowOff>
    </xdr:to>
    <xdr:sp macro="" textlink="">
      <xdr:nvSpPr>
        <xdr:cNvPr id="467" name="円/楕円 466"/>
        <xdr:cNvSpPr/>
      </xdr:nvSpPr>
      <xdr:spPr>
        <a:xfrm>
          <a:off x="9588500" y="163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16668</xdr:rowOff>
    </xdr:from>
    <xdr:ext cx="534377" cy="259045"/>
    <xdr:sp macro="" textlink="">
      <xdr:nvSpPr>
        <xdr:cNvPr id="468" name="テキスト ボックス 467"/>
        <xdr:cNvSpPr txBox="1"/>
      </xdr:nvSpPr>
      <xdr:spPr>
        <a:xfrm>
          <a:off x="9372111" y="161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84231</xdr:rowOff>
    </xdr:from>
    <xdr:to>
      <xdr:col>12</xdr:col>
      <xdr:colOff>561975</xdr:colOff>
      <xdr:row>98</xdr:row>
      <xdr:rowOff>14381</xdr:rowOff>
    </xdr:to>
    <xdr:sp macro="" textlink="">
      <xdr:nvSpPr>
        <xdr:cNvPr id="469" name="円/楕円 468"/>
        <xdr:cNvSpPr/>
      </xdr:nvSpPr>
      <xdr:spPr>
        <a:xfrm>
          <a:off x="8699500" y="167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5508</xdr:rowOff>
    </xdr:from>
    <xdr:ext cx="534377" cy="259045"/>
    <xdr:sp macro="" textlink="">
      <xdr:nvSpPr>
        <xdr:cNvPr id="470" name="テキスト ボックス 469"/>
        <xdr:cNvSpPr txBox="1"/>
      </xdr:nvSpPr>
      <xdr:spPr>
        <a:xfrm>
          <a:off x="8483111" y="1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74647</xdr:rowOff>
    </xdr:from>
    <xdr:to>
      <xdr:col>23</xdr:col>
      <xdr:colOff>517525</xdr:colOff>
      <xdr:row>75</xdr:row>
      <xdr:rowOff>151555</xdr:rowOff>
    </xdr:to>
    <xdr:cxnSp macro="">
      <xdr:nvCxnSpPr>
        <xdr:cNvPr id="610" name="直線コネクタ 609"/>
        <xdr:cNvCxnSpPr/>
      </xdr:nvCxnSpPr>
      <xdr:spPr>
        <a:xfrm flipV="1">
          <a:off x="15481300" y="12933397"/>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159359</xdr:rowOff>
    </xdr:from>
    <xdr:to>
      <xdr:col>22</xdr:col>
      <xdr:colOff>365125</xdr:colOff>
      <xdr:row>75</xdr:row>
      <xdr:rowOff>151555</xdr:rowOff>
    </xdr:to>
    <xdr:cxnSp macro="">
      <xdr:nvCxnSpPr>
        <xdr:cNvPr id="613" name="直線コネクタ 612"/>
        <xdr:cNvCxnSpPr/>
      </xdr:nvCxnSpPr>
      <xdr:spPr>
        <a:xfrm>
          <a:off x="14592300" y="12846659"/>
          <a:ext cx="889000" cy="1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159359</xdr:rowOff>
    </xdr:from>
    <xdr:to>
      <xdr:col>21</xdr:col>
      <xdr:colOff>161925</xdr:colOff>
      <xdr:row>75</xdr:row>
      <xdr:rowOff>4500</xdr:rowOff>
    </xdr:to>
    <xdr:cxnSp macro="">
      <xdr:nvCxnSpPr>
        <xdr:cNvPr id="616" name="直線コネクタ 615"/>
        <xdr:cNvCxnSpPr/>
      </xdr:nvCxnSpPr>
      <xdr:spPr>
        <a:xfrm flipV="1">
          <a:off x="13703300" y="12846659"/>
          <a:ext cx="889000" cy="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132614</xdr:rowOff>
    </xdr:from>
    <xdr:to>
      <xdr:col>19</xdr:col>
      <xdr:colOff>644525</xdr:colOff>
      <xdr:row>75</xdr:row>
      <xdr:rowOff>4500</xdr:rowOff>
    </xdr:to>
    <xdr:cxnSp macro="">
      <xdr:nvCxnSpPr>
        <xdr:cNvPr id="619" name="直線コネクタ 618"/>
        <xdr:cNvCxnSpPr/>
      </xdr:nvCxnSpPr>
      <xdr:spPr>
        <a:xfrm>
          <a:off x="12814300" y="12819914"/>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23847</xdr:rowOff>
    </xdr:from>
    <xdr:to>
      <xdr:col>23</xdr:col>
      <xdr:colOff>568325</xdr:colOff>
      <xdr:row>75</xdr:row>
      <xdr:rowOff>125447</xdr:rowOff>
    </xdr:to>
    <xdr:sp macro="" textlink="">
      <xdr:nvSpPr>
        <xdr:cNvPr id="629" name="円/楕円 628"/>
        <xdr:cNvSpPr/>
      </xdr:nvSpPr>
      <xdr:spPr>
        <a:xfrm>
          <a:off x="16268700" y="128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2274</xdr:rowOff>
    </xdr:from>
    <xdr:ext cx="534377" cy="259045"/>
    <xdr:sp macro="" textlink="">
      <xdr:nvSpPr>
        <xdr:cNvPr id="630" name="公債費該当値テキスト"/>
        <xdr:cNvSpPr txBox="1"/>
      </xdr:nvSpPr>
      <xdr:spPr>
        <a:xfrm>
          <a:off x="16370300" y="128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100754</xdr:rowOff>
    </xdr:from>
    <xdr:to>
      <xdr:col>22</xdr:col>
      <xdr:colOff>415925</xdr:colOff>
      <xdr:row>76</xdr:row>
      <xdr:rowOff>30904</xdr:rowOff>
    </xdr:to>
    <xdr:sp macro="" textlink="">
      <xdr:nvSpPr>
        <xdr:cNvPr id="631" name="円/楕円 630"/>
        <xdr:cNvSpPr/>
      </xdr:nvSpPr>
      <xdr:spPr>
        <a:xfrm>
          <a:off x="15430500" y="129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22032</xdr:rowOff>
    </xdr:from>
    <xdr:ext cx="534377" cy="259045"/>
    <xdr:sp macro="" textlink="">
      <xdr:nvSpPr>
        <xdr:cNvPr id="632" name="テキスト ボックス 631"/>
        <xdr:cNvSpPr txBox="1"/>
      </xdr:nvSpPr>
      <xdr:spPr>
        <a:xfrm>
          <a:off x="15214111" y="130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108559</xdr:rowOff>
    </xdr:from>
    <xdr:to>
      <xdr:col>21</xdr:col>
      <xdr:colOff>212725</xdr:colOff>
      <xdr:row>75</xdr:row>
      <xdr:rowOff>38709</xdr:rowOff>
    </xdr:to>
    <xdr:sp macro="" textlink="">
      <xdr:nvSpPr>
        <xdr:cNvPr id="633" name="円/楕円 632"/>
        <xdr:cNvSpPr/>
      </xdr:nvSpPr>
      <xdr:spPr>
        <a:xfrm>
          <a:off x="14541500" y="127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29836</xdr:rowOff>
    </xdr:from>
    <xdr:ext cx="534377" cy="259045"/>
    <xdr:sp macro="" textlink="">
      <xdr:nvSpPr>
        <xdr:cNvPr id="634" name="テキスト ボックス 633"/>
        <xdr:cNvSpPr txBox="1"/>
      </xdr:nvSpPr>
      <xdr:spPr>
        <a:xfrm>
          <a:off x="14325111" y="128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125150</xdr:rowOff>
    </xdr:from>
    <xdr:to>
      <xdr:col>20</xdr:col>
      <xdr:colOff>9525</xdr:colOff>
      <xdr:row>75</xdr:row>
      <xdr:rowOff>55300</xdr:rowOff>
    </xdr:to>
    <xdr:sp macro="" textlink="">
      <xdr:nvSpPr>
        <xdr:cNvPr id="635" name="円/楕円 634"/>
        <xdr:cNvSpPr/>
      </xdr:nvSpPr>
      <xdr:spPr>
        <a:xfrm>
          <a:off x="13652500" y="128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46427</xdr:rowOff>
    </xdr:from>
    <xdr:ext cx="534377" cy="259045"/>
    <xdr:sp macro="" textlink="">
      <xdr:nvSpPr>
        <xdr:cNvPr id="636" name="テキスト ボックス 635"/>
        <xdr:cNvSpPr txBox="1"/>
      </xdr:nvSpPr>
      <xdr:spPr>
        <a:xfrm>
          <a:off x="13436111" y="129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81814</xdr:rowOff>
    </xdr:from>
    <xdr:to>
      <xdr:col>18</xdr:col>
      <xdr:colOff>492125</xdr:colOff>
      <xdr:row>75</xdr:row>
      <xdr:rowOff>11964</xdr:rowOff>
    </xdr:to>
    <xdr:sp macro="" textlink="">
      <xdr:nvSpPr>
        <xdr:cNvPr id="637" name="円/楕円 636"/>
        <xdr:cNvSpPr/>
      </xdr:nvSpPr>
      <xdr:spPr>
        <a:xfrm>
          <a:off x="12763500" y="127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3091</xdr:rowOff>
    </xdr:from>
    <xdr:ext cx="534377" cy="259045"/>
    <xdr:sp macro="" textlink="">
      <xdr:nvSpPr>
        <xdr:cNvPr id="638" name="テキスト ボックス 637"/>
        <xdr:cNvSpPr txBox="1"/>
      </xdr:nvSpPr>
      <xdr:spPr>
        <a:xfrm>
          <a:off x="12547111" y="128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94529</xdr:rowOff>
    </xdr:from>
    <xdr:to>
      <xdr:col>23</xdr:col>
      <xdr:colOff>517525</xdr:colOff>
      <xdr:row>97</xdr:row>
      <xdr:rowOff>137230</xdr:rowOff>
    </xdr:to>
    <xdr:cxnSp macro="">
      <xdr:nvCxnSpPr>
        <xdr:cNvPr id="665" name="直線コネクタ 664"/>
        <xdr:cNvCxnSpPr/>
      </xdr:nvCxnSpPr>
      <xdr:spPr>
        <a:xfrm flipV="1">
          <a:off x="15481300" y="16725179"/>
          <a:ext cx="8382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124475</xdr:rowOff>
    </xdr:from>
    <xdr:to>
      <xdr:col>22</xdr:col>
      <xdr:colOff>365125</xdr:colOff>
      <xdr:row>97</xdr:row>
      <xdr:rowOff>137230</xdr:rowOff>
    </xdr:to>
    <xdr:cxnSp macro="">
      <xdr:nvCxnSpPr>
        <xdr:cNvPr id="668" name="直線コネクタ 667"/>
        <xdr:cNvCxnSpPr/>
      </xdr:nvCxnSpPr>
      <xdr:spPr>
        <a:xfrm>
          <a:off x="14592300" y="16583675"/>
          <a:ext cx="889000" cy="18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124475</xdr:rowOff>
    </xdr:from>
    <xdr:to>
      <xdr:col>21</xdr:col>
      <xdr:colOff>161925</xdr:colOff>
      <xdr:row>97</xdr:row>
      <xdr:rowOff>36007</xdr:rowOff>
    </xdr:to>
    <xdr:cxnSp macro="">
      <xdr:nvCxnSpPr>
        <xdr:cNvPr id="671" name="直線コネクタ 670"/>
        <xdr:cNvCxnSpPr/>
      </xdr:nvCxnSpPr>
      <xdr:spPr>
        <a:xfrm flipV="1">
          <a:off x="13703300" y="16583675"/>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36007</xdr:rowOff>
    </xdr:from>
    <xdr:to>
      <xdr:col>19</xdr:col>
      <xdr:colOff>644525</xdr:colOff>
      <xdr:row>98</xdr:row>
      <xdr:rowOff>32578</xdr:rowOff>
    </xdr:to>
    <xdr:cxnSp macro="">
      <xdr:nvCxnSpPr>
        <xdr:cNvPr id="674" name="直線コネクタ 673"/>
        <xdr:cNvCxnSpPr/>
      </xdr:nvCxnSpPr>
      <xdr:spPr>
        <a:xfrm flipV="1">
          <a:off x="12814300" y="16666657"/>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43729</xdr:rowOff>
    </xdr:from>
    <xdr:to>
      <xdr:col>23</xdr:col>
      <xdr:colOff>568325</xdr:colOff>
      <xdr:row>97</xdr:row>
      <xdr:rowOff>145329</xdr:rowOff>
    </xdr:to>
    <xdr:sp macro="" textlink="">
      <xdr:nvSpPr>
        <xdr:cNvPr id="684" name="円/楕円 683"/>
        <xdr:cNvSpPr/>
      </xdr:nvSpPr>
      <xdr:spPr>
        <a:xfrm>
          <a:off x="16268700" y="1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22156</xdr:rowOff>
    </xdr:from>
    <xdr:ext cx="469744" cy="259045"/>
    <xdr:sp macro="" textlink="">
      <xdr:nvSpPr>
        <xdr:cNvPr id="685" name="積立金該当値テキスト"/>
        <xdr:cNvSpPr txBox="1"/>
      </xdr:nvSpPr>
      <xdr:spPr>
        <a:xfrm>
          <a:off x="16370300" y="1665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86430</xdr:rowOff>
    </xdr:from>
    <xdr:to>
      <xdr:col>22</xdr:col>
      <xdr:colOff>415925</xdr:colOff>
      <xdr:row>98</xdr:row>
      <xdr:rowOff>16580</xdr:rowOff>
    </xdr:to>
    <xdr:sp macro="" textlink="">
      <xdr:nvSpPr>
        <xdr:cNvPr id="686" name="円/楕円 685"/>
        <xdr:cNvSpPr/>
      </xdr:nvSpPr>
      <xdr:spPr>
        <a:xfrm>
          <a:off x="15430500" y="167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7707</xdr:rowOff>
    </xdr:from>
    <xdr:ext cx="469744" cy="259045"/>
    <xdr:sp macro="" textlink="">
      <xdr:nvSpPr>
        <xdr:cNvPr id="687" name="テキスト ボックス 686"/>
        <xdr:cNvSpPr txBox="1"/>
      </xdr:nvSpPr>
      <xdr:spPr>
        <a:xfrm>
          <a:off x="15246427" y="168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73675</xdr:rowOff>
    </xdr:from>
    <xdr:to>
      <xdr:col>21</xdr:col>
      <xdr:colOff>212725</xdr:colOff>
      <xdr:row>97</xdr:row>
      <xdr:rowOff>3825</xdr:rowOff>
    </xdr:to>
    <xdr:sp macro="" textlink="">
      <xdr:nvSpPr>
        <xdr:cNvPr id="688" name="円/楕円 687"/>
        <xdr:cNvSpPr/>
      </xdr:nvSpPr>
      <xdr:spPr>
        <a:xfrm>
          <a:off x="14541500" y="165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166402</xdr:rowOff>
    </xdr:from>
    <xdr:ext cx="469744" cy="259045"/>
    <xdr:sp macro="" textlink="">
      <xdr:nvSpPr>
        <xdr:cNvPr id="689" name="テキスト ボックス 688"/>
        <xdr:cNvSpPr txBox="1"/>
      </xdr:nvSpPr>
      <xdr:spPr>
        <a:xfrm>
          <a:off x="14357427" y="1662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156657</xdr:rowOff>
    </xdr:from>
    <xdr:to>
      <xdr:col>20</xdr:col>
      <xdr:colOff>9525</xdr:colOff>
      <xdr:row>97</xdr:row>
      <xdr:rowOff>86807</xdr:rowOff>
    </xdr:to>
    <xdr:sp macro="" textlink="">
      <xdr:nvSpPr>
        <xdr:cNvPr id="690" name="円/楕円 689"/>
        <xdr:cNvSpPr/>
      </xdr:nvSpPr>
      <xdr:spPr>
        <a:xfrm>
          <a:off x="13652500" y="166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77934</xdr:rowOff>
    </xdr:from>
    <xdr:ext cx="469744" cy="259045"/>
    <xdr:sp macro="" textlink="">
      <xdr:nvSpPr>
        <xdr:cNvPr id="691" name="テキスト ボックス 690"/>
        <xdr:cNvSpPr txBox="1"/>
      </xdr:nvSpPr>
      <xdr:spPr>
        <a:xfrm>
          <a:off x="13468427" y="167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153228</xdr:rowOff>
    </xdr:from>
    <xdr:to>
      <xdr:col>18</xdr:col>
      <xdr:colOff>492125</xdr:colOff>
      <xdr:row>98</xdr:row>
      <xdr:rowOff>83378</xdr:rowOff>
    </xdr:to>
    <xdr:sp macro="" textlink="">
      <xdr:nvSpPr>
        <xdr:cNvPr id="692" name="円/楕円 691"/>
        <xdr:cNvSpPr/>
      </xdr:nvSpPr>
      <xdr:spPr>
        <a:xfrm>
          <a:off x="12763500" y="167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74505</xdr:rowOff>
    </xdr:from>
    <xdr:ext cx="469744" cy="259045"/>
    <xdr:sp macro="" textlink="">
      <xdr:nvSpPr>
        <xdr:cNvPr id="693" name="テキスト ボックス 692"/>
        <xdr:cNvSpPr txBox="1"/>
      </xdr:nvSpPr>
      <xdr:spPr>
        <a:xfrm>
          <a:off x="12579427" y="1687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114881</xdr:rowOff>
    </xdr:from>
    <xdr:to>
      <xdr:col>29</xdr:col>
      <xdr:colOff>517525</xdr:colOff>
      <xdr:row>39</xdr:row>
      <xdr:rowOff>98878</xdr:rowOff>
    </xdr:to>
    <xdr:cxnSp macro="">
      <xdr:nvCxnSpPr>
        <xdr:cNvPr id="730" name="直線コネクタ 729"/>
        <xdr:cNvCxnSpPr/>
      </xdr:nvCxnSpPr>
      <xdr:spPr>
        <a:xfrm>
          <a:off x="19545300" y="6458531"/>
          <a:ext cx="889000" cy="3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108186</xdr:rowOff>
    </xdr:from>
    <xdr:to>
      <xdr:col>28</xdr:col>
      <xdr:colOff>314325</xdr:colOff>
      <xdr:row>37</xdr:row>
      <xdr:rowOff>114881</xdr:rowOff>
    </xdr:to>
    <xdr:cxnSp macro="">
      <xdr:nvCxnSpPr>
        <xdr:cNvPr id="733" name="直線コネクタ 732"/>
        <xdr:cNvCxnSpPr/>
      </xdr:nvCxnSpPr>
      <xdr:spPr>
        <a:xfrm>
          <a:off x="18656300" y="6451836"/>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5" name="テキスト ボックス 734"/>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7" name="テキスト ボックス 736"/>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64081</xdr:rowOff>
    </xdr:from>
    <xdr:to>
      <xdr:col>28</xdr:col>
      <xdr:colOff>365125</xdr:colOff>
      <xdr:row>37</xdr:row>
      <xdr:rowOff>165681</xdr:rowOff>
    </xdr:to>
    <xdr:sp macro="" textlink="">
      <xdr:nvSpPr>
        <xdr:cNvPr id="749" name="円/楕円 748"/>
        <xdr:cNvSpPr/>
      </xdr:nvSpPr>
      <xdr:spPr>
        <a:xfrm>
          <a:off x="19494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10758</xdr:rowOff>
    </xdr:from>
    <xdr:ext cx="469744" cy="259045"/>
    <xdr:sp macro="" textlink="">
      <xdr:nvSpPr>
        <xdr:cNvPr id="750" name="テキスト ボックス 749"/>
        <xdr:cNvSpPr txBox="1"/>
      </xdr:nvSpPr>
      <xdr:spPr>
        <a:xfrm>
          <a:off x="19310427"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57386</xdr:rowOff>
    </xdr:from>
    <xdr:to>
      <xdr:col>27</xdr:col>
      <xdr:colOff>161925</xdr:colOff>
      <xdr:row>37</xdr:row>
      <xdr:rowOff>158986</xdr:rowOff>
    </xdr:to>
    <xdr:sp macro="" textlink="">
      <xdr:nvSpPr>
        <xdr:cNvPr id="751" name="円/楕円 750"/>
        <xdr:cNvSpPr/>
      </xdr:nvSpPr>
      <xdr:spPr>
        <a:xfrm>
          <a:off x="18605500" y="64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4063</xdr:rowOff>
    </xdr:from>
    <xdr:ext cx="469744" cy="259045"/>
    <xdr:sp macro="" textlink="">
      <xdr:nvSpPr>
        <xdr:cNvPr id="752" name="テキスト ボックス 751"/>
        <xdr:cNvSpPr txBox="1"/>
      </xdr:nvSpPr>
      <xdr:spPr>
        <a:xfrm>
          <a:off x="18421427" y="61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74549</xdr:rowOff>
    </xdr:from>
    <xdr:to>
      <xdr:col>32</xdr:col>
      <xdr:colOff>187325</xdr:colOff>
      <xdr:row>59</xdr:row>
      <xdr:rowOff>80199</xdr:rowOff>
    </xdr:to>
    <xdr:cxnSp macro="">
      <xdr:nvCxnSpPr>
        <xdr:cNvPr id="783" name="直線コネクタ 782"/>
        <xdr:cNvCxnSpPr/>
      </xdr:nvCxnSpPr>
      <xdr:spPr>
        <a:xfrm flipV="1">
          <a:off x="21323300" y="10190099"/>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79611</xdr:rowOff>
    </xdr:from>
    <xdr:to>
      <xdr:col>31</xdr:col>
      <xdr:colOff>34925</xdr:colOff>
      <xdr:row>59</xdr:row>
      <xdr:rowOff>80199</xdr:rowOff>
    </xdr:to>
    <xdr:cxnSp macro="">
      <xdr:nvCxnSpPr>
        <xdr:cNvPr id="786" name="直線コネクタ 785"/>
        <xdr:cNvCxnSpPr/>
      </xdr:nvCxnSpPr>
      <xdr:spPr>
        <a:xfrm>
          <a:off x="20434300" y="1019516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74157</xdr:rowOff>
    </xdr:from>
    <xdr:to>
      <xdr:col>29</xdr:col>
      <xdr:colOff>517525</xdr:colOff>
      <xdr:row>59</xdr:row>
      <xdr:rowOff>79611</xdr:rowOff>
    </xdr:to>
    <xdr:cxnSp macro="">
      <xdr:nvCxnSpPr>
        <xdr:cNvPr id="789" name="直線コネクタ 788"/>
        <xdr:cNvCxnSpPr/>
      </xdr:nvCxnSpPr>
      <xdr:spPr>
        <a:xfrm>
          <a:off x="19545300" y="10189707"/>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72655</xdr:rowOff>
    </xdr:from>
    <xdr:to>
      <xdr:col>28</xdr:col>
      <xdr:colOff>314325</xdr:colOff>
      <xdr:row>59</xdr:row>
      <xdr:rowOff>74157</xdr:rowOff>
    </xdr:to>
    <xdr:cxnSp macro="">
      <xdr:nvCxnSpPr>
        <xdr:cNvPr id="792" name="直線コネクタ 791"/>
        <xdr:cNvCxnSpPr/>
      </xdr:nvCxnSpPr>
      <xdr:spPr>
        <a:xfrm>
          <a:off x="18656300" y="1018820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23749</xdr:rowOff>
    </xdr:from>
    <xdr:to>
      <xdr:col>32</xdr:col>
      <xdr:colOff>238125</xdr:colOff>
      <xdr:row>59</xdr:row>
      <xdr:rowOff>125349</xdr:rowOff>
    </xdr:to>
    <xdr:sp macro="" textlink="">
      <xdr:nvSpPr>
        <xdr:cNvPr id="802" name="円/楕円 801"/>
        <xdr:cNvSpPr/>
      </xdr:nvSpPr>
      <xdr:spPr>
        <a:xfrm>
          <a:off x="22110700" y="101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110126</xdr:rowOff>
    </xdr:from>
    <xdr:ext cx="378565" cy="259045"/>
    <xdr:sp macro="" textlink="">
      <xdr:nvSpPr>
        <xdr:cNvPr id="803" name="貸付金該当値テキスト"/>
        <xdr:cNvSpPr txBox="1"/>
      </xdr:nvSpPr>
      <xdr:spPr>
        <a:xfrm>
          <a:off x="22212300" y="1005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29399</xdr:rowOff>
    </xdr:from>
    <xdr:to>
      <xdr:col>31</xdr:col>
      <xdr:colOff>85725</xdr:colOff>
      <xdr:row>59</xdr:row>
      <xdr:rowOff>130999</xdr:rowOff>
    </xdr:to>
    <xdr:sp macro="" textlink="">
      <xdr:nvSpPr>
        <xdr:cNvPr id="804" name="円/楕円 803"/>
        <xdr:cNvSpPr/>
      </xdr:nvSpPr>
      <xdr:spPr>
        <a:xfrm>
          <a:off x="21272500" y="101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122126</xdr:rowOff>
    </xdr:from>
    <xdr:ext cx="378565" cy="259045"/>
    <xdr:sp macro="" textlink="">
      <xdr:nvSpPr>
        <xdr:cNvPr id="805" name="テキスト ボックス 804"/>
        <xdr:cNvSpPr txBox="1"/>
      </xdr:nvSpPr>
      <xdr:spPr>
        <a:xfrm>
          <a:off x="21134017" y="1023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28811</xdr:rowOff>
    </xdr:from>
    <xdr:to>
      <xdr:col>29</xdr:col>
      <xdr:colOff>568325</xdr:colOff>
      <xdr:row>59</xdr:row>
      <xdr:rowOff>130411</xdr:rowOff>
    </xdr:to>
    <xdr:sp macro="" textlink="">
      <xdr:nvSpPr>
        <xdr:cNvPr id="806" name="円/楕円 805"/>
        <xdr:cNvSpPr/>
      </xdr:nvSpPr>
      <xdr:spPr>
        <a:xfrm>
          <a:off x="20383500" y="101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121538</xdr:rowOff>
    </xdr:from>
    <xdr:ext cx="378565" cy="259045"/>
    <xdr:sp macro="" textlink="">
      <xdr:nvSpPr>
        <xdr:cNvPr id="807" name="テキスト ボックス 806"/>
        <xdr:cNvSpPr txBox="1"/>
      </xdr:nvSpPr>
      <xdr:spPr>
        <a:xfrm>
          <a:off x="20245017" y="1023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23357</xdr:rowOff>
    </xdr:from>
    <xdr:to>
      <xdr:col>28</xdr:col>
      <xdr:colOff>365125</xdr:colOff>
      <xdr:row>59</xdr:row>
      <xdr:rowOff>124957</xdr:rowOff>
    </xdr:to>
    <xdr:sp macro="" textlink="">
      <xdr:nvSpPr>
        <xdr:cNvPr id="808" name="円/楕円 807"/>
        <xdr:cNvSpPr/>
      </xdr:nvSpPr>
      <xdr:spPr>
        <a:xfrm>
          <a:off x="19494500" y="101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116084</xdr:rowOff>
    </xdr:from>
    <xdr:ext cx="378565" cy="259045"/>
    <xdr:sp macro="" textlink="">
      <xdr:nvSpPr>
        <xdr:cNvPr id="809" name="テキスト ボックス 808"/>
        <xdr:cNvSpPr txBox="1"/>
      </xdr:nvSpPr>
      <xdr:spPr>
        <a:xfrm>
          <a:off x="19356017" y="10231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21855</xdr:rowOff>
    </xdr:from>
    <xdr:to>
      <xdr:col>27</xdr:col>
      <xdr:colOff>161925</xdr:colOff>
      <xdr:row>59</xdr:row>
      <xdr:rowOff>123455</xdr:rowOff>
    </xdr:to>
    <xdr:sp macro="" textlink="">
      <xdr:nvSpPr>
        <xdr:cNvPr id="810" name="円/楕円 809"/>
        <xdr:cNvSpPr/>
      </xdr:nvSpPr>
      <xdr:spPr>
        <a:xfrm>
          <a:off x="18605500" y="1013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114582</xdr:rowOff>
    </xdr:from>
    <xdr:ext cx="378565" cy="259045"/>
    <xdr:sp macro="" textlink="">
      <xdr:nvSpPr>
        <xdr:cNvPr id="811" name="テキスト ボックス 810"/>
        <xdr:cNvSpPr txBox="1"/>
      </xdr:nvSpPr>
      <xdr:spPr>
        <a:xfrm>
          <a:off x="18467017" y="10230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110700</xdr:rowOff>
    </xdr:from>
    <xdr:to>
      <xdr:col>32</xdr:col>
      <xdr:colOff>187325</xdr:colOff>
      <xdr:row>76</xdr:row>
      <xdr:rowOff>143652</xdr:rowOff>
    </xdr:to>
    <xdr:cxnSp macro="">
      <xdr:nvCxnSpPr>
        <xdr:cNvPr id="843" name="直線コネクタ 842"/>
        <xdr:cNvCxnSpPr/>
      </xdr:nvCxnSpPr>
      <xdr:spPr>
        <a:xfrm flipV="1">
          <a:off x="21323300" y="13140900"/>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143652</xdr:rowOff>
    </xdr:from>
    <xdr:to>
      <xdr:col>31</xdr:col>
      <xdr:colOff>34925</xdr:colOff>
      <xdr:row>77</xdr:row>
      <xdr:rowOff>65208</xdr:rowOff>
    </xdr:to>
    <xdr:cxnSp macro="">
      <xdr:nvCxnSpPr>
        <xdr:cNvPr id="846" name="直線コネクタ 845"/>
        <xdr:cNvCxnSpPr/>
      </xdr:nvCxnSpPr>
      <xdr:spPr>
        <a:xfrm flipV="1">
          <a:off x="20434300" y="13173852"/>
          <a:ext cx="889000" cy="9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65208</xdr:rowOff>
    </xdr:from>
    <xdr:to>
      <xdr:col>29</xdr:col>
      <xdr:colOff>517525</xdr:colOff>
      <xdr:row>77</xdr:row>
      <xdr:rowOff>65633</xdr:rowOff>
    </xdr:to>
    <xdr:cxnSp macro="">
      <xdr:nvCxnSpPr>
        <xdr:cNvPr id="849" name="直線コネクタ 848"/>
        <xdr:cNvCxnSpPr/>
      </xdr:nvCxnSpPr>
      <xdr:spPr>
        <a:xfrm flipV="1">
          <a:off x="19545300" y="1326685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43655</xdr:rowOff>
    </xdr:from>
    <xdr:to>
      <xdr:col>28</xdr:col>
      <xdr:colOff>314325</xdr:colOff>
      <xdr:row>77</xdr:row>
      <xdr:rowOff>65633</xdr:rowOff>
    </xdr:to>
    <xdr:cxnSp macro="">
      <xdr:nvCxnSpPr>
        <xdr:cNvPr id="852" name="直線コネクタ 851"/>
        <xdr:cNvCxnSpPr/>
      </xdr:nvCxnSpPr>
      <xdr:spPr>
        <a:xfrm>
          <a:off x="18656300" y="13245305"/>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59900</xdr:rowOff>
    </xdr:from>
    <xdr:to>
      <xdr:col>32</xdr:col>
      <xdr:colOff>238125</xdr:colOff>
      <xdr:row>76</xdr:row>
      <xdr:rowOff>161500</xdr:rowOff>
    </xdr:to>
    <xdr:sp macro="" textlink="">
      <xdr:nvSpPr>
        <xdr:cNvPr id="862" name="円/楕円 861"/>
        <xdr:cNvSpPr/>
      </xdr:nvSpPr>
      <xdr:spPr>
        <a:xfrm>
          <a:off x="22110700" y="130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38327</xdr:rowOff>
    </xdr:from>
    <xdr:ext cx="534377" cy="259045"/>
    <xdr:sp macro="" textlink="">
      <xdr:nvSpPr>
        <xdr:cNvPr id="863" name="繰出金該当値テキスト"/>
        <xdr:cNvSpPr txBox="1"/>
      </xdr:nvSpPr>
      <xdr:spPr>
        <a:xfrm>
          <a:off x="22212300" y="130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92852</xdr:rowOff>
    </xdr:from>
    <xdr:to>
      <xdr:col>31</xdr:col>
      <xdr:colOff>85725</xdr:colOff>
      <xdr:row>77</xdr:row>
      <xdr:rowOff>23002</xdr:rowOff>
    </xdr:to>
    <xdr:sp macro="" textlink="">
      <xdr:nvSpPr>
        <xdr:cNvPr id="864" name="円/楕円 863"/>
        <xdr:cNvSpPr/>
      </xdr:nvSpPr>
      <xdr:spPr>
        <a:xfrm>
          <a:off x="21272500" y="13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14129</xdr:rowOff>
    </xdr:from>
    <xdr:ext cx="534377" cy="259045"/>
    <xdr:sp macro="" textlink="">
      <xdr:nvSpPr>
        <xdr:cNvPr id="865" name="テキスト ボックス 864"/>
        <xdr:cNvSpPr txBox="1"/>
      </xdr:nvSpPr>
      <xdr:spPr>
        <a:xfrm>
          <a:off x="21056111" y="132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14408</xdr:rowOff>
    </xdr:from>
    <xdr:to>
      <xdr:col>29</xdr:col>
      <xdr:colOff>568325</xdr:colOff>
      <xdr:row>77</xdr:row>
      <xdr:rowOff>116008</xdr:rowOff>
    </xdr:to>
    <xdr:sp macro="" textlink="">
      <xdr:nvSpPr>
        <xdr:cNvPr id="866" name="円/楕円 865"/>
        <xdr:cNvSpPr/>
      </xdr:nvSpPr>
      <xdr:spPr>
        <a:xfrm>
          <a:off x="20383500" y="132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107135</xdr:rowOff>
    </xdr:from>
    <xdr:ext cx="534377" cy="259045"/>
    <xdr:sp macro="" textlink="">
      <xdr:nvSpPr>
        <xdr:cNvPr id="867" name="テキスト ボックス 866"/>
        <xdr:cNvSpPr txBox="1"/>
      </xdr:nvSpPr>
      <xdr:spPr>
        <a:xfrm>
          <a:off x="20167111" y="133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14833</xdr:rowOff>
    </xdr:from>
    <xdr:to>
      <xdr:col>28</xdr:col>
      <xdr:colOff>365125</xdr:colOff>
      <xdr:row>77</xdr:row>
      <xdr:rowOff>116433</xdr:rowOff>
    </xdr:to>
    <xdr:sp macro="" textlink="">
      <xdr:nvSpPr>
        <xdr:cNvPr id="868" name="円/楕円 867"/>
        <xdr:cNvSpPr/>
      </xdr:nvSpPr>
      <xdr:spPr>
        <a:xfrm>
          <a:off x="19494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107560</xdr:rowOff>
    </xdr:from>
    <xdr:ext cx="534377" cy="259045"/>
    <xdr:sp macro="" textlink="">
      <xdr:nvSpPr>
        <xdr:cNvPr id="869" name="テキスト ボックス 868"/>
        <xdr:cNvSpPr txBox="1"/>
      </xdr:nvSpPr>
      <xdr:spPr>
        <a:xfrm>
          <a:off x="19278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164305</xdr:rowOff>
    </xdr:from>
    <xdr:to>
      <xdr:col>27</xdr:col>
      <xdr:colOff>161925</xdr:colOff>
      <xdr:row>77</xdr:row>
      <xdr:rowOff>94455</xdr:rowOff>
    </xdr:to>
    <xdr:sp macro="" textlink="">
      <xdr:nvSpPr>
        <xdr:cNvPr id="870" name="円/楕円 869"/>
        <xdr:cNvSpPr/>
      </xdr:nvSpPr>
      <xdr:spPr>
        <a:xfrm>
          <a:off x="18605500" y="131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85582</xdr:rowOff>
    </xdr:from>
    <xdr:ext cx="534377" cy="259045"/>
    <xdr:sp macro="" textlink="">
      <xdr:nvSpPr>
        <xdr:cNvPr id="871" name="テキスト ボックス 870"/>
        <xdr:cNvSpPr txBox="1"/>
      </xdr:nvSpPr>
      <xdr:spPr>
        <a:xfrm>
          <a:off x="18389111" y="132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近年はプライマリーバランスの黒字を維持することなどにより、公債費については類似団体平均値と比較して低い水準となっている。</a:t>
          </a:r>
          <a:endParaRPr kumimoji="1" lang="en-US" altLang="ja-JP" sz="1300">
            <a:latin typeface="ＭＳ Ｐゴシック"/>
          </a:endParaRPr>
        </a:p>
        <a:p>
          <a:r>
            <a:rPr kumimoji="1" lang="ja-JP" altLang="en-US" sz="1300">
              <a:latin typeface="ＭＳ Ｐゴシック"/>
            </a:rPr>
            <a:t>一方で人件費が類似団体平均値に比べて高いことや、障害者福祉費や保育所関連経費などの扶助費が増加傾向にあることから今後も歳入、歳出の両面から事業の見直しを行っていく。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136978</xdr:rowOff>
    </xdr:from>
    <xdr:to>
      <xdr:col>6</xdr:col>
      <xdr:colOff>511175</xdr:colOff>
      <xdr:row>36</xdr:row>
      <xdr:rowOff>82006</xdr:rowOff>
    </xdr:to>
    <xdr:cxnSp macro="">
      <xdr:nvCxnSpPr>
        <xdr:cNvPr id="63" name="直線コネクタ 62"/>
        <xdr:cNvCxnSpPr/>
      </xdr:nvCxnSpPr>
      <xdr:spPr>
        <a:xfrm>
          <a:off x="3797300" y="6137728"/>
          <a:ext cx="8382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136978</xdr:rowOff>
    </xdr:from>
    <xdr:to>
      <xdr:col>5</xdr:col>
      <xdr:colOff>358775</xdr:colOff>
      <xdr:row>36</xdr:row>
      <xdr:rowOff>33020</xdr:rowOff>
    </xdr:to>
    <xdr:cxnSp macro="">
      <xdr:nvCxnSpPr>
        <xdr:cNvPr id="66" name="直線コネクタ 65"/>
        <xdr:cNvCxnSpPr/>
      </xdr:nvCxnSpPr>
      <xdr:spPr>
        <a:xfrm flipV="1">
          <a:off x="2908300" y="6137728"/>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33020</xdr:rowOff>
    </xdr:from>
    <xdr:to>
      <xdr:col>4</xdr:col>
      <xdr:colOff>155575</xdr:colOff>
      <xdr:row>36</xdr:row>
      <xdr:rowOff>83094</xdr:rowOff>
    </xdr:to>
    <xdr:cxnSp macro="">
      <xdr:nvCxnSpPr>
        <xdr:cNvPr id="69" name="直線コネクタ 68"/>
        <xdr:cNvCxnSpPr/>
      </xdr:nvCxnSpPr>
      <xdr:spPr>
        <a:xfrm flipV="1">
          <a:off x="2019300" y="620522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71120</xdr:rowOff>
    </xdr:from>
    <xdr:to>
      <xdr:col>2</xdr:col>
      <xdr:colOff>638175</xdr:colOff>
      <xdr:row>36</xdr:row>
      <xdr:rowOff>83094</xdr:rowOff>
    </xdr:to>
    <xdr:cxnSp macro="">
      <xdr:nvCxnSpPr>
        <xdr:cNvPr id="72" name="直線コネクタ 71"/>
        <xdr:cNvCxnSpPr/>
      </xdr:nvCxnSpPr>
      <xdr:spPr>
        <a:xfrm>
          <a:off x="1130300" y="624332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31206</xdr:rowOff>
    </xdr:from>
    <xdr:to>
      <xdr:col>6</xdr:col>
      <xdr:colOff>561975</xdr:colOff>
      <xdr:row>36</xdr:row>
      <xdr:rowOff>132806</xdr:rowOff>
    </xdr:to>
    <xdr:sp macro="" textlink="">
      <xdr:nvSpPr>
        <xdr:cNvPr id="82" name="円/楕円 81"/>
        <xdr:cNvSpPr/>
      </xdr:nvSpPr>
      <xdr:spPr>
        <a:xfrm>
          <a:off x="45847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9633</xdr:rowOff>
    </xdr:from>
    <xdr:ext cx="469744" cy="259045"/>
    <xdr:sp macro="" textlink="">
      <xdr:nvSpPr>
        <xdr:cNvPr id="83" name="議会費該当値テキスト"/>
        <xdr:cNvSpPr txBox="1"/>
      </xdr:nvSpPr>
      <xdr:spPr>
        <a:xfrm>
          <a:off x="4686300"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86178</xdr:rowOff>
    </xdr:from>
    <xdr:to>
      <xdr:col>5</xdr:col>
      <xdr:colOff>409575</xdr:colOff>
      <xdr:row>36</xdr:row>
      <xdr:rowOff>16328</xdr:rowOff>
    </xdr:to>
    <xdr:sp macro="" textlink="">
      <xdr:nvSpPr>
        <xdr:cNvPr id="84" name="円/楕円 83"/>
        <xdr:cNvSpPr/>
      </xdr:nvSpPr>
      <xdr:spPr>
        <a:xfrm>
          <a:off x="3746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85" name="テキスト ボックス 84"/>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153670</xdr:rowOff>
    </xdr:from>
    <xdr:to>
      <xdr:col>4</xdr:col>
      <xdr:colOff>206375</xdr:colOff>
      <xdr:row>36</xdr:row>
      <xdr:rowOff>83820</xdr:rowOff>
    </xdr:to>
    <xdr:sp macro="" textlink="">
      <xdr:nvSpPr>
        <xdr:cNvPr id="86" name="円/楕円 85"/>
        <xdr:cNvSpPr/>
      </xdr:nvSpPr>
      <xdr:spPr>
        <a:xfrm>
          <a:off x="2857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74947</xdr:rowOff>
    </xdr:from>
    <xdr:ext cx="469744" cy="259045"/>
    <xdr:sp macro="" textlink="">
      <xdr:nvSpPr>
        <xdr:cNvPr id="87" name="テキスト ボックス 86"/>
        <xdr:cNvSpPr txBox="1"/>
      </xdr:nvSpPr>
      <xdr:spPr>
        <a:xfrm>
          <a:off x="2673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32294</xdr:rowOff>
    </xdr:from>
    <xdr:to>
      <xdr:col>3</xdr:col>
      <xdr:colOff>3175</xdr:colOff>
      <xdr:row>36</xdr:row>
      <xdr:rowOff>133894</xdr:rowOff>
    </xdr:to>
    <xdr:sp macro="" textlink="">
      <xdr:nvSpPr>
        <xdr:cNvPr id="88" name="円/楕円 87"/>
        <xdr:cNvSpPr/>
      </xdr:nvSpPr>
      <xdr:spPr>
        <a:xfrm>
          <a:off x="1968500" y="62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125021</xdr:rowOff>
    </xdr:from>
    <xdr:ext cx="469744" cy="259045"/>
    <xdr:sp macro="" textlink="">
      <xdr:nvSpPr>
        <xdr:cNvPr id="89" name="テキスト ボックス 88"/>
        <xdr:cNvSpPr txBox="1"/>
      </xdr:nvSpPr>
      <xdr:spPr>
        <a:xfrm>
          <a:off x="1784427" y="62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20320</xdr:rowOff>
    </xdr:from>
    <xdr:to>
      <xdr:col>1</xdr:col>
      <xdr:colOff>485775</xdr:colOff>
      <xdr:row>36</xdr:row>
      <xdr:rowOff>121920</xdr:rowOff>
    </xdr:to>
    <xdr:sp macro="" textlink="">
      <xdr:nvSpPr>
        <xdr:cNvPr id="90" name="円/楕円 89"/>
        <xdr:cNvSpPr/>
      </xdr:nvSpPr>
      <xdr:spPr>
        <a:xfrm>
          <a:off x="107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113047</xdr:rowOff>
    </xdr:from>
    <xdr:ext cx="469744" cy="259045"/>
    <xdr:sp macro="" textlink="">
      <xdr:nvSpPr>
        <xdr:cNvPr id="91" name="テキスト ボックス 90"/>
        <xdr:cNvSpPr txBox="1"/>
      </xdr:nvSpPr>
      <xdr:spPr>
        <a:xfrm>
          <a:off x="89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55380</xdr:rowOff>
    </xdr:from>
    <xdr:to>
      <xdr:col>6</xdr:col>
      <xdr:colOff>511175</xdr:colOff>
      <xdr:row>55</xdr:row>
      <xdr:rowOff>58906</xdr:rowOff>
    </xdr:to>
    <xdr:cxnSp macro="">
      <xdr:nvCxnSpPr>
        <xdr:cNvPr id="123" name="直線コネクタ 122"/>
        <xdr:cNvCxnSpPr/>
      </xdr:nvCxnSpPr>
      <xdr:spPr>
        <a:xfrm flipV="1">
          <a:off x="3797300" y="9485130"/>
          <a:ext cx="8382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58906</xdr:rowOff>
    </xdr:from>
    <xdr:to>
      <xdr:col>5</xdr:col>
      <xdr:colOff>358775</xdr:colOff>
      <xdr:row>55</xdr:row>
      <xdr:rowOff>153122</xdr:rowOff>
    </xdr:to>
    <xdr:cxnSp macro="">
      <xdr:nvCxnSpPr>
        <xdr:cNvPr id="126" name="直線コネクタ 125"/>
        <xdr:cNvCxnSpPr/>
      </xdr:nvCxnSpPr>
      <xdr:spPr>
        <a:xfrm flipV="1">
          <a:off x="2908300" y="9488656"/>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153122</xdr:rowOff>
    </xdr:from>
    <xdr:to>
      <xdr:col>4</xdr:col>
      <xdr:colOff>155575</xdr:colOff>
      <xdr:row>56</xdr:row>
      <xdr:rowOff>131993</xdr:rowOff>
    </xdr:to>
    <xdr:cxnSp macro="">
      <xdr:nvCxnSpPr>
        <xdr:cNvPr id="129" name="直線コネクタ 128"/>
        <xdr:cNvCxnSpPr/>
      </xdr:nvCxnSpPr>
      <xdr:spPr>
        <a:xfrm flipV="1">
          <a:off x="2019300" y="9582872"/>
          <a:ext cx="8890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67103</xdr:rowOff>
    </xdr:from>
    <xdr:to>
      <xdr:col>2</xdr:col>
      <xdr:colOff>638175</xdr:colOff>
      <xdr:row>56</xdr:row>
      <xdr:rowOff>131993</xdr:rowOff>
    </xdr:to>
    <xdr:cxnSp macro="">
      <xdr:nvCxnSpPr>
        <xdr:cNvPr id="132" name="直線コネクタ 131"/>
        <xdr:cNvCxnSpPr/>
      </xdr:nvCxnSpPr>
      <xdr:spPr>
        <a:xfrm>
          <a:off x="1130300" y="9153953"/>
          <a:ext cx="889000" cy="5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4580</xdr:rowOff>
    </xdr:from>
    <xdr:to>
      <xdr:col>6</xdr:col>
      <xdr:colOff>561975</xdr:colOff>
      <xdr:row>55</xdr:row>
      <xdr:rowOff>106180</xdr:rowOff>
    </xdr:to>
    <xdr:sp macro="" textlink="">
      <xdr:nvSpPr>
        <xdr:cNvPr id="142" name="円/楕円 141"/>
        <xdr:cNvSpPr/>
      </xdr:nvSpPr>
      <xdr:spPr>
        <a:xfrm>
          <a:off x="4584700" y="9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27457</xdr:rowOff>
    </xdr:from>
    <xdr:ext cx="534377" cy="259045"/>
    <xdr:sp macro="" textlink="">
      <xdr:nvSpPr>
        <xdr:cNvPr id="143" name="総務費該当値テキスト"/>
        <xdr:cNvSpPr txBox="1"/>
      </xdr:nvSpPr>
      <xdr:spPr>
        <a:xfrm>
          <a:off x="4686300" y="92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8106</xdr:rowOff>
    </xdr:from>
    <xdr:to>
      <xdr:col>5</xdr:col>
      <xdr:colOff>409575</xdr:colOff>
      <xdr:row>55</xdr:row>
      <xdr:rowOff>109706</xdr:rowOff>
    </xdr:to>
    <xdr:sp macro="" textlink="">
      <xdr:nvSpPr>
        <xdr:cNvPr id="144" name="円/楕円 143"/>
        <xdr:cNvSpPr/>
      </xdr:nvSpPr>
      <xdr:spPr>
        <a:xfrm>
          <a:off x="3746500" y="94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126233</xdr:rowOff>
    </xdr:from>
    <xdr:ext cx="534377" cy="259045"/>
    <xdr:sp macro="" textlink="">
      <xdr:nvSpPr>
        <xdr:cNvPr id="145" name="テキスト ボックス 144"/>
        <xdr:cNvSpPr txBox="1"/>
      </xdr:nvSpPr>
      <xdr:spPr>
        <a:xfrm>
          <a:off x="3530111" y="92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102322</xdr:rowOff>
    </xdr:from>
    <xdr:to>
      <xdr:col>4</xdr:col>
      <xdr:colOff>206375</xdr:colOff>
      <xdr:row>56</xdr:row>
      <xdr:rowOff>32472</xdr:rowOff>
    </xdr:to>
    <xdr:sp macro="" textlink="">
      <xdr:nvSpPr>
        <xdr:cNvPr id="146" name="円/楕円 145"/>
        <xdr:cNvSpPr/>
      </xdr:nvSpPr>
      <xdr:spPr>
        <a:xfrm>
          <a:off x="2857500" y="95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48999</xdr:rowOff>
    </xdr:from>
    <xdr:ext cx="534377" cy="259045"/>
    <xdr:sp macro="" textlink="">
      <xdr:nvSpPr>
        <xdr:cNvPr id="147" name="テキスト ボックス 146"/>
        <xdr:cNvSpPr txBox="1"/>
      </xdr:nvSpPr>
      <xdr:spPr>
        <a:xfrm>
          <a:off x="2641111" y="93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81193</xdr:rowOff>
    </xdr:from>
    <xdr:to>
      <xdr:col>3</xdr:col>
      <xdr:colOff>3175</xdr:colOff>
      <xdr:row>57</xdr:row>
      <xdr:rowOff>11343</xdr:rowOff>
    </xdr:to>
    <xdr:sp macro="" textlink="">
      <xdr:nvSpPr>
        <xdr:cNvPr id="148" name="円/楕円 147"/>
        <xdr:cNvSpPr/>
      </xdr:nvSpPr>
      <xdr:spPr>
        <a:xfrm>
          <a:off x="1968500" y="96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2470</xdr:rowOff>
    </xdr:from>
    <xdr:ext cx="534377" cy="259045"/>
    <xdr:sp macro="" textlink="">
      <xdr:nvSpPr>
        <xdr:cNvPr id="149" name="テキスト ボックス 148"/>
        <xdr:cNvSpPr txBox="1"/>
      </xdr:nvSpPr>
      <xdr:spPr>
        <a:xfrm>
          <a:off x="1752111" y="97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16303</xdr:rowOff>
    </xdr:from>
    <xdr:to>
      <xdr:col>1</xdr:col>
      <xdr:colOff>485775</xdr:colOff>
      <xdr:row>53</xdr:row>
      <xdr:rowOff>117903</xdr:rowOff>
    </xdr:to>
    <xdr:sp macro="" textlink="">
      <xdr:nvSpPr>
        <xdr:cNvPr id="150" name="円/楕円 149"/>
        <xdr:cNvSpPr/>
      </xdr:nvSpPr>
      <xdr:spPr>
        <a:xfrm>
          <a:off x="1079500" y="91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134430</xdr:rowOff>
    </xdr:from>
    <xdr:ext cx="534377" cy="259045"/>
    <xdr:sp macro="" textlink="">
      <xdr:nvSpPr>
        <xdr:cNvPr id="151" name="テキスト ボックス 150"/>
        <xdr:cNvSpPr txBox="1"/>
      </xdr:nvSpPr>
      <xdr:spPr>
        <a:xfrm>
          <a:off x="863111" y="88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68263</xdr:rowOff>
    </xdr:from>
    <xdr:to>
      <xdr:col>6</xdr:col>
      <xdr:colOff>511175</xdr:colOff>
      <xdr:row>75</xdr:row>
      <xdr:rowOff>34963</xdr:rowOff>
    </xdr:to>
    <xdr:cxnSp macro="">
      <xdr:nvCxnSpPr>
        <xdr:cNvPr id="181" name="直線コネクタ 180"/>
        <xdr:cNvCxnSpPr/>
      </xdr:nvCxnSpPr>
      <xdr:spPr>
        <a:xfrm flipV="1">
          <a:off x="3797300" y="12755563"/>
          <a:ext cx="838200" cy="1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34963</xdr:rowOff>
    </xdr:from>
    <xdr:to>
      <xdr:col>5</xdr:col>
      <xdr:colOff>358775</xdr:colOff>
      <xdr:row>75</xdr:row>
      <xdr:rowOff>130721</xdr:rowOff>
    </xdr:to>
    <xdr:cxnSp macro="">
      <xdr:nvCxnSpPr>
        <xdr:cNvPr id="184" name="直線コネクタ 183"/>
        <xdr:cNvCxnSpPr/>
      </xdr:nvCxnSpPr>
      <xdr:spPr>
        <a:xfrm flipV="1">
          <a:off x="2908300" y="12893713"/>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130721</xdr:rowOff>
    </xdr:from>
    <xdr:to>
      <xdr:col>4</xdr:col>
      <xdr:colOff>155575</xdr:colOff>
      <xdr:row>76</xdr:row>
      <xdr:rowOff>81153</xdr:rowOff>
    </xdr:to>
    <xdr:cxnSp macro="">
      <xdr:nvCxnSpPr>
        <xdr:cNvPr id="187" name="直線コネクタ 186"/>
        <xdr:cNvCxnSpPr/>
      </xdr:nvCxnSpPr>
      <xdr:spPr>
        <a:xfrm flipV="1">
          <a:off x="2019300" y="12989471"/>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81153</xdr:rowOff>
    </xdr:from>
    <xdr:to>
      <xdr:col>2</xdr:col>
      <xdr:colOff>638175</xdr:colOff>
      <xdr:row>76</xdr:row>
      <xdr:rowOff>90830</xdr:rowOff>
    </xdr:to>
    <xdr:cxnSp macro="">
      <xdr:nvCxnSpPr>
        <xdr:cNvPr id="190" name="直線コネクタ 189"/>
        <xdr:cNvCxnSpPr/>
      </xdr:nvCxnSpPr>
      <xdr:spPr>
        <a:xfrm flipV="1">
          <a:off x="1130300" y="13111353"/>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17463</xdr:rowOff>
    </xdr:from>
    <xdr:to>
      <xdr:col>6</xdr:col>
      <xdr:colOff>561975</xdr:colOff>
      <xdr:row>74</xdr:row>
      <xdr:rowOff>119063</xdr:rowOff>
    </xdr:to>
    <xdr:sp macro="" textlink="">
      <xdr:nvSpPr>
        <xdr:cNvPr id="200" name="円/楕円 199"/>
        <xdr:cNvSpPr/>
      </xdr:nvSpPr>
      <xdr:spPr>
        <a:xfrm>
          <a:off x="4584700" y="127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40340</xdr:rowOff>
    </xdr:from>
    <xdr:ext cx="599010" cy="259045"/>
    <xdr:sp macro="" textlink="">
      <xdr:nvSpPr>
        <xdr:cNvPr id="201" name="民生費該当値テキスト"/>
        <xdr:cNvSpPr txBox="1"/>
      </xdr:nvSpPr>
      <xdr:spPr>
        <a:xfrm>
          <a:off x="4686300" y="125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185,625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155613</xdr:rowOff>
    </xdr:from>
    <xdr:to>
      <xdr:col>5</xdr:col>
      <xdr:colOff>409575</xdr:colOff>
      <xdr:row>75</xdr:row>
      <xdr:rowOff>85763</xdr:rowOff>
    </xdr:to>
    <xdr:sp macro="" textlink="">
      <xdr:nvSpPr>
        <xdr:cNvPr id="202" name="円/楕円 201"/>
        <xdr:cNvSpPr/>
      </xdr:nvSpPr>
      <xdr:spPr>
        <a:xfrm>
          <a:off x="3746500" y="12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102290</xdr:rowOff>
    </xdr:from>
    <xdr:ext cx="599010" cy="259045"/>
    <xdr:sp macro="" textlink="">
      <xdr:nvSpPr>
        <xdr:cNvPr id="203" name="テキスト ボックス 202"/>
        <xdr:cNvSpPr txBox="1"/>
      </xdr:nvSpPr>
      <xdr:spPr>
        <a:xfrm>
          <a:off x="3497794" y="126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79921</xdr:rowOff>
    </xdr:from>
    <xdr:to>
      <xdr:col>4</xdr:col>
      <xdr:colOff>206375</xdr:colOff>
      <xdr:row>76</xdr:row>
      <xdr:rowOff>10071</xdr:rowOff>
    </xdr:to>
    <xdr:sp macro="" textlink="">
      <xdr:nvSpPr>
        <xdr:cNvPr id="204" name="円/楕円 203"/>
        <xdr:cNvSpPr/>
      </xdr:nvSpPr>
      <xdr:spPr>
        <a:xfrm>
          <a:off x="2857500" y="129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26598</xdr:rowOff>
    </xdr:from>
    <xdr:ext cx="599010" cy="259045"/>
    <xdr:sp macro="" textlink="">
      <xdr:nvSpPr>
        <xdr:cNvPr id="205" name="テキスト ボックス 204"/>
        <xdr:cNvSpPr txBox="1"/>
      </xdr:nvSpPr>
      <xdr:spPr>
        <a:xfrm>
          <a:off x="2608794" y="1271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30353</xdr:rowOff>
    </xdr:from>
    <xdr:to>
      <xdr:col>3</xdr:col>
      <xdr:colOff>3175</xdr:colOff>
      <xdr:row>76</xdr:row>
      <xdr:rowOff>131953</xdr:rowOff>
    </xdr:to>
    <xdr:sp macro="" textlink="">
      <xdr:nvSpPr>
        <xdr:cNvPr id="206" name="円/楕円 205"/>
        <xdr:cNvSpPr/>
      </xdr:nvSpPr>
      <xdr:spPr>
        <a:xfrm>
          <a:off x="1968500" y="13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148480</xdr:rowOff>
    </xdr:from>
    <xdr:ext cx="599010" cy="259045"/>
    <xdr:sp macro="" textlink="">
      <xdr:nvSpPr>
        <xdr:cNvPr id="207" name="テキスト ボックス 206"/>
        <xdr:cNvSpPr txBox="1"/>
      </xdr:nvSpPr>
      <xdr:spPr>
        <a:xfrm>
          <a:off x="1719794" y="1283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157,610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40030</xdr:rowOff>
    </xdr:from>
    <xdr:to>
      <xdr:col>1</xdr:col>
      <xdr:colOff>485775</xdr:colOff>
      <xdr:row>76</xdr:row>
      <xdr:rowOff>141630</xdr:rowOff>
    </xdr:to>
    <xdr:sp macro="" textlink="">
      <xdr:nvSpPr>
        <xdr:cNvPr id="208" name="円/楕円 207"/>
        <xdr:cNvSpPr/>
      </xdr:nvSpPr>
      <xdr:spPr>
        <a:xfrm>
          <a:off x="1079500" y="130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158157</xdr:rowOff>
    </xdr:from>
    <xdr:ext cx="599010" cy="259045"/>
    <xdr:sp macro="" textlink="">
      <xdr:nvSpPr>
        <xdr:cNvPr id="209" name="テキスト ボックス 208"/>
        <xdr:cNvSpPr txBox="1"/>
      </xdr:nvSpPr>
      <xdr:spPr>
        <a:xfrm>
          <a:off x="830794" y="1284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107513</xdr:rowOff>
    </xdr:from>
    <xdr:to>
      <xdr:col>6</xdr:col>
      <xdr:colOff>511175</xdr:colOff>
      <xdr:row>97</xdr:row>
      <xdr:rowOff>114943</xdr:rowOff>
    </xdr:to>
    <xdr:cxnSp macro="">
      <xdr:nvCxnSpPr>
        <xdr:cNvPr id="237" name="直線コネクタ 236"/>
        <xdr:cNvCxnSpPr/>
      </xdr:nvCxnSpPr>
      <xdr:spPr>
        <a:xfrm flipV="1">
          <a:off x="3797300" y="16738163"/>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110806</xdr:rowOff>
    </xdr:from>
    <xdr:to>
      <xdr:col>5</xdr:col>
      <xdr:colOff>358775</xdr:colOff>
      <xdr:row>97</xdr:row>
      <xdr:rowOff>114943</xdr:rowOff>
    </xdr:to>
    <xdr:cxnSp macro="">
      <xdr:nvCxnSpPr>
        <xdr:cNvPr id="240" name="直線コネクタ 239"/>
        <xdr:cNvCxnSpPr/>
      </xdr:nvCxnSpPr>
      <xdr:spPr>
        <a:xfrm>
          <a:off x="2908300" y="1674145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110806</xdr:rowOff>
    </xdr:from>
    <xdr:to>
      <xdr:col>4</xdr:col>
      <xdr:colOff>155575</xdr:colOff>
      <xdr:row>97</xdr:row>
      <xdr:rowOff>129391</xdr:rowOff>
    </xdr:to>
    <xdr:cxnSp macro="">
      <xdr:nvCxnSpPr>
        <xdr:cNvPr id="243" name="直線コネクタ 242"/>
        <xdr:cNvCxnSpPr/>
      </xdr:nvCxnSpPr>
      <xdr:spPr>
        <a:xfrm flipV="1">
          <a:off x="2019300" y="16741456"/>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128384</xdr:rowOff>
    </xdr:from>
    <xdr:to>
      <xdr:col>2</xdr:col>
      <xdr:colOff>638175</xdr:colOff>
      <xdr:row>97</xdr:row>
      <xdr:rowOff>129391</xdr:rowOff>
    </xdr:to>
    <xdr:cxnSp macro="">
      <xdr:nvCxnSpPr>
        <xdr:cNvPr id="246" name="直線コネクタ 245"/>
        <xdr:cNvCxnSpPr/>
      </xdr:nvCxnSpPr>
      <xdr:spPr>
        <a:xfrm>
          <a:off x="1130300" y="16759034"/>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56713</xdr:rowOff>
    </xdr:from>
    <xdr:to>
      <xdr:col>6</xdr:col>
      <xdr:colOff>561975</xdr:colOff>
      <xdr:row>97</xdr:row>
      <xdr:rowOff>158313</xdr:rowOff>
    </xdr:to>
    <xdr:sp macro="" textlink="">
      <xdr:nvSpPr>
        <xdr:cNvPr id="256" name="円/楕円 255"/>
        <xdr:cNvSpPr/>
      </xdr:nvSpPr>
      <xdr:spPr>
        <a:xfrm>
          <a:off x="4584700" y="166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35140</xdr:rowOff>
    </xdr:from>
    <xdr:ext cx="534377" cy="259045"/>
    <xdr:sp macro="" textlink="">
      <xdr:nvSpPr>
        <xdr:cNvPr id="257" name="衛生費該当値テキスト"/>
        <xdr:cNvSpPr txBox="1"/>
      </xdr:nvSpPr>
      <xdr:spPr>
        <a:xfrm>
          <a:off x="4686300" y="166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64143</xdr:rowOff>
    </xdr:from>
    <xdr:to>
      <xdr:col>5</xdr:col>
      <xdr:colOff>409575</xdr:colOff>
      <xdr:row>97</xdr:row>
      <xdr:rowOff>165743</xdr:rowOff>
    </xdr:to>
    <xdr:sp macro="" textlink="">
      <xdr:nvSpPr>
        <xdr:cNvPr id="258" name="円/楕円 257"/>
        <xdr:cNvSpPr/>
      </xdr:nvSpPr>
      <xdr:spPr>
        <a:xfrm>
          <a:off x="3746500" y="166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156870</xdr:rowOff>
    </xdr:from>
    <xdr:ext cx="534377" cy="259045"/>
    <xdr:sp macro="" textlink="">
      <xdr:nvSpPr>
        <xdr:cNvPr id="259" name="テキスト ボックス 258"/>
        <xdr:cNvSpPr txBox="1"/>
      </xdr:nvSpPr>
      <xdr:spPr>
        <a:xfrm>
          <a:off x="3530111" y="167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60006</xdr:rowOff>
    </xdr:from>
    <xdr:to>
      <xdr:col>4</xdr:col>
      <xdr:colOff>206375</xdr:colOff>
      <xdr:row>97</xdr:row>
      <xdr:rowOff>161606</xdr:rowOff>
    </xdr:to>
    <xdr:sp macro="" textlink="">
      <xdr:nvSpPr>
        <xdr:cNvPr id="260" name="円/楕円 259"/>
        <xdr:cNvSpPr/>
      </xdr:nvSpPr>
      <xdr:spPr>
        <a:xfrm>
          <a:off x="2857500" y="166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152733</xdr:rowOff>
    </xdr:from>
    <xdr:ext cx="534377" cy="259045"/>
    <xdr:sp macro="" textlink="">
      <xdr:nvSpPr>
        <xdr:cNvPr id="261" name="テキスト ボックス 260"/>
        <xdr:cNvSpPr txBox="1"/>
      </xdr:nvSpPr>
      <xdr:spPr>
        <a:xfrm>
          <a:off x="2641111" y="167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78591</xdr:rowOff>
    </xdr:from>
    <xdr:to>
      <xdr:col>3</xdr:col>
      <xdr:colOff>3175</xdr:colOff>
      <xdr:row>98</xdr:row>
      <xdr:rowOff>8741</xdr:rowOff>
    </xdr:to>
    <xdr:sp macro="" textlink="">
      <xdr:nvSpPr>
        <xdr:cNvPr id="262" name="円/楕円 261"/>
        <xdr:cNvSpPr/>
      </xdr:nvSpPr>
      <xdr:spPr>
        <a:xfrm>
          <a:off x="19685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171318</xdr:rowOff>
    </xdr:from>
    <xdr:ext cx="534377" cy="259045"/>
    <xdr:sp macro="" textlink="">
      <xdr:nvSpPr>
        <xdr:cNvPr id="263" name="テキスト ボックス 262"/>
        <xdr:cNvSpPr txBox="1"/>
      </xdr:nvSpPr>
      <xdr:spPr>
        <a:xfrm>
          <a:off x="1752111" y="16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77584</xdr:rowOff>
    </xdr:from>
    <xdr:to>
      <xdr:col>1</xdr:col>
      <xdr:colOff>485775</xdr:colOff>
      <xdr:row>98</xdr:row>
      <xdr:rowOff>7734</xdr:rowOff>
    </xdr:to>
    <xdr:sp macro="" textlink="">
      <xdr:nvSpPr>
        <xdr:cNvPr id="264" name="円/楕円 263"/>
        <xdr:cNvSpPr/>
      </xdr:nvSpPr>
      <xdr:spPr>
        <a:xfrm>
          <a:off x="1079500" y="167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170311</xdr:rowOff>
    </xdr:from>
    <xdr:ext cx="534377" cy="259045"/>
    <xdr:sp macro="" textlink="">
      <xdr:nvSpPr>
        <xdr:cNvPr id="265" name="テキスト ボックス 264"/>
        <xdr:cNvSpPr txBox="1"/>
      </xdr:nvSpPr>
      <xdr:spPr>
        <a:xfrm>
          <a:off x="863111" y="16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102362</xdr:rowOff>
    </xdr:from>
    <xdr:to>
      <xdr:col>15</xdr:col>
      <xdr:colOff>180340</xdr:colOff>
      <xdr:row>39</xdr:row>
      <xdr:rowOff>41783</xdr:rowOff>
    </xdr:to>
    <xdr:cxnSp macro="">
      <xdr:nvCxnSpPr>
        <xdr:cNvPr id="289" name="直線コネクタ 288"/>
        <xdr:cNvCxnSpPr/>
      </xdr:nvCxnSpPr>
      <xdr:spPr>
        <a:xfrm flipV="1">
          <a:off x="10475595" y="5760212"/>
          <a:ext cx="1270" cy="96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45610</xdr:rowOff>
    </xdr:from>
    <xdr:ext cx="249299" cy="259045"/>
    <xdr:sp macro="" textlink="">
      <xdr:nvSpPr>
        <xdr:cNvPr id="290" name="労働費最小値テキスト"/>
        <xdr:cNvSpPr txBox="1"/>
      </xdr:nvSpPr>
      <xdr:spPr>
        <a:xfrm>
          <a:off x="10528300" y="67321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39</xdr:row>
      <xdr:rowOff>41783</xdr:rowOff>
    </xdr:from>
    <xdr:to>
      <xdr:col>15</xdr:col>
      <xdr:colOff>269875</xdr:colOff>
      <xdr:row>39</xdr:row>
      <xdr:rowOff>41783</xdr:rowOff>
    </xdr:to>
    <xdr:cxnSp macro="">
      <xdr:nvCxnSpPr>
        <xdr:cNvPr id="291" name="直線コネクタ 290"/>
        <xdr:cNvCxnSpPr/>
      </xdr:nvCxnSpPr>
      <xdr:spPr>
        <a:xfrm>
          <a:off x="10388600" y="672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49039</xdr:rowOff>
    </xdr:from>
    <xdr:ext cx="469744" cy="259045"/>
    <xdr:sp macro="" textlink="">
      <xdr:nvSpPr>
        <xdr:cNvPr id="292" name="労働費最大値テキスト"/>
        <xdr:cNvSpPr txBox="1"/>
      </xdr:nvSpPr>
      <xdr:spPr>
        <a:xfrm>
          <a:off x="10528300" y="55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33</xdr:row>
      <xdr:rowOff>102362</xdr:rowOff>
    </xdr:from>
    <xdr:to>
      <xdr:col>15</xdr:col>
      <xdr:colOff>269875</xdr:colOff>
      <xdr:row>33</xdr:row>
      <xdr:rowOff>102362</xdr:rowOff>
    </xdr:to>
    <xdr:cxnSp macro="">
      <xdr:nvCxnSpPr>
        <xdr:cNvPr id="293" name="直線コネクタ 292"/>
        <xdr:cNvCxnSpPr/>
      </xdr:nvCxnSpPr>
      <xdr:spPr>
        <a:xfrm>
          <a:off x="10388600" y="576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42926</xdr:rowOff>
    </xdr:from>
    <xdr:to>
      <xdr:col>15</xdr:col>
      <xdr:colOff>180975</xdr:colOff>
      <xdr:row>36</xdr:row>
      <xdr:rowOff>138557</xdr:rowOff>
    </xdr:to>
    <xdr:cxnSp macro="">
      <xdr:nvCxnSpPr>
        <xdr:cNvPr id="294" name="直線コネクタ 293"/>
        <xdr:cNvCxnSpPr/>
      </xdr:nvCxnSpPr>
      <xdr:spPr>
        <a:xfrm>
          <a:off x="9639300" y="6215126"/>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52849</xdr:rowOff>
    </xdr:from>
    <xdr:ext cx="378565" cy="259045"/>
    <xdr:sp macro="" textlink="">
      <xdr:nvSpPr>
        <xdr:cNvPr id="295" name="労働費平均値テキスト"/>
        <xdr:cNvSpPr txBox="1"/>
      </xdr:nvSpPr>
      <xdr:spPr>
        <a:xfrm>
          <a:off x="10528300" y="63964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74422</xdr:rowOff>
    </xdr:from>
    <xdr:to>
      <xdr:col>15</xdr:col>
      <xdr:colOff>231775</xdr:colOff>
      <xdr:row>38</xdr:row>
      <xdr:rowOff>4572</xdr:rowOff>
    </xdr:to>
    <xdr:sp macro="" textlink="">
      <xdr:nvSpPr>
        <xdr:cNvPr id="296" name="フローチャート : 判断 295"/>
        <xdr:cNvSpPr/>
      </xdr:nvSpPr>
      <xdr:spPr>
        <a:xfrm>
          <a:off x="104267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163703</xdr:rowOff>
    </xdr:from>
    <xdr:to>
      <xdr:col>14</xdr:col>
      <xdr:colOff>28575</xdr:colOff>
      <xdr:row>36</xdr:row>
      <xdr:rowOff>42926</xdr:rowOff>
    </xdr:to>
    <xdr:cxnSp macro="">
      <xdr:nvCxnSpPr>
        <xdr:cNvPr id="297" name="直線コネクタ 296"/>
        <xdr:cNvCxnSpPr/>
      </xdr:nvCxnSpPr>
      <xdr:spPr>
        <a:xfrm>
          <a:off x="8750300" y="616445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40132</xdr:rowOff>
    </xdr:from>
    <xdr:to>
      <xdr:col>14</xdr:col>
      <xdr:colOff>79375</xdr:colOff>
      <xdr:row>37</xdr:row>
      <xdr:rowOff>141732</xdr:rowOff>
    </xdr:to>
    <xdr:sp macro="" textlink="">
      <xdr:nvSpPr>
        <xdr:cNvPr id="298" name="フローチャート : 判断 297"/>
        <xdr:cNvSpPr/>
      </xdr:nvSpPr>
      <xdr:spPr>
        <a:xfrm>
          <a:off x="9588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132859</xdr:rowOff>
    </xdr:from>
    <xdr:ext cx="378565" cy="259045"/>
    <xdr:sp macro="" textlink="">
      <xdr:nvSpPr>
        <xdr:cNvPr id="299" name="テキスト ボックス 298"/>
        <xdr:cNvSpPr txBox="1"/>
      </xdr:nvSpPr>
      <xdr:spPr>
        <a:xfrm>
          <a:off x="9450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48641</xdr:rowOff>
    </xdr:from>
    <xdr:to>
      <xdr:col>12</xdr:col>
      <xdr:colOff>511175</xdr:colOff>
      <xdr:row>35</xdr:row>
      <xdr:rowOff>163703</xdr:rowOff>
    </xdr:to>
    <xdr:cxnSp macro="">
      <xdr:nvCxnSpPr>
        <xdr:cNvPr id="300" name="直線コネクタ 299"/>
        <xdr:cNvCxnSpPr/>
      </xdr:nvCxnSpPr>
      <xdr:spPr>
        <a:xfrm>
          <a:off x="7861300" y="5535041"/>
          <a:ext cx="889000" cy="6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143383</xdr:rowOff>
    </xdr:from>
    <xdr:to>
      <xdr:col>12</xdr:col>
      <xdr:colOff>561975</xdr:colOff>
      <xdr:row>37</xdr:row>
      <xdr:rowOff>73533</xdr:rowOff>
    </xdr:to>
    <xdr:sp macro="" textlink="">
      <xdr:nvSpPr>
        <xdr:cNvPr id="301" name="フローチャート : 判断 300"/>
        <xdr:cNvSpPr/>
      </xdr:nvSpPr>
      <xdr:spPr>
        <a:xfrm>
          <a:off x="8699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64660</xdr:rowOff>
    </xdr:from>
    <xdr:ext cx="378565" cy="259045"/>
    <xdr:sp macro="" textlink="">
      <xdr:nvSpPr>
        <xdr:cNvPr id="302" name="テキスト ボックス 301"/>
        <xdr:cNvSpPr txBox="1"/>
      </xdr:nvSpPr>
      <xdr:spPr>
        <a:xfrm>
          <a:off x="8561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17780</xdr:rowOff>
    </xdr:from>
    <xdr:to>
      <xdr:col>11</xdr:col>
      <xdr:colOff>307975</xdr:colOff>
      <xdr:row>32</xdr:row>
      <xdr:rowOff>48641</xdr:rowOff>
    </xdr:to>
    <xdr:cxnSp macro="">
      <xdr:nvCxnSpPr>
        <xdr:cNvPr id="303" name="直線コネクタ 302"/>
        <xdr:cNvCxnSpPr/>
      </xdr:nvCxnSpPr>
      <xdr:spPr>
        <a:xfrm>
          <a:off x="6972300" y="5332730"/>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59944</xdr:rowOff>
    </xdr:from>
    <xdr:to>
      <xdr:col>11</xdr:col>
      <xdr:colOff>358775</xdr:colOff>
      <xdr:row>36</xdr:row>
      <xdr:rowOff>161544</xdr:rowOff>
    </xdr:to>
    <xdr:sp macro="" textlink="">
      <xdr:nvSpPr>
        <xdr:cNvPr id="304" name="フローチャート : 判断 303"/>
        <xdr:cNvSpPr/>
      </xdr:nvSpPr>
      <xdr:spPr>
        <a:xfrm>
          <a:off x="781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152671</xdr:rowOff>
    </xdr:from>
    <xdr:ext cx="469744" cy="259045"/>
    <xdr:sp macro="" textlink="">
      <xdr:nvSpPr>
        <xdr:cNvPr id="305" name="テキスト ボックス 304"/>
        <xdr:cNvSpPr txBox="1"/>
      </xdr:nvSpPr>
      <xdr:spPr>
        <a:xfrm>
          <a:off x="7626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170815</xdr:rowOff>
    </xdr:from>
    <xdr:to>
      <xdr:col>10</xdr:col>
      <xdr:colOff>155575</xdr:colOff>
      <xdr:row>36</xdr:row>
      <xdr:rowOff>100965</xdr:rowOff>
    </xdr:to>
    <xdr:sp macro="" textlink="">
      <xdr:nvSpPr>
        <xdr:cNvPr id="306" name="フローチャート : 判断 305"/>
        <xdr:cNvSpPr/>
      </xdr:nvSpPr>
      <xdr:spPr>
        <a:xfrm>
          <a:off x="6921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92092</xdr:rowOff>
    </xdr:from>
    <xdr:ext cx="469744" cy="259045"/>
    <xdr:sp macro="" textlink="">
      <xdr:nvSpPr>
        <xdr:cNvPr id="307" name="テキスト ボックス 306"/>
        <xdr:cNvSpPr txBox="1"/>
      </xdr:nvSpPr>
      <xdr:spPr>
        <a:xfrm>
          <a:off x="6737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87757</xdr:rowOff>
    </xdr:from>
    <xdr:to>
      <xdr:col>15</xdr:col>
      <xdr:colOff>231775</xdr:colOff>
      <xdr:row>37</xdr:row>
      <xdr:rowOff>17907</xdr:rowOff>
    </xdr:to>
    <xdr:sp macro="" textlink="">
      <xdr:nvSpPr>
        <xdr:cNvPr id="313" name="円/楕円 312"/>
        <xdr:cNvSpPr/>
      </xdr:nvSpPr>
      <xdr:spPr>
        <a:xfrm>
          <a:off x="104267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110634</xdr:rowOff>
    </xdr:from>
    <xdr:ext cx="469744" cy="259045"/>
    <xdr:sp macro="" textlink="">
      <xdr:nvSpPr>
        <xdr:cNvPr id="314" name="労働費該当値テキスト"/>
        <xdr:cNvSpPr txBox="1"/>
      </xdr:nvSpPr>
      <xdr:spPr>
        <a:xfrm>
          <a:off x="10528300" y="611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163576</xdr:rowOff>
    </xdr:from>
    <xdr:to>
      <xdr:col>14</xdr:col>
      <xdr:colOff>79375</xdr:colOff>
      <xdr:row>36</xdr:row>
      <xdr:rowOff>93726</xdr:rowOff>
    </xdr:to>
    <xdr:sp macro="" textlink="">
      <xdr:nvSpPr>
        <xdr:cNvPr id="315" name="円/楕円 314"/>
        <xdr:cNvSpPr/>
      </xdr:nvSpPr>
      <xdr:spPr>
        <a:xfrm>
          <a:off x="9588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110253</xdr:rowOff>
    </xdr:from>
    <xdr:ext cx="469744" cy="259045"/>
    <xdr:sp macro="" textlink="">
      <xdr:nvSpPr>
        <xdr:cNvPr id="316" name="テキスト ボックス 315"/>
        <xdr:cNvSpPr txBox="1"/>
      </xdr:nvSpPr>
      <xdr:spPr>
        <a:xfrm>
          <a:off x="9404427" y="593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112903</xdr:rowOff>
    </xdr:from>
    <xdr:to>
      <xdr:col>12</xdr:col>
      <xdr:colOff>561975</xdr:colOff>
      <xdr:row>36</xdr:row>
      <xdr:rowOff>43053</xdr:rowOff>
    </xdr:to>
    <xdr:sp macro="" textlink="">
      <xdr:nvSpPr>
        <xdr:cNvPr id="317" name="円/楕円 316"/>
        <xdr:cNvSpPr/>
      </xdr:nvSpPr>
      <xdr:spPr>
        <a:xfrm>
          <a:off x="8699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59580</xdr:rowOff>
    </xdr:from>
    <xdr:ext cx="469744" cy="259045"/>
    <xdr:sp macro="" textlink="">
      <xdr:nvSpPr>
        <xdr:cNvPr id="318" name="テキスト ボックス 317"/>
        <xdr:cNvSpPr txBox="1"/>
      </xdr:nvSpPr>
      <xdr:spPr>
        <a:xfrm>
          <a:off x="8515427"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169291</xdr:rowOff>
    </xdr:from>
    <xdr:to>
      <xdr:col>11</xdr:col>
      <xdr:colOff>358775</xdr:colOff>
      <xdr:row>32</xdr:row>
      <xdr:rowOff>99441</xdr:rowOff>
    </xdr:to>
    <xdr:sp macro="" textlink="">
      <xdr:nvSpPr>
        <xdr:cNvPr id="319" name="円/楕円 318"/>
        <xdr:cNvSpPr/>
      </xdr:nvSpPr>
      <xdr:spPr>
        <a:xfrm>
          <a:off x="78105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115968</xdr:rowOff>
    </xdr:from>
    <xdr:ext cx="469744" cy="259045"/>
    <xdr:sp macro="" textlink="">
      <xdr:nvSpPr>
        <xdr:cNvPr id="320" name="テキスト ボックス 319"/>
        <xdr:cNvSpPr txBox="1"/>
      </xdr:nvSpPr>
      <xdr:spPr>
        <a:xfrm>
          <a:off x="7626427" y="5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138430</xdr:rowOff>
    </xdr:from>
    <xdr:to>
      <xdr:col>10</xdr:col>
      <xdr:colOff>155575</xdr:colOff>
      <xdr:row>31</xdr:row>
      <xdr:rowOff>68580</xdr:rowOff>
    </xdr:to>
    <xdr:sp macro="" textlink="">
      <xdr:nvSpPr>
        <xdr:cNvPr id="321" name="円/楕円 320"/>
        <xdr:cNvSpPr/>
      </xdr:nvSpPr>
      <xdr:spPr>
        <a:xfrm>
          <a:off x="6921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85107</xdr:rowOff>
    </xdr:from>
    <xdr:ext cx="469744" cy="259045"/>
    <xdr:sp macro="" textlink="">
      <xdr:nvSpPr>
        <xdr:cNvPr id="322" name="テキスト ボックス 321"/>
        <xdr:cNvSpPr txBox="1"/>
      </xdr:nvSpPr>
      <xdr:spPr>
        <a:xfrm>
          <a:off x="6737427"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87122</xdr:rowOff>
    </xdr:from>
    <xdr:to>
      <xdr:col>15</xdr:col>
      <xdr:colOff>180975</xdr:colOff>
      <xdr:row>59</xdr:row>
      <xdr:rowOff>87340</xdr:rowOff>
    </xdr:to>
    <xdr:cxnSp macro="">
      <xdr:nvCxnSpPr>
        <xdr:cNvPr id="353" name="直線コネクタ 352"/>
        <xdr:cNvCxnSpPr/>
      </xdr:nvCxnSpPr>
      <xdr:spPr>
        <a:xfrm>
          <a:off x="9639300" y="10202672"/>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86469</xdr:rowOff>
    </xdr:from>
    <xdr:to>
      <xdr:col>14</xdr:col>
      <xdr:colOff>28575</xdr:colOff>
      <xdr:row>59</xdr:row>
      <xdr:rowOff>87122</xdr:rowOff>
    </xdr:to>
    <xdr:cxnSp macro="">
      <xdr:nvCxnSpPr>
        <xdr:cNvPr id="356" name="直線コネクタ 355"/>
        <xdr:cNvCxnSpPr/>
      </xdr:nvCxnSpPr>
      <xdr:spPr>
        <a:xfrm>
          <a:off x="8750300" y="1020201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86469</xdr:rowOff>
    </xdr:from>
    <xdr:to>
      <xdr:col>12</xdr:col>
      <xdr:colOff>511175</xdr:colOff>
      <xdr:row>59</xdr:row>
      <xdr:rowOff>86578</xdr:rowOff>
    </xdr:to>
    <xdr:cxnSp macro="">
      <xdr:nvCxnSpPr>
        <xdr:cNvPr id="359" name="直線コネクタ 358"/>
        <xdr:cNvCxnSpPr/>
      </xdr:nvCxnSpPr>
      <xdr:spPr>
        <a:xfrm flipV="1">
          <a:off x="7861300" y="1020201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61" name="テキスト ボックス 360"/>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85924</xdr:rowOff>
    </xdr:from>
    <xdr:to>
      <xdr:col>11</xdr:col>
      <xdr:colOff>307975</xdr:colOff>
      <xdr:row>59</xdr:row>
      <xdr:rowOff>86578</xdr:rowOff>
    </xdr:to>
    <xdr:cxnSp macro="">
      <xdr:nvCxnSpPr>
        <xdr:cNvPr id="362" name="直線コネクタ 361"/>
        <xdr:cNvCxnSpPr/>
      </xdr:nvCxnSpPr>
      <xdr:spPr>
        <a:xfrm>
          <a:off x="6972300" y="1020147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4" name="テキスト ボックス 363"/>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6" name="テキスト ボックス 365"/>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36540</xdr:rowOff>
    </xdr:from>
    <xdr:to>
      <xdr:col>15</xdr:col>
      <xdr:colOff>231775</xdr:colOff>
      <xdr:row>59</xdr:row>
      <xdr:rowOff>138140</xdr:rowOff>
    </xdr:to>
    <xdr:sp macro="" textlink="">
      <xdr:nvSpPr>
        <xdr:cNvPr id="372" name="円/楕円 371"/>
        <xdr:cNvSpPr/>
      </xdr:nvSpPr>
      <xdr:spPr>
        <a:xfrm>
          <a:off x="10426700" y="101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122917</xdr:rowOff>
    </xdr:from>
    <xdr:ext cx="378565" cy="259045"/>
    <xdr:sp macro="" textlink="">
      <xdr:nvSpPr>
        <xdr:cNvPr id="373" name="農林水産業費該当値テキスト"/>
        <xdr:cNvSpPr txBox="1"/>
      </xdr:nvSpPr>
      <xdr:spPr>
        <a:xfrm>
          <a:off x="10528300" y="1006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36322</xdr:rowOff>
    </xdr:from>
    <xdr:to>
      <xdr:col>14</xdr:col>
      <xdr:colOff>79375</xdr:colOff>
      <xdr:row>59</xdr:row>
      <xdr:rowOff>137922</xdr:rowOff>
    </xdr:to>
    <xdr:sp macro="" textlink="">
      <xdr:nvSpPr>
        <xdr:cNvPr id="374" name="円/楕円 373"/>
        <xdr:cNvSpPr/>
      </xdr:nvSpPr>
      <xdr:spPr>
        <a:xfrm>
          <a:off x="9588500" y="101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129049</xdr:rowOff>
    </xdr:from>
    <xdr:ext cx="378565" cy="259045"/>
    <xdr:sp macro="" textlink="">
      <xdr:nvSpPr>
        <xdr:cNvPr id="375" name="テキスト ボックス 374"/>
        <xdr:cNvSpPr txBox="1"/>
      </xdr:nvSpPr>
      <xdr:spPr>
        <a:xfrm>
          <a:off x="9450017" y="1024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35669</xdr:rowOff>
    </xdr:from>
    <xdr:to>
      <xdr:col>12</xdr:col>
      <xdr:colOff>561975</xdr:colOff>
      <xdr:row>59</xdr:row>
      <xdr:rowOff>137269</xdr:rowOff>
    </xdr:to>
    <xdr:sp macro="" textlink="">
      <xdr:nvSpPr>
        <xdr:cNvPr id="376" name="円/楕円 375"/>
        <xdr:cNvSpPr/>
      </xdr:nvSpPr>
      <xdr:spPr>
        <a:xfrm>
          <a:off x="8699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128396</xdr:rowOff>
    </xdr:from>
    <xdr:ext cx="378565" cy="259045"/>
    <xdr:sp macro="" textlink="">
      <xdr:nvSpPr>
        <xdr:cNvPr id="377" name="テキスト ボックス 376"/>
        <xdr:cNvSpPr txBox="1"/>
      </xdr:nvSpPr>
      <xdr:spPr>
        <a:xfrm>
          <a:off x="8561017" y="102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35778</xdr:rowOff>
    </xdr:from>
    <xdr:to>
      <xdr:col>11</xdr:col>
      <xdr:colOff>358775</xdr:colOff>
      <xdr:row>59</xdr:row>
      <xdr:rowOff>137378</xdr:rowOff>
    </xdr:to>
    <xdr:sp macro="" textlink="">
      <xdr:nvSpPr>
        <xdr:cNvPr id="378" name="円/楕円 377"/>
        <xdr:cNvSpPr/>
      </xdr:nvSpPr>
      <xdr:spPr>
        <a:xfrm>
          <a:off x="7810500" y="101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128505</xdr:rowOff>
    </xdr:from>
    <xdr:ext cx="378565" cy="259045"/>
    <xdr:sp macro="" textlink="">
      <xdr:nvSpPr>
        <xdr:cNvPr id="379" name="テキスト ボックス 378"/>
        <xdr:cNvSpPr txBox="1"/>
      </xdr:nvSpPr>
      <xdr:spPr>
        <a:xfrm>
          <a:off x="7672017" y="1024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35124</xdr:rowOff>
    </xdr:from>
    <xdr:to>
      <xdr:col>10</xdr:col>
      <xdr:colOff>155575</xdr:colOff>
      <xdr:row>59</xdr:row>
      <xdr:rowOff>136724</xdr:rowOff>
    </xdr:to>
    <xdr:sp macro="" textlink="">
      <xdr:nvSpPr>
        <xdr:cNvPr id="380" name="円/楕円 379"/>
        <xdr:cNvSpPr/>
      </xdr:nvSpPr>
      <xdr:spPr>
        <a:xfrm>
          <a:off x="6921500" y="101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127851</xdr:rowOff>
    </xdr:from>
    <xdr:ext cx="378565" cy="259045"/>
    <xdr:sp macro="" textlink="">
      <xdr:nvSpPr>
        <xdr:cNvPr id="381" name="テキスト ボックス 380"/>
        <xdr:cNvSpPr txBox="1"/>
      </xdr:nvSpPr>
      <xdr:spPr>
        <a:xfrm>
          <a:off x="6783017" y="1024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101639</xdr:rowOff>
    </xdr:from>
    <xdr:to>
      <xdr:col>15</xdr:col>
      <xdr:colOff>180975</xdr:colOff>
      <xdr:row>78</xdr:row>
      <xdr:rowOff>118624</xdr:rowOff>
    </xdr:to>
    <xdr:cxnSp macro="">
      <xdr:nvCxnSpPr>
        <xdr:cNvPr id="408" name="直線コネクタ 407"/>
        <xdr:cNvCxnSpPr/>
      </xdr:nvCxnSpPr>
      <xdr:spPr>
        <a:xfrm>
          <a:off x="9639300" y="13474739"/>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101639</xdr:rowOff>
    </xdr:from>
    <xdr:to>
      <xdr:col>14</xdr:col>
      <xdr:colOff>28575</xdr:colOff>
      <xdr:row>78</xdr:row>
      <xdr:rowOff>117022</xdr:rowOff>
    </xdr:to>
    <xdr:cxnSp macro="">
      <xdr:nvCxnSpPr>
        <xdr:cNvPr id="411" name="直線コネクタ 410"/>
        <xdr:cNvCxnSpPr/>
      </xdr:nvCxnSpPr>
      <xdr:spPr>
        <a:xfrm flipV="1">
          <a:off x="8750300" y="13474739"/>
          <a:ext cx="889000" cy="1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117022</xdr:rowOff>
    </xdr:from>
    <xdr:to>
      <xdr:col>12</xdr:col>
      <xdr:colOff>511175</xdr:colOff>
      <xdr:row>78</xdr:row>
      <xdr:rowOff>118188</xdr:rowOff>
    </xdr:to>
    <xdr:cxnSp macro="">
      <xdr:nvCxnSpPr>
        <xdr:cNvPr id="414" name="直線コネクタ 413"/>
        <xdr:cNvCxnSpPr/>
      </xdr:nvCxnSpPr>
      <xdr:spPr>
        <a:xfrm flipV="1">
          <a:off x="7861300" y="1349012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117435</xdr:rowOff>
    </xdr:from>
    <xdr:to>
      <xdr:col>11</xdr:col>
      <xdr:colOff>307975</xdr:colOff>
      <xdr:row>78</xdr:row>
      <xdr:rowOff>118188</xdr:rowOff>
    </xdr:to>
    <xdr:cxnSp macro="">
      <xdr:nvCxnSpPr>
        <xdr:cNvPr id="417" name="直線コネクタ 416"/>
        <xdr:cNvCxnSpPr/>
      </xdr:nvCxnSpPr>
      <xdr:spPr>
        <a:xfrm>
          <a:off x="6972300" y="13490535"/>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67824</xdr:rowOff>
    </xdr:from>
    <xdr:to>
      <xdr:col>15</xdr:col>
      <xdr:colOff>231775</xdr:colOff>
      <xdr:row>78</xdr:row>
      <xdr:rowOff>169424</xdr:rowOff>
    </xdr:to>
    <xdr:sp macro="" textlink="">
      <xdr:nvSpPr>
        <xdr:cNvPr id="427" name="円/楕円 426"/>
        <xdr:cNvSpPr/>
      </xdr:nvSpPr>
      <xdr:spPr>
        <a:xfrm>
          <a:off x="104267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154201</xdr:rowOff>
    </xdr:from>
    <xdr:ext cx="378565" cy="259045"/>
    <xdr:sp macro="" textlink="">
      <xdr:nvSpPr>
        <xdr:cNvPr id="428" name="商工費該当値テキスト"/>
        <xdr:cNvSpPr txBox="1"/>
      </xdr:nvSpPr>
      <xdr:spPr>
        <a:xfrm>
          <a:off x="10528300" y="1335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50839</xdr:rowOff>
    </xdr:from>
    <xdr:to>
      <xdr:col>14</xdr:col>
      <xdr:colOff>79375</xdr:colOff>
      <xdr:row>78</xdr:row>
      <xdr:rowOff>152439</xdr:rowOff>
    </xdr:to>
    <xdr:sp macro="" textlink="">
      <xdr:nvSpPr>
        <xdr:cNvPr id="429" name="円/楕円 428"/>
        <xdr:cNvSpPr/>
      </xdr:nvSpPr>
      <xdr:spPr>
        <a:xfrm>
          <a:off x="95885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143566</xdr:rowOff>
    </xdr:from>
    <xdr:ext cx="469744" cy="259045"/>
    <xdr:sp macro="" textlink="">
      <xdr:nvSpPr>
        <xdr:cNvPr id="430" name="テキスト ボックス 429"/>
        <xdr:cNvSpPr txBox="1"/>
      </xdr:nvSpPr>
      <xdr:spPr>
        <a:xfrm>
          <a:off x="9404427" y="1351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66222</xdr:rowOff>
    </xdr:from>
    <xdr:to>
      <xdr:col>12</xdr:col>
      <xdr:colOff>561975</xdr:colOff>
      <xdr:row>78</xdr:row>
      <xdr:rowOff>167822</xdr:rowOff>
    </xdr:to>
    <xdr:sp macro="" textlink="">
      <xdr:nvSpPr>
        <xdr:cNvPr id="431" name="円/楕円 430"/>
        <xdr:cNvSpPr/>
      </xdr:nvSpPr>
      <xdr:spPr>
        <a:xfrm>
          <a:off x="8699500" y="134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158949</xdr:rowOff>
    </xdr:from>
    <xdr:ext cx="378565" cy="259045"/>
    <xdr:sp macro="" textlink="">
      <xdr:nvSpPr>
        <xdr:cNvPr id="432" name="テキスト ボックス 431"/>
        <xdr:cNvSpPr txBox="1"/>
      </xdr:nvSpPr>
      <xdr:spPr>
        <a:xfrm>
          <a:off x="8561017" y="13532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67388</xdr:rowOff>
    </xdr:from>
    <xdr:to>
      <xdr:col>11</xdr:col>
      <xdr:colOff>358775</xdr:colOff>
      <xdr:row>78</xdr:row>
      <xdr:rowOff>168988</xdr:rowOff>
    </xdr:to>
    <xdr:sp macro="" textlink="">
      <xdr:nvSpPr>
        <xdr:cNvPr id="433" name="円/楕円 432"/>
        <xdr:cNvSpPr/>
      </xdr:nvSpPr>
      <xdr:spPr>
        <a:xfrm>
          <a:off x="7810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160115</xdr:rowOff>
    </xdr:from>
    <xdr:ext cx="378565" cy="259045"/>
    <xdr:sp macro="" textlink="">
      <xdr:nvSpPr>
        <xdr:cNvPr id="434" name="テキスト ボックス 433"/>
        <xdr:cNvSpPr txBox="1"/>
      </xdr:nvSpPr>
      <xdr:spPr>
        <a:xfrm>
          <a:off x="7672017" y="1353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66635</xdr:rowOff>
    </xdr:from>
    <xdr:to>
      <xdr:col>10</xdr:col>
      <xdr:colOff>155575</xdr:colOff>
      <xdr:row>78</xdr:row>
      <xdr:rowOff>168235</xdr:rowOff>
    </xdr:to>
    <xdr:sp macro="" textlink="">
      <xdr:nvSpPr>
        <xdr:cNvPr id="435" name="円/楕円 434"/>
        <xdr:cNvSpPr/>
      </xdr:nvSpPr>
      <xdr:spPr>
        <a:xfrm>
          <a:off x="6921500" y="134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159362</xdr:rowOff>
    </xdr:from>
    <xdr:ext cx="378565" cy="259045"/>
    <xdr:sp macro="" textlink="">
      <xdr:nvSpPr>
        <xdr:cNvPr id="436" name="テキスト ボックス 435"/>
        <xdr:cNvSpPr txBox="1"/>
      </xdr:nvSpPr>
      <xdr:spPr>
        <a:xfrm>
          <a:off x="6783017" y="1353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141891</xdr:rowOff>
    </xdr:from>
    <xdr:to>
      <xdr:col>15</xdr:col>
      <xdr:colOff>180975</xdr:colOff>
      <xdr:row>98</xdr:row>
      <xdr:rowOff>147168</xdr:rowOff>
    </xdr:to>
    <xdr:cxnSp macro="">
      <xdr:nvCxnSpPr>
        <xdr:cNvPr id="466" name="直線コネクタ 465"/>
        <xdr:cNvCxnSpPr/>
      </xdr:nvCxnSpPr>
      <xdr:spPr>
        <a:xfrm>
          <a:off x="9639300" y="16943991"/>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7"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141891</xdr:rowOff>
    </xdr:from>
    <xdr:to>
      <xdr:col>14</xdr:col>
      <xdr:colOff>28575</xdr:colOff>
      <xdr:row>99</xdr:row>
      <xdr:rowOff>730</xdr:rowOff>
    </xdr:to>
    <xdr:cxnSp macro="">
      <xdr:nvCxnSpPr>
        <xdr:cNvPr id="469" name="直線コネクタ 468"/>
        <xdr:cNvCxnSpPr/>
      </xdr:nvCxnSpPr>
      <xdr:spPr>
        <a:xfrm flipV="1">
          <a:off x="8750300" y="16943991"/>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71" name="テキスト ボックス 470"/>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730</xdr:rowOff>
    </xdr:from>
    <xdr:to>
      <xdr:col>12</xdr:col>
      <xdr:colOff>511175</xdr:colOff>
      <xdr:row>99</xdr:row>
      <xdr:rowOff>17932</xdr:rowOff>
    </xdr:to>
    <xdr:cxnSp macro="">
      <xdr:nvCxnSpPr>
        <xdr:cNvPr id="472" name="直線コネクタ 471"/>
        <xdr:cNvCxnSpPr/>
      </xdr:nvCxnSpPr>
      <xdr:spPr>
        <a:xfrm flipV="1">
          <a:off x="7861300" y="16974280"/>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4" name="テキスト ボックス 473"/>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16732</xdr:rowOff>
    </xdr:from>
    <xdr:to>
      <xdr:col>11</xdr:col>
      <xdr:colOff>307975</xdr:colOff>
      <xdr:row>99</xdr:row>
      <xdr:rowOff>17932</xdr:rowOff>
    </xdr:to>
    <xdr:cxnSp macro="">
      <xdr:nvCxnSpPr>
        <xdr:cNvPr id="475" name="直線コネクタ 474"/>
        <xdr:cNvCxnSpPr/>
      </xdr:nvCxnSpPr>
      <xdr:spPr>
        <a:xfrm>
          <a:off x="6972300" y="1699028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7" name="テキスト ボックス 476"/>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9" name="テキスト ボックス 478"/>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96368</xdr:rowOff>
    </xdr:from>
    <xdr:to>
      <xdr:col>15</xdr:col>
      <xdr:colOff>231775</xdr:colOff>
      <xdr:row>99</xdr:row>
      <xdr:rowOff>26518</xdr:rowOff>
    </xdr:to>
    <xdr:sp macro="" textlink="">
      <xdr:nvSpPr>
        <xdr:cNvPr id="485" name="円/楕円 484"/>
        <xdr:cNvSpPr/>
      </xdr:nvSpPr>
      <xdr:spPr>
        <a:xfrm>
          <a:off x="10426700" y="168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11295</xdr:rowOff>
    </xdr:from>
    <xdr:ext cx="534377" cy="259045"/>
    <xdr:sp macro="" textlink="">
      <xdr:nvSpPr>
        <xdr:cNvPr id="486" name="土木費該当値テキスト"/>
        <xdr:cNvSpPr txBox="1"/>
      </xdr:nvSpPr>
      <xdr:spPr>
        <a:xfrm>
          <a:off x="10528300" y="1681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91091</xdr:rowOff>
    </xdr:from>
    <xdr:to>
      <xdr:col>14</xdr:col>
      <xdr:colOff>79375</xdr:colOff>
      <xdr:row>99</xdr:row>
      <xdr:rowOff>21241</xdr:rowOff>
    </xdr:to>
    <xdr:sp macro="" textlink="">
      <xdr:nvSpPr>
        <xdr:cNvPr id="487" name="円/楕円 486"/>
        <xdr:cNvSpPr/>
      </xdr:nvSpPr>
      <xdr:spPr>
        <a:xfrm>
          <a:off x="9588500" y="168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12368</xdr:rowOff>
    </xdr:from>
    <xdr:ext cx="534377" cy="259045"/>
    <xdr:sp macro="" textlink="">
      <xdr:nvSpPr>
        <xdr:cNvPr id="488" name="テキスト ボックス 487"/>
        <xdr:cNvSpPr txBox="1"/>
      </xdr:nvSpPr>
      <xdr:spPr>
        <a:xfrm>
          <a:off x="9372111" y="1698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121380</xdr:rowOff>
    </xdr:from>
    <xdr:to>
      <xdr:col>12</xdr:col>
      <xdr:colOff>561975</xdr:colOff>
      <xdr:row>99</xdr:row>
      <xdr:rowOff>51530</xdr:rowOff>
    </xdr:to>
    <xdr:sp macro="" textlink="">
      <xdr:nvSpPr>
        <xdr:cNvPr id="489" name="円/楕円 488"/>
        <xdr:cNvSpPr/>
      </xdr:nvSpPr>
      <xdr:spPr>
        <a:xfrm>
          <a:off x="8699500" y="169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42657</xdr:rowOff>
    </xdr:from>
    <xdr:ext cx="534377" cy="259045"/>
    <xdr:sp macro="" textlink="">
      <xdr:nvSpPr>
        <xdr:cNvPr id="490" name="テキスト ボックス 489"/>
        <xdr:cNvSpPr txBox="1"/>
      </xdr:nvSpPr>
      <xdr:spPr>
        <a:xfrm>
          <a:off x="8483111" y="170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138582</xdr:rowOff>
    </xdr:from>
    <xdr:to>
      <xdr:col>11</xdr:col>
      <xdr:colOff>358775</xdr:colOff>
      <xdr:row>99</xdr:row>
      <xdr:rowOff>68732</xdr:rowOff>
    </xdr:to>
    <xdr:sp macro="" textlink="">
      <xdr:nvSpPr>
        <xdr:cNvPr id="491" name="円/楕円 490"/>
        <xdr:cNvSpPr/>
      </xdr:nvSpPr>
      <xdr:spPr>
        <a:xfrm>
          <a:off x="7810500" y="169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59859</xdr:rowOff>
    </xdr:from>
    <xdr:ext cx="534377" cy="259045"/>
    <xdr:sp macro="" textlink="">
      <xdr:nvSpPr>
        <xdr:cNvPr id="492" name="テキスト ボックス 491"/>
        <xdr:cNvSpPr txBox="1"/>
      </xdr:nvSpPr>
      <xdr:spPr>
        <a:xfrm>
          <a:off x="7594111" y="170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137382</xdr:rowOff>
    </xdr:from>
    <xdr:to>
      <xdr:col>10</xdr:col>
      <xdr:colOff>155575</xdr:colOff>
      <xdr:row>99</xdr:row>
      <xdr:rowOff>67532</xdr:rowOff>
    </xdr:to>
    <xdr:sp macro="" textlink="">
      <xdr:nvSpPr>
        <xdr:cNvPr id="493" name="円/楕円 492"/>
        <xdr:cNvSpPr/>
      </xdr:nvSpPr>
      <xdr:spPr>
        <a:xfrm>
          <a:off x="6921500" y="169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58659</xdr:rowOff>
    </xdr:from>
    <xdr:ext cx="534377" cy="259045"/>
    <xdr:sp macro="" textlink="">
      <xdr:nvSpPr>
        <xdr:cNvPr id="494" name="テキスト ボックス 493"/>
        <xdr:cNvSpPr txBox="1"/>
      </xdr:nvSpPr>
      <xdr:spPr>
        <a:xfrm>
          <a:off x="6705111" y="17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11194</xdr:rowOff>
    </xdr:from>
    <xdr:to>
      <xdr:col>23</xdr:col>
      <xdr:colOff>517525</xdr:colOff>
      <xdr:row>37</xdr:row>
      <xdr:rowOff>61813</xdr:rowOff>
    </xdr:to>
    <xdr:cxnSp macro="">
      <xdr:nvCxnSpPr>
        <xdr:cNvPr id="526" name="直線コネクタ 525"/>
        <xdr:cNvCxnSpPr/>
      </xdr:nvCxnSpPr>
      <xdr:spPr>
        <a:xfrm flipV="1">
          <a:off x="15481300" y="63548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7"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10541</xdr:rowOff>
    </xdr:from>
    <xdr:to>
      <xdr:col>22</xdr:col>
      <xdr:colOff>365125</xdr:colOff>
      <xdr:row>37</xdr:row>
      <xdr:rowOff>61813</xdr:rowOff>
    </xdr:to>
    <xdr:cxnSp macro="">
      <xdr:nvCxnSpPr>
        <xdr:cNvPr id="529" name="直線コネクタ 528"/>
        <xdr:cNvCxnSpPr/>
      </xdr:nvCxnSpPr>
      <xdr:spPr>
        <a:xfrm>
          <a:off x="14592300" y="6182741"/>
          <a:ext cx="8890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31" name="テキスト ボックス 530"/>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10541</xdr:rowOff>
    </xdr:from>
    <xdr:to>
      <xdr:col>21</xdr:col>
      <xdr:colOff>161925</xdr:colOff>
      <xdr:row>36</xdr:row>
      <xdr:rowOff>116840</xdr:rowOff>
    </xdr:to>
    <xdr:cxnSp macro="">
      <xdr:nvCxnSpPr>
        <xdr:cNvPr id="532" name="直線コネクタ 531"/>
        <xdr:cNvCxnSpPr/>
      </xdr:nvCxnSpPr>
      <xdr:spPr>
        <a:xfrm flipV="1">
          <a:off x="13703300" y="6182741"/>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4" name="テキスト ボックス 533"/>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92184</xdr:rowOff>
    </xdr:from>
    <xdr:to>
      <xdr:col>19</xdr:col>
      <xdr:colOff>644525</xdr:colOff>
      <xdr:row>36</xdr:row>
      <xdr:rowOff>116840</xdr:rowOff>
    </xdr:to>
    <xdr:cxnSp macro="">
      <xdr:nvCxnSpPr>
        <xdr:cNvPr id="535" name="直線コネクタ 534"/>
        <xdr:cNvCxnSpPr/>
      </xdr:nvCxnSpPr>
      <xdr:spPr>
        <a:xfrm>
          <a:off x="12814300" y="6264384"/>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7" name="テキスト ボックス 536"/>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9" name="テキスト ボックス 538"/>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131844</xdr:rowOff>
    </xdr:from>
    <xdr:to>
      <xdr:col>23</xdr:col>
      <xdr:colOff>568325</xdr:colOff>
      <xdr:row>37</xdr:row>
      <xdr:rowOff>61994</xdr:rowOff>
    </xdr:to>
    <xdr:sp macro="" textlink="">
      <xdr:nvSpPr>
        <xdr:cNvPr id="545" name="円/楕円 544"/>
        <xdr:cNvSpPr/>
      </xdr:nvSpPr>
      <xdr:spPr>
        <a:xfrm>
          <a:off x="16268700" y="63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110271</xdr:rowOff>
    </xdr:from>
    <xdr:ext cx="534377" cy="259045"/>
    <xdr:sp macro="" textlink="">
      <xdr:nvSpPr>
        <xdr:cNvPr id="546" name="消防費該当値テキスト"/>
        <xdr:cNvSpPr txBox="1"/>
      </xdr:nvSpPr>
      <xdr:spPr>
        <a:xfrm>
          <a:off x="16370300" y="62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11013</xdr:rowOff>
    </xdr:from>
    <xdr:to>
      <xdr:col>22</xdr:col>
      <xdr:colOff>415925</xdr:colOff>
      <xdr:row>37</xdr:row>
      <xdr:rowOff>112613</xdr:rowOff>
    </xdr:to>
    <xdr:sp macro="" textlink="">
      <xdr:nvSpPr>
        <xdr:cNvPr id="547" name="円/楕円 546"/>
        <xdr:cNvSpPr/>
      </xdr:nvSpPr>
      <xdr:spPr>
        <a:xfrm>
          <a:off x="15430500" y="63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103740</xdr:rowOff>
    </xdr:from>
    <xdr:ext cx="534377" cy="259045"/>
    <xdr:sp macro="" textlink="">
      <xdr:nvSpPr>
        <xdr:cNvPr id="548" name="テキスト ボックス 547"/>
        <xdr:cNvSpPr txBox="1"/>
      </xdr:nvSpPr>
      <xdr:spPr>
        <a:xfrm>
          <a:off x="15214111" y="64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131191</xdr:rowOff>
    </xdr:from>
    <xdr:to>
      <xdr:col>21</xdr:col>
      <xdr:colOff>212725</xdr:colOff>
      <xdr:row>36</xdr:row>
      <xdr:rowOff>61341</xdr:rowOff>
    </xdr:to>
    <xdr:sp macro="" textlink="">
      <xdr:nvSpPr>
        <xdr:cNvPr id="549" name="円/楕円 548"/>
        <xdr:cNvSpPr/>
      </xdr:nvSpPr>
      <xdr:spPr>
        <a:xfrm>
          <a:off x="14541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52468</xdr:rowOff>
    </xdr:from>
    <xdr:ext cx="534377" cy="259045"/>
    <xdr:sp macro="" textlink="">
      <xdr:nvSpPr>
        <xdr:cNvPr id="550" name="テキスト ボックス 549"/>
        <xdr:cNvSpPr txBox="1"/>
      </xdr:nvSpPr>
      <xdr:spPr>
        <a:xfrm>
          <a:off x="14325111" y="6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66040</xdr:rowOff>
    </xdr:from>
    <xdr:to>
      <xdr:col>20</xdr:col>
      <xdr:colOff>9525</xdr:colOff>
      <xdr:row>36</xdr:row>
      <xdr:rowOff>167640</xdr:rowOff>
    </xdr:to>
    <xdr:sp macro="" textlink="">
      <xdr:nvSpPr>
        <xdr:cNvPr id="551" name="円/楕円 550"/>
        <xdr:cNvSpPr/>
      </xdr:nvSpPr>
      <xdr:spPr>
        <a:xfrm>
          <a:off x="13652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158767</xdr:rowOff>
    </xdr:from>
    <xdr:ext cx="534377" cy="259045"/>
    <xdr:sp macro="" textlink="">
      <xdr:nvSpPr>
        <xdr:cNvPr id="552" name="テキスト ボックス 551"/>
        <xdr:cNvSpPr txBox="1"/>
      </xdr:nvSpPr>
      <xdr:spPr>
        <a:xfrm>
          <a:off x="13436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41384</xdr:rowOff>
    </xdr:from>
    <xdr:to>
      <xdr:col>18</xdr:col>
      <xdr:colOff>492125</xdr:colOff>
      <xdr:row>36</xdr:row>
      <xdr:rowOff>142984</xdr:rowOff>
    </xdr:to>
    <xdr:sp macro="" textlink="">
      <xdr:nvSpPr>
        <xdr:cNvPr id="553" name="円/楕円 552"/>
        <xdr:cNvSpPr/>
      </xdr:nvSpPr>
      <xdr:spPr>
        <a:xfrm>
          <a:off x="12763500" y="62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134111</xdr:rowOff>
    </xdr:from>
    <xdr:ext cx="534377" cy="259045"/>
    <xdr:sp macro="" textlink="">
      <xdr:nvSpPr>
        <xdr:cNvPr id="554" name="テキスト ボックス 553"/>
        <xdr:cNvSpPr txBox="1"/>
      </xdr:nvSpPr>
      <xdr:spPr>
        <a:xfrm>
          <a:off x="12547111" y="63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23709</xdr:rowOff>
    </xdr:from>
    <xdr:to>
      <xdr:col>23</xdr:col>
      <xdr:colOff>517525</xdr:colOff>
      <xdr:row>56</xdr:row>
      <xdr:rowOff>134831</xdr:rowOff>
    </xdr:to>
    <xdr:cxnSp macro="">
      <xdr:nvCxnSpPr>
        <xdr:cNvPr id="582" name="直線コネクタ 581"/>
        <xdr:cNvCxnSpPr/>
      </xdr:nvCxnSpPr>
      <xdr:spPr>
        <a:xfrm>
          <a:off x="15481300" y="9624909"/>
          <a:ext cx="8382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38956</xdr:rowOff>
    </xdr:from>
    <xdr:to>
      <xdr:col>22</xdr:col>
      <xdr:colOff>365125</xdr:colOff>
      <xdr:row>56</xdr:row>
      <xdr:rowOff>23709</xdr:rowOff>
    </xdr:to>
    <xdr:cxnSp macro="">
      <xdr:nvCxnSpPr>
        <xdr:cNvPr id="585" name="直線コネクタ 584"/>
        <xdr:cNvCxnSpPr/>
      </xdr:nvCxnSpPr>
      <xdr:spPr>
        <a:xfrm>
          <a:off x="14592300" y="9468706"/>
          <a:ext cx="889000" cy="1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38956</xdr:rowOff>
    </xdr:from>
    <xdr:to>
      <xdr:col>21</xdr:col>
      <xdr:colOff>161925</xdr:colOff>
      <xdr:row>56</xdr:row>
      <xdr:rowOff>106347</xdr:rowOff>
    </xdr:to>
    <xdr:cxnSp macro="">
      <xdr:nvCxnSpPr>
        <xdr:cNvPr id="588" name="直線コネクタ 587"/>
        <xdr:cNvCxnSpPr/>
      </xdr:nvCxnSpPr>
      <xdr:spPr>
        <a:xfrm flipV="1">
          <a:off x="13703300" y="9468706"/>
          <a:ext cx="889000" cy="2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90" name="テキスト ボックス 589"/>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106347</xdr:rowOff>
    </xdr:from>
    <xdr:to>
      <xdr:col>19</xdr:col>
      <xdr:colOff>644525</xdr:colOff>
      <xdr:row>56</xdr:row>
      <xdr:rowOff>120795</xdr:rowOff>
    </xdr:to>
    <xdr:cxnSp macro="">
      <xdr:nvCxnSpPr>
        <xdr:cNvPr id="591" name="直線コネクタ 590"/>
        <xdr:cNvCxnSpPr/>
      </xdr:nvCxnSpPr>
      <xdr:spPr>
        <a:xfrm flipV="1">
          <a:off x="12814300" y="9707547"/>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5" name="テキスト ボックス 59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84031</xdr:rowOff>
    </xdr:from>
    <xdr:to>
      <xdr:col>23</xdr:col>
      <xdr:colOff>568325</xdr:colOff>
      <xdr:row>57</xdr:row>
      <xdr:rowOff>14181</xdr:rowOff>
    </xdr:to>
    <xdr:sp macro="" textlink="">
      <xdr:nvSpPr>
        <xdr:cNvPr id="601" name="円/楕円 600"/>
        <xdr:cNvSpPr/>
      </xdr:nvSpPr>
      <xdr:spPr>
        <a:xfrm>
          <a:off x="162687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62458</xdr:rowOff>
    </xdr:from>
    <xdr:ext cx="534377" cy="259045"/>
    <xdr:sp macro="" textlink="">
      <xdr:nvSpPr>
        <xdr:cNvPr id="602" name="教育費該当値テキスト"/>
        <xdr:cNvSpPr txBox="1"/>
      </xdr:nvSpPr>
      <xdr:spPr>
        <a:xfrm>
          <a:off x="16370300" y="96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144359</xdr:rowOff>
    </xdr:from>
    <xdr:to>
      <xdr:col>22</xdr:col>
      <xdr:colOff>415925</xdr:colOff>
      <xdr:row>56</xdr:row>
      <xdr:rowOff>74509</xdr:rowOff>
    </xdr:to>
    <xdr:sp macro="" textlink="">
      <xdr:nvSpPr>
        <xdr:cNvPr id="603" name="円/楕円 602"/>
        <xdr:cNvSpPr/>
      </xdr:nvSpPr>
      <xdr:spPr>
        <a:xfrm>
          <a:off x="15430500" y="9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65636</xdr:rowOff>
    </xdr:from>
    <xdr:ext cx="534377" cy="259045"/>
    <xdr:sp macro="" textlink="">
      <xdr:nvSpPr>
        <xdr:cNvPr id="604" name="テキスト ボックス 603"/>
        <xdr:cNvSpPr txBox="1"/>
      </xdr:nvSpPr>
      <xdr:spPr>
        <a:xfrm>
          <a:off x="15214111" y="96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159606</xdr:rowOff>
    </xdr:from>
    <xdr:to>
      <xdr:col>21</xdr:col>
      <xdr:colOff>212725</xdr:colOff>
      <xdr:row>55</xdr:row>
      <xdr:rowOff>89756</xdr:rowOff>
    </xdr:to>
    <xdr:sp macro="" textlink="">
      <xdr:nvSpPr>
        <xdr:cNvPr id="605" name="円/楕円 604"/>
        <xdr:cNvSpPr/>
      </xdr:nvSpPr>
      <xdr:spPr>
        <a:xfrm>
          <a:off x="14541500" y="94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106283</xdr:rowOff>
    </xdr:from>
    <xdr:ext cx="534377" cy="259045"/>
    <xdr:sp macro="" textlink="">
      <xdr:nvSpPr>
        <xdr:cNvPr id="606" name="テキスト ボックス 605"/>
        <xdr:cNvSpPr txBox="1"/>
      </xdr:nvSpPr>
      <xdr:spPr>
        <a:xfrm>
          <a:off x="14325111" y="91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55547</xdr:rowOff>
    </xdr:from>
    <xdr:to>
      <xdr:col>20</xdr:col>
      <xdr:colOff>9525</xdr:colOff>
      <xdr:row>56</xdr:row>
      <xdr:rowOff>157147</xdr:rowOff>
    </xdr:to>
    <xdr:sp macro="" textlink="">
      <xdr:nvSpPr>
        <xdr:cNvPr id="607" name="円/楕円 606"/>
        <xdr:cNvSpPr/>
      </xdr:nvSpPr>
      <xdr:spPr>
        <a:xfrm>
          <a:off x="13652500" y="96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148274</xdr:rowOff>
    </xdr:from>
    <xdr:ext cx="534377" cy="259045"/>
    <xdr:sp macro="" textlink="">
      <xdr:nvSpPr>
        <xdr:cNvPr id="608" name="テキスト ボックス 607"/>
        <xdr:cNvSpPr txBox="1"/>
      </xdr:nvSpPr>
      <xdr:spPr>
        <a:xfrm>
          <a:off x="13436111" y="97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69995</xdr:rowOff>
    </xdr:from>
    <xdr:to>
      <xdr:col>18</xdr:col>
      <xdr:colOff>492125</xdr:colOff>
      <xdr:row>57</xdr:row>
      <xdr:rowOff>145</xdr:rowOff>
    </xdr:to>
    <xdr:sp macro="" textlink="">
      <xdr:nvSpPr>
        <xdr:cNvPr id="609" name="円/楕円 608"/>
        <xdr:cNvSpPr/>
      </xdr:nvSpPr>
      <xdr:spPr>
        <a:xfrm>
          <a:off x="12763500" y="96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162722</xdr:rowOff>
    </xdr:from>
    <xdr:ext cx="534377" cy="259045"/>
    <xdr:sp macro="" textlink="">
      <xdr:nvSpPr>
        <xdr:cNvPr id="610" name="テキスト ボックス 609"/>
        <xdr:cNvSpPr txBox="1"/>
      </xdr:nvSpPr>
      <xdr:spPr>
        <a:xfrm>
          <a:off x="12547111" y="97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9" name="テキスト ボックス 648"/>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2" name="テキスト ボックス 651"/>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4" name="テキスト ボックス 653"/>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61"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73634</xdr:rowOff>
    </xdr:from>
    <xdr:to>
      <xdr:col>23</xdr:col>
      <xdr:colOff>517525</xdr:colOff>
      <xdr:row>95</xdr:row>
      <xdr:rowOff>151555</xdr:rowOff>
    </xdr:to>
    <xdr:cxnSp macro="">
      <xdr:nvCxnSpPr>
        <xdr:cNvPr id="701" name="直線コネクタ 700"/>
        <xdr:cNvCxnSpPr/>
      </xdr:nvCxnSpPr>
      <xdr:spPr>
        <a:xfrm flipV="1">
          <a:off x="15481300" y="16361384"/>
          <a:ext cx="838200" cy="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159359</xdr:rowOff>
    </xdr:from>
    <xdr:to>
      <xdr:col>22</xdr:col>
      <xdr:colOff>365125</xdr:colOff>
      <xdr:row>95</xdr:row>
      <xdr:rowOff>151555</xdr:rowOff>
    </xdr:to>
    <xdr:cxnSp macro="">
      <xdr:nvCxnSpPr>
        <xdr:cNvPr id="704" name="直線コネクタ 703"/>
        <xdr:cNvCxnSpPr/>
      </xdr:nvCxnSpPr>
      <xdr:spPr>
        <a:xfrm>
          <a:off x="14592300" y="16275659"/>
          <a:ext cx="889000" cy="1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159359</xdr:rowOff>
    </xdr:from>
    <xdr:to>
      <xdr:col>21</xdr:col>
      <xdr:colOff>161925</xdr:colOff>
      <xdr:row>95</xdr:row>
      <xdr:rowOff>4499</xdr:rowOff>
    </xdr:to>
    <xdr:cxnSp macro="">
      <xdr:nvCxnSpPr>
        <xdr:cNvPr id="707" name="直線コネクタ 706"/>
        <xdr:cNvCxnSpPr/>
      </xdr:nvCxnSpPr>
      <xdr:spPr>
        <a:xfrm flipV="1">
          <a:off x="13703300" y="16275659"/>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9" name="テキスト ボックス 708"/>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132483</xdr:rowOff>
    </xdr:from>
    <xdr:to>
      <xdr:col>19</xdr:col>
      <xdr:colOff>644525</xdr:colOff>
      <xdr:row>95</xdr:row>
      <xdr:rowOff>4499</xdr:rowOff>
    </xdr:to>
    <xdr:cxnSp macro="">
      <xdr:nvCxnSpPr>
        <xdr:cNvPr id="710" name="直線コネクタ 709"/>
        <xdr:cNvCxnSpPr/>
      </xdr:nvCxnSpPr>
      <xdr:spPr>
        <a:xfrm>
          <a:off x="12814300" y="16248783"/>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2" name="テキスト ボックス 711"/>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4" name="テキスト ボックス 713"/>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22834</xdr:rowOff>
    </xdr:from>
    <xdr:to>
      <xdr:col>23</xdr:col>
      <xdr:colOff>568325</xdr:colOff>
      <xdr:row>95</xdr:row>
      <xdr:rowOff>124434</xdr:rowOff>
    </xdr:to>
    <xdr:sp macro="" textlink="">
      <xdr:nvSpPr>
        <xdr:cNvPr id="720" name="円/楕円 719"/>
        <xdr:cNvSpPr/>
      </xdr:nvSpPr>
      <xdr:spPr>
        <a:xfrm>
          <a:off x="162687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1261</xdr:rowOff>
    </xdr:from>
    <xdr:ext cx="534377" cy="259045"/>
    <xdr:sp macro="" textlink="">
      <xdr:nvSpPr>
        <xdr:cNvPr id="721" name="公債費該当値テキスト"/>
        <xdr:cNvSpPr txBox="1"/>
      </xdr:nvSpPr>
      <xdr:spPr>
        <a:xfrm>
          <a:off x="16370300" y="1628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100755</xdr:rowOff>
    </xdr:from>
    <xdr:to>
      <xdr:col>22</xdr:col>
      <xdr:colOff>415925</xdr:colOff>
      <xdr:row>96</xdr:row>
      <xdr:rowOff>30905</xdr:rowOff>
    </xdr:to>
    <xdr:sp macro="" textlink="">
      <xdr:nvSpPr>
        <xdr:cNvPr id="722" name="円/楕円 721"/>
        <xdr:cNvSpPr/>
      </xdr:nvSpPr>
      <xdr:spPr>
        <a:xfrm>
          <a:off x="15430500" y="16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22032</xdr:rowOff>
    </xdr:from>
    <xdr:ext cx="534377" cy="259045"/>
    <xdr:sp macro="" textlink="">
      <xdr:nvSpPr>
        <xdr:cNvPr id="723" name="テキスト ボックス 722"/>
        <xdr:cNvSpPr txBox="1"/>
      </xdr:nvSpPr>
      <xdr:spPr>
        <a:xfrm>
          <a:off x="15214111" y="164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108559</xdr:rowOff>
    </xdr:from>
    <xdr:to>
      <xdr:col>21</xdr:col>
      <xdr:colOff>212725</xdr:colOff>
      <xdr:row>95</xdr:row>
      <xdr:rowOff>38709</xdr:rowOff>
    </xdr:to>
    <xdr:sp macro="" textlink="">
      <xdr:nvSpPr>
        <xdr:cNvPr id="724" name="円/楕円 723"/>
        <xdr:cNvSpPr/>
      </xdr:nvSpPr>
      <xdr:spPr>
        <a:xfrm>
          <a:off x="14541500" y="162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29836</xdr:rowOff>
    </xdr:from>
    <xdr:ext cx="534377" cy="259045"/>
    <xdr:sp macro="" textlink="">
      <xdr:nvSpPr>
        <xdr:cNvPr id="725" name="テキスト ボックス 724"/>
        <xdr:cNvSpPr txBox="1"/>
      </xdr:nvSpPr>
      <xdr:spPr>
        <a:xfrm>
          <a:off x="14325111" y="163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125149</xdr:rowOff>
    </xdr:from>
    <xdr:to>
      <xdr:col>20</xdr:col>
      <xdr:colOff>9525</xdr:colOff>
      <xdr:row>95</xdr:row>
      <xdr:rowOff>55299</xdr:rowOff>
    </xdr:to>
    <xdr:sp macro="" textlink="">
      <xdr:nvSpPr>
        <xdr:cNvPr id="726" name="円/楕円 725"/>
        <xdr:cNvSpPr/>
      </xdr:nvSpPr>
      <xdr:spPr>
        <a:xfrm>
          <a:off x="13652500" y="162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46426</xdr:rowOff>
    </xdr:from>
    <xdr:ext cx="534377" cy="259045"/>
    <xdr:sp macro="" textlink="">
      <xdr:nvSpPr>
        <xdr:cNvPr id="727" name="テキスト ボックス 726"/>
        <xdr:cNvSpPr txBox="1"/>
      </xdr:nvSpPr>
      <xdr:spPr>
        <a:xfrm>
          <a:off x="13436111" y="163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81683</xdr:rowOff>
    </xdr:from>
    <xdr:to>
      <xdr:col>18</xdr:col>
      <xdr:colOff>492125</xdr:colOff>
      <xdr:row>95</xdr:row>
      <xdr:rowOff>11833</xdr:rowOff>
    </xdr:to>
    <xdr:sp macro="" textlink="">
      <xdr:nvSpPr>
        <xdr:cNvPr id="728" name="円/楕円 727"/>
        <xdr:cNvSpPr/>
      </xdr:nvSpPr>
      <xdr:spPr>
        <a:xfrm>
          <a:off x="12763500" y="1619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2960</xdr:rowOff>
    </xdr:from>
    <xdr:ext cx="534377" cy="259045"/>
    <xdr:sp macro="" textlink="">
      <xdr:nvSpPr>
        <xdr:cNvPr id="729" name="テキスト ボックス 728"/>
        <xdr:cNvSpPr txBox="1"/>
      </xdr:nvSpPr>
      <xdr:spPr>
        <a:xfrm>
          <a:off x="12547111" y="1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3" name="テキスト ボックス 74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5" name="テキスト ボックス 74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7" name="テキスト ボックス 74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166446</xdr:rowOff>
    </xdr:from>
    <xdr:to>
      <xdr:col>32</xdr:col>
      <xdr:colOff>186689</xdr:colOff>
      <xdr:row>38</xdr:row>
      <xdr:rowOff>139700</xdr:rowOff>
    </xdr:to>
    <xdr:cxnSp macro="">
      <xdr:nvCxnSpPr>
        <xdr:cNvPr id="751" name="直線コネクタ 750"/>
        <xdr:cNvCxnSpPr/>
      </xdr:nvCxnSpPr>
      <xdr:spPr>
        <a:xfrm flipV="1">
          <a:off x="22159595" y="5652846"/>
          <a:ext cx="1269" cy="1001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5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113123</xdr:rowOff>
    </xdr:from>
    <xdr:ext cx="469744" cy="259045"/>
    <xdr:sp macro="" textlink="">
      <xdr:nvSpPr>
        <xdr:cNvPr id="754" name="諸支出金最大値テキスト"/>
        <xdr:cNvSpPr txBox="1"/>
      </xdr:nvSpPr>
      <xdr:spPr>
        <a:xfrm>
          <a:off x="22212300" y="54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32</xdr:row>
      <xdr:rowOff>166446</xdr:rowOff>
    </xdr:from>
    <xdr:to>
      <xdr:col>32</xdr:col>
      <xdr:colOff>276225</xdr:colOff>
      <xdr:row>32</xdr:row>
      <xdr:rowOff>166446</xdr:rowOff>
    </xdr:to>
    <xdr:cxnSp macro="">
      <xdr:nvCxnSpPr>
        <xdr:cNvPr id="755" name="直線コネクタ 754"/>
        <xdr:cNvCxnSpPr/>
      </xdr:nvCxnSpPr>
      <xdr:spPr>
        <a:xfrm>
          <a:off x="22072600" y="565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89865</xdr:rowOff>
    </xdr:from>
    <xdr:to>
      <xdr:col>32</xdr:col>
      <xdr:colOff>187325</xdr:colOff>
      <xdr:row>38</xdr:row>
      <xdr:rowOff>139700</xdr:rowOff>
    </xdr:to>
    <xdr:cxnSp macro="">
      <xdr:nvCxnSpPr>
        <xdr:cNvPr id="756" name="直線コネクタ 755"/>
        <xdr:cNvCxnSpPr/>
      </xdr:nvCxnSpPr>
      <xdr:spPr>
        <a:xfrm>
          <a:off x="21323300" y="6433515"/>
          <a:ext cx="8382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78565" cy="259045"/>
    <xdr:sp macro="" textlink="">
      <xdr:nvSpPr>
        <xdr:cNvPr id="757" name="諸支出金平均値テキスト"/>
        <xdr:cNvSpPr txBox="1"/>
      </xdr:nvSpPr>
      <xdr:spPr>
        <a:xfrm>
          <a:off x="22212300" y="63959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58" name="フローチャート : 判断 75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89865</xdr:rowOff>
    </xdr:from>
    <xdr:to>
      <xdr:col>31</xdr:col>
      <xdr:colOff>34925</xdr:colOff>
      <xdr:row>38</xdr:row>
      <xdr:rowOff>139700</xdr:rowOff>
    </xdr:to>
    <xdr:cxnSp macro="">
      <xdr:nvCxnSpPr>
        <xdr:cNvPr id="759" name="直線コネクタ 758"/>
        <xdr:cNvCxnSpPr/>
      </xdr:nvCxnSpPr>
      <xdr:spPr>
        <a:xfrm flipV="1">
          <a:off x="20434300" y="6433515"/>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168681</xdr:rowOff>
    </xdr:from>
    <xdr:to>
      <xdr:col>31</xdr:col>
      <xdr:colOff>85725</xdr:colOff>
      <xdr:row>38</xdr:row>
      <xdr:rowOff>98831</xdr:rowOff>
    </xdr:to>
    <xdr:sp macro="" textlink="">
      <xdr:nvSpPr>
        <xdr:cNvPr id="760" name="フローチャート : 判断 759"/>
        <xdr:cNvSpPr/>
      </xdr:nvSpPr>
      <xdr:spPr>
        <a:xfrm>
          <a:off x="21272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89958</xdr:rowOff>
    </xdr:from>
    <xdr:ext cx="378565" cy="259045"/>
    <xdr:sp macro="" textlink="">
      <xdr:nvSpPr>
        <xdr:cNvPr id="761" name="テキスト ボックス 760"/>
        <xdr:cNvSpPr txBox="1"/>
      </xdr:nvSpPr>
      <xdr:spPr>
        <a:xfrm>
          <a:off x="21134017" y="660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131470</xdr:rowOff>
    </xdr:from>
    <xdr:to>
      <xdr:col>29</xdr:col>
      <xdr:colOff>517525</xdr:colOff>
      <xdr:row>38</xdr:row>
      <xdr:rowOff>139700</xdr:rowOff>
    </xdr:to>
    <xdr:cxnSp macro="">
      <xdr:nvCxnSpPr>
        <xdr:cNvPr id="762" name="直線コネクタ 761"/>
        <xdr:cNvCxnSpPr/>
      </xdr:nvCxnSpPr>
      <xdr:spPr>
        <a:xfrm>
          <a:off x="19545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88900</xdr:rowOff>
    </xdr:from>
    <xdr:to>
      <xdr:col>29</xdr:col>
      <xdr:colOff>568325</xdr:colOff>
      <xdr:row>38</xdr:row>
      <xdr:rowOff>19050</xdr:rowOff>
    </xdr:to>
    <xdr:sp macro="" textlink="">
      <xdr:nvSpPr>
        <xdr:cNvPr id="763" name="フローチャート : 判断 762"/>
        <xdr:cNvSpPr/>
      </xdr:nvSpPr>
      <xdr:spPr>
        <a:xfrm>
          <a:off x="20383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35577</xdr:rowOff>
    </xdr:from>
    <xdr:ext cx="378565" cy="259045"/>
    <xdr:sp macro="" textlink="">
      <xdr:nvSpPr>
        <xdr:cNvPr id="764" name="テキスト ボックス 763"/>
        <xdr:cNvSpPr txBox="1"/>
      </xdr:nvSpPr>
      <xdr:spPr>
        <a:xfrm>
          <a:off x="20245017" y="6207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91923</xdr:rowOff>
    </xdr:from>
    <xdr:to>
      <xdr:col>28</xdr:col>
      <xdr:colOff>314325</xdr:colOff>
      <xdr:row>38</xdr:row>
      <xdr:rowOff>131470</xdr:rowOff>
    </xdr:to>
    <xdr:cxnSp macro="">
      <xdr:nvCxnSpPr>
        <xdr:cNvPr id="765" name="直線コネクタ 764"/>
        <xdr:cNvCxnSpPr/>
      </xdr:nvCxnSpPr>
      <xdr:spPr>
        <a:xfrm>
          <a:off x="18656300" y="5235423"/>
          <a:ext cx="889000" cy="14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10947</xdr:rowOff>
    </xdr:from>
    <xdr:to>
      <xdr:col>28</xdr:col>
      <xdr:colOff>365125</xdr:colOff>
      <xdr:row>38</xdr:row>
      <xdr:rowOff>112547</xdr:rowOff>
    </xdr:to>
    <xdr:sp macro="" textlink="">
      <xdr:nvSpPr>
        <xdr:cNvPr id="766" name="フローチャート : 判断 765"/>
        <xdr:cNvSpPr/>
      </xdr:nvSpPr>
      <xdr:spPr>
        <a:xfrm>
          <a:off x="19494500" y="652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129074</xdr:rowOff>
    </xdr:from>
    <xdr:ext cx="378565" cy="259045"/>
    <xdr:sp macro="" textlink="">
      <xdr:nvSpPr>
        <xdr:cNvPr id="767" name="テキスト ボックス 766"/>
        <xdr:cNvSpPr txBox="1"/>
      </xdr:nvSpPr>
      <xdr:spPr>
        <a:xfrm>
          <a:off x="19356017" y="630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24435</xdr:rowOff>
    </xdr:from>
    <xdr:to>
      <xdr:col>27</xdr:col>
      <xdr:colOff>161925</xdr:colOff>
      <xdr:row>37</xdr:row>
      <xdr:rowOff>126035</xdr:rowOff>
    </xdr:to>
    <xdr:sp macro="" textlink="">
      <xdr:nvSpPr>
        <xdr:cNvPr id="768" name="フローチャート : 判断 767"/>
        <xdr:cNvSpPr/>
      </xdr:nvSpPr>
      <xdr:spPr>
        <a:xfrm>
          <a:off x="18605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117162</xdr:rowOff>
    </xdr:from>
    <xdr:ext cx="469744" cy="259045"/>
    <xdr:sp macro="" textlink="">
      <xdr:nvSpPr>
        <xdr:cNvPr id="769" name="テキスト ボックス 768"/>
        <xdr:cNvSpPr txBox="1"/>
      </xdr:nvSpPr>
      <xdr:spPr>
        <a:xfrm>
          <a:off x="18421427" y="646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5" name="円/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7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39065</xdr:rowOff>
    </xdr:from>
    <xdr:to>
      <xdr:col>31</xdr:col>
      <xdr:colOff>85725</xdr:colOff>
      <xdr:row>37</xdr:row>
      <xdr:rowOff>140665</xdr:rowOff>
    </xdr:to>
    <xdr:sp macro="" textlink="">
      <xdr:nvSpPr>
        <xdr:cNvPr id="777" name="円/楕円 776"/>
        <xdr:cNvSpPr/>
      </xdr:nvSpPr>
      <xdr:spPr>
        <a:xfrm>
          <a:off x="21272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157192</xdr:rowOff>
    </xdr:from>
    <xdr:ext cx="378565" cy="259045"/>
    <xdr:sp macro="" textlink="">
      <xdr:nvSpPr>
        <xdr:cNvPr id="778" name="テキスト ボックス 777"/>
        <xdr:cNvSpPr txBox="1"/>
      </xdr:nvSpPr>
      <xdr:spPr>
        <a:xfrm>
          <a:off x="21134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9" name="円/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0" name="テキスト ボックス 77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80670</xdr:rowOff>
    </xdr:from>
    <xdr:to>
      <xdr:col>28</xdr:col>
      <xdr:colOff>365125</xdr:colOff>
      <xdr:row>39</xdr:row>
      <xdr:rowOff>10820</xdr:rowOff>
    </xdr:to>
    <xdr:sp macro="" textlink="">
      <xdr:nvSpPr>
        <xdr:cNvPr id="781" name="円/楕円 780"/>
        <xdr:cNvSpPr/>
      </xdr:nvSpPr>
      <xdr:spPr>
        <a:xfrm>
          <a:off x="19494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1947</xdr:rowOff>
    </xdr:from>
    <xdr:ext cx="313932" cy="259045"/>
    <xdr:sp macro="" textlink="">
      <xdr:nvSpPr>
        <xdr:cNvPr id="782" name="テキスト ボックス 781"/>
        <xdr:cNvSpPr txBox="1"/>
      </xdr:nvSpPr>
      <xdr:spPr>
        <a:xfrm>
          <a:off x="19388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41123</xdr:rowOff>
    </xdr:from>
    <xdr:to>
      <xdr:col>27</xdr:col>
      <xdr:colOff>161925</xdr:colOff>
      <xdr:row>30</xdr:row>
      <xdr:rowOff>142723</xdr:rowOff>
    </xdr:to>
    <xdr:sp macro="" textlink="">
      <xdr:nvSpPr>
        <xdr:cNvPr id="783" name="円/楕円 782"/>
        <xdr:cNvSpPr/>
      </xdr:nvSpPr>
      <xdr:spPr>
        <a:xfrm>
          <a:off x="18605500" y="51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159250</xdr:rowOff>
    </xdr:from>
    <xdr:ext cx="469744" cy="259045"/>
    <xdr:sp macro="" textlink="">
      <xdr:nvSpPr>
        <xdr:cNvPr id="784" name="テキスト ボックス 783"/>
        <xdr:cNvSpPr txBox="1"/>
      </xdr:nvSpPr>
      <xdr:spPr>
        <a:xfrm>
          <a:off x="18421427" y="495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概ね類似団体平均値を下回っているが、労働費については雇用関連事業において国の支援策を積極的に活用することなどにより類似団体に比べて髙い水準となっている。</a:t>
          </a:r>
          <a:endParaRPr kumimoji="1" lang="en-US" altLang="ja-JP" sz="1300">
            <a:latin typeface="ＭＳ Ｐゴシック"/>
          </a:endParaRPr>
        </a:p>
        <a:p>
          <a:r>
            <a:rPr kumimoji="1" lang="ja-JP" altLang="en-US" sz="1300">
              <a:latin typeface="ＭＳ Ｐゴシック"/>
            </a:rPr>
            <a:t>また総務費については文化芸術センターの建設費用などが計上されていることから類似団体平均値より高い水準となっている。</a:t>
          </a:r>
          <a:endParaRPr kumimoji="1" lang="en-US" altLang="ja-JP" sz="1300">
            <a:latin typeface="ＭＳ Ｐゴシック"/>
          </a:endParaRPr>
        </a:p>
        <a:p>
          <a:r>
            <a:rPr kumimoji="1" lang="ja-JP" altLang="en-US" sz="1300">
              <a:latin typeface="ＭＳ Ｐゴシック"/>
            </a:rPr>
            <a:t>福祉関係の経費が計上されている民生費について類似団体平均値に比べて高い水準であり、今後も少子高齢化の進展により増加が見込まれることから歳入、歳出の両面から事業の見直しを行っていく。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財政調整基金に前年度の決算剰余金を積み立てたほか、財政調整基金及び減債基金を取崩し臨時財政対策債の一部について繰上償還を行った。これにより実質収支額が減少し、実質単年度収支が悪化したが、持続可能な財政基盤の構築に資するものであり将来を見据えた取組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年度は病院事業会計が主に入院患者数の減少により純損益で赤字となったが、その他の企業会計および特別会計では黒字もしくは収支均衡となっている。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147507973</v>
      </c>
      <c r="BO4" s="381"/>
      <c r="BP4" s="381"/>
      <c r="BQ4" s="381"/>
      <c r="BR4" s="381"/>
      <c r="BS4" s="381"/>
      <c r="BT4" s="381"/>
      <c r="BU4" s="382"/>
      <c r="BV4" s="380">
        <v>146571626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v>
      </c>
      <c r="CU4" s="387"/>
      <c r="CV4" s="387"/>
      <c r="CW4" s="387"/>
      <c r="CX4" s="387"/>
      <c r="CY4" s="387"/>
      <c r="CZ4" s="387"/>
      <c r="DA4" s="388"/>
      <c r="DB4" s="386">
        <v>2.5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146210025</v>
      </c>
      <c r="BO5" s="418"/>
      <c r="BP5" s="418"/>
      <c r="BQ5" s="418"/>
      <c r="BR5" s="418"/>
      <c r="BS5" s="418"/>
      <c r="BT5" s="418"/>
      <c r="BU5" s="419"/>
      <c r="BV5" s="417">
        <v>143121964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94.7</v>
      </c>
      <c r="CU5" s="415"/>
      <c r="CV5" s="415"/>
      <c r="CW5" s="415"/>
      <c r="CX5" s="415"/>
      <c r="CY5" s="415"/>
      <c r="CZ5" s="415"/>
      <c r="DA5" s="416"/>
      <c r="DB5" s="414">
        <v>90.8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1297948</v>
      </c>
      <c r="BO6" s="418"/>
      <c r="BP6" s="418"/>
      <c r="BQ6" s="418"/>
      <c r="BR6" s="418"/>
      <c r="BS6" s="418"/>
      <c r="BT6" s="418"/>
      <c r="BU6" s="419"/>
      <c r="BV6" s="417">
        <v>3449662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100.7</v>
      </c>
      <c r="CU6" s="455"/>
      <c r="CV6" s="455"/>
      <c r="CW6" s="455"/>
      <c r="CX6" s="455"/>
      <c r="CY6" s="455"/>
      <c r="CZ6" s="455"/>
      <c r="DA6" s="456"/>
      <c r="DB6" s="454">
        <v>97.7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1282807</v>
      </c>
      <c r="BO7" s="418"/>
      <c r="BP7" s="418"/>
      <c r="BQ7" s="418"/>
      <c r="BR7" s="418"/>
      <c r="BS7" s="418"/>
      <c r="BT7" s="418"/>
      <c r="BU7" s="419"/>
      <c r="BV7" s="417">
        <v>1448602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81810921</v>
      </c>
      <c r="CU7" s="418"/>
      <c r="CV7" s="418"/>
      <c r="CW7" s="418"/>
      <c r="CX7" s="418"/>
      <c r="CY7" s="418"/>
      <c r="CZ7" s="418"/>
      <c r="DA7" s="419"/>
      <c r="DB7" s="417">
        <v>81227672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15141</v>
      </c>
      <c r="BO8" s="418"/>
      <c r="BP8" s="418"/>
      <c r="BQ8" s="418"/>
      <c r="BR8" s="418"/>
      <c r="BS8" s="418"/>
      <c r="BT8" s="418"/>
      <c r="BU8" s="419"/>
      <c r="BV8" s="417">
        <v>2001060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0.91</v>
      </c>
      <c r="CU8" s="458"/>
      <c r="CV8" s="458"/>
      <c r="CW8" s="458"/>
      <c r="CX8" s="458"/>
      <c r="CY8" s="458"/>
      <c r="CZ8" s="458"/>
      <c r="DA8" s="459"/>
      <c r="DB8" s="457">
        <v>0.9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395479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-1985919</v>
      </c>
      <c r="BO9" s="418"/>
      <c r="BP9" s="418"/>
      <c r="BQ9" s="418"/>
      <c r="BR9" s="418"/>
      <c r="BS9" s="418"/>
      <c r="BT9" s="418"/>
      <c r="BU9" s="419"/>
      <c r="BV9" s="417">
        <v>605229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13.3</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389341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1442905</v>
      </c>
      <c r="BO10" s="418"/>
      <c r="BP10" s="418"/>
      <c r="BQ10" s="418"/>
      <c r="BR10" s="418"/>
      <c r="BS10" s="418"/>
      <c r="BT10" s="418"/>
      <c r="BU10" s="419"/>
      <c r="BV10" s="417">
        <v>1253490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1772706</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403991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1689217</v>
      </c>
      <c r="BO12" s="418"/>
      <c r="BP12" s="418"/>
      <c r="BQ12" s="418"/>
      <c r="BR12" s="418"/>
      <c r="BS12" s="418"/>
      <c r="BT12" s="418"/>
      <c r="BU12" s="419"/>
      <c r="BV12" s="417">
        <v>37467</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398937</v>
      </c>
      <c r="S13" s="499"/>
      <c r="T13" s="499"/>
      <c r="U13" s="499"/>
      <c r="V13" s="500"/>
      <c r="W13" s="433" t="s">
        <v>123</v>
      </c>
      <c r="X13" s="434"/>
      <c r="Y13" s="434"/>
      <c r="Z13" s="434"/>
      <c r="AA13" s="434"/>
      <c r="AB13" s="424"/>
      <c r="AC13" s="468">
        <v>426</v>
      </c>
      <c r="AD13" s="469"/>
      <c r="AE13" s="469"/>
      <c r="AF13" s="469"/>
      <c r="AG13" s="508"/>
      <c r="AH13" s="468">
        <v>404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-459525</v>
      </c>
      <c r="BO13" s="418"/>
      <c r="BP13" s="418"/>
      <c r="BQ13" s="418"/>
      <c r="BR13" s="418"/>
      <c r="BS13" s="418"/>
      <c r="BT13" s="418"/>
      <c r="BU13" s="419"/>
      <c r="BV13" s="417">
        <v>1821252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7.4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403030</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8.8000000000000007</v>
      </c>
      <c r="CU14" s="513"/>
      <c r="CV14" s="513"/>
      <c r="CW14" s="513"/>
      <c r="CX14" s="513"/>
      <c r="CY14" s="513"/>
      <c r="CZ14" s="513"/>
      <c r="DA14" s="514"/>
      <c r="DB14" s="512">
        <v>10.7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398195</v>
      </c>
      <c r="S15" s="499"/>
      <c r="T15" s="499"/>
      <c r="U15" s="499"/>
      <c r="V15" s="500"/>
      <c r="W15" s="433" t="s">
        <v>130</v>
      </c>
      <c r="X15" s="434"/>
      <c r="Y15" s="434"/>
      <c r="Z15" s="434"/>
      <c r="AA15" s="434"/>
      <c r="AB15" s="424"/>
      <c r="AC15" s="468">
        <v>34250</v>
      </c>
      <c r="AD15" s="469"/>
      <c r="AE15" s="469"/>
      <c r="AF15" s="469"/>
      <c r="AG15" s="508"/>
      <c r="AH15" s="468">
        <v>33040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55825108</v>
      </c>
      <c r="BO15" s="381"/>
      <c r="BP15" s="381"/>
      <c r="BQ15" s="381"/>
      <c r="BR15" s="381"/>
      <c r="BS15" s="381"/>
      <c r="BT15" s="381"/>
      <c r="BU15" s="382"/>
      <c r="BV15" s="380">
        <v>54255126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v>
      </c>
      <c r="AD16" s="502"/>
      <c r="AE16" s="502"/>
      <c r="AF16" s="502"/>
      <c r="AG16" s="503"/>
      <c r="AH16" s="501">
        <v>20.7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60479429</v>
      </c>
      <c r="BO16" s="418"/>
      <c r="BP16" s="418"/>
      <c r="BQ16" s="418"/>
      <c r="BR16" s="418"/>
      <c r="BS16" s="418"/>
      <c r="BT16" s="418"/>
      <c r="BU16" s="419"/>
      <c r="BV16" s="417">
        <v>59376576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128117</v>
      </c>
      <c r="AD17" s="469"/>
      <c r="AE17" s="469"/>
      <c r="AF17" s="469"/>
      <c r="AG17" s="508"/>
      <c r="AH17" s="468">
        <v>125838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72304882</v>
      </c>
      <c r="BO17" s="418"/>
      <c r="BP17" s="418"/>
      <c r="BQ17" s="418"/>
      <c r="BR17" s="418"/>
      <c r="BS17" s="418"/>
      <c r="BT17" s="418"/>
      <c r="BU17" s="419"/>
      <c r="BV17" s="417">
        <v>70081796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36.39</v>
      </c>
      <c r="M18" s="530"/>
      <c r="N18" s="530"/>
      <c r="O18" s="530"/>
      <c r="P18" s="530"/>
      <c r="Q18" s="530"/>
      <c r="R18" s="531"/>
      <c r="S18" s="531"/>
      <c r="T18" s="531"/>
      <c r="U18" s="531"/>
      <c r="V18" s="532"/>
      <c r="W18" s="435"/>
      <c r="X18" s="436"/>
      <c r="Y18" s="436"/>
      <c r="Z18" s="436"/>
      <c r="AA18" s="436"/>
      <c r="AB18" s="427"/>
      <c r="AC18" s="533">
        <v>78.7</v>
      </c>
      <c r="AD18" s="534"/>
      <c r="AE18" s="534"/>
      <c r="AF18" s="534"/>
      <c r="AG18" s="535"/>
      <c r="AH18" s="533">
        <v>79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78398528</v>
      </c>
      <c r="BO18" s="418"/>
      <c r="BP18" s="418"/>
      <c r="BQ18" s="418"/>
      <c r="BR18" s="418"/>
      <c r="BS18" s="418"/>
      <c r="BT18" s="418"/>
      <c r="BU18" s="419"/>
      <c r="BV18" s="417">
        <v>77296718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10868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96240392</v>
      </c>
      <c r="BO19" s="418"/>
      <c r="BP19" s="418"/>
      <c r="BQ19" s="418"/>
      <c r="BR19" s="418"/>
      <c r="BS19" s="418"/>
      <c r="BT19" s="418"/>
      <c r="BU19" s="419"/>
      <c r="BV19" s="417">
        <v>95717803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170325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86639004</v>
      </c>
      <c r="BO23" s="418"/>
      <c r="BP23" s="418"/>
      <c r="BQ23" s="418"/>
      <c r="BR23" s="418"/>
      <c r="BS23" s="418"/>
      <c r="BT23" s="418"/>
      <c r="BU23" s="419"/>
      <c r="BV23" s="417">
        <v>89377547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10350</v>
      </c>
      <c r="R24" s="469"/>
      <c r="S24" s="469"/>
      <c r="T24" s="469"/>
      <c r="U24" s="469"/>
      <c r="V24" s="508"/>
      <c r="W24" s="563"/>
      <c r="X24" s="551"/>
      <c r="Y24" s="552"/>
      <c r="Z24" s="467" t="s">
        <v>153</v>
      </c>
      <c r="AA24" s="447"/>
      <c r="AB24" s="447"/>
      <c r="AC24" s="447"/>
      <c r="AD24" s="447"/>
      <c r="AE24" s="447"/>
      <c r="AF24" s="447"/>
      <c r="AG24" s="448"/>
      <c r="AH24" s="468">
        <v>2398</v>
      </c>
      <c r="AI24" s="469"/>
      <c r="AJ24" s="469"/>
      <c r="AK24" s="469"/>
      <c r="AL24" s="508"/>
      <c r="AM24" s="468">
        <v>7632834</v>
      </c>
      <c r="AN24" s="469"/>
      <c r="AO24" s="469"/>
      <c r="AP24" s="469"/>
      <c r="AQ24" s="469"/>
      <c r="AR24" s="508"/>
      <c r="AS24" s="468">
        <v>3183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70484531</v>
      </c>
      <c r="BO24" s="418"/>
      <c r="BP24" s="418"/>
      <c r="BQ24" s="418"/>
      <c r="BR24" s="418"/>
      <c r="BS24" s="418"/>
      <c r="BT24" s="418"/>
      <c r="BU24" s="419"/>
      <c r="BV24" s="417">
        <v>74156247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8950</v>
      </c>
      <c r="R25" s="469"/>
      <c r="S25" s="469"/>
      <c r="T25" s="469"/>
      <c r="U25" s="469"/>
      <c r="V25" s="508"/>
      <c r="W25" s="563"/>
      <c r="X25" s="551"/>
      <c r="Y25" s="552"/>
      <c r="Z25" s="467" t="s">
        <v>156</v>
      </c>
      <c r="AA25" s="447"/>
      <c r="AB25" s="447"/>
      <c r="AC25" s="447"/>
      <c r="AD25" s="447"/>
      <c r="AE25" s="447"/>
      <c r="AF25" s="447"/>
      <c r="AG25" s="448"/>
      <c r="AH25" s="468">
        <v>401</v>
      </c>
      <c r="AI25" s="469"/>
      <c r="AJ25" s="469"/>
      <c r="AK25" s="469"/>
      <c r="AL25" s="508"/>
      <c r="AM25" s="468">
        <v>1229466</v>
      </c>
      <c r="AN25" s="469"/>
      <c r="AO25" s="469"/>
      <c r="AP25" s="469"/>
      <c r="AQ25" s="469"/>
      <c r="AR25" s="508"/>
      <c r="AS25" s="468">
        <v>3066</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9832990</v>
      </c>
      <c r="BO25" s="381"/>
      <c r="BP25" s="381"/>
      <c r="BQ25" s="381"/>
      <c r="BR25" s="381"/>
      <c r="BS25" s="381"/>
      <c r="BT25" s="381"/>
      <c r="BU25" s="382"/>
      <c r="BV25" s="380">
        <v>8946707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7850</v>
      </c>
      <c r="R26" s="469"/>
      <c r="S26" s="469"/>
      <c r="T26" s="469"/>
      <c r="U26" s="469"/>
      <c r="V26" s="508"/>
      <c r="W26" s="563"/>
      <c r="X26" s="551"/>
      <c r="Y26" s="552"/>
      <c r="Z26" s="467" t="s">
        <v>159</v>
      </c>
      <c r="AA26" s="573"/>
      <c r="AB26" s="573"/>
      <c r="AC26" s="573"/>
      <c r="AD26" s="573"/>
      <c r="AE26" s="573"/>
      <c r="AF26" s="573"/>
      <c r="AG26" s="574"/>
      <c r="AH26" s="468">
        <v>337</v>
      </c>
      <c r="AI26" s="469"/>
      <c r="AJ26" s="469"/>
      <c r="AK26" s="469"/>
      <c r="AL26" s="508"/>
      <c r="AM26" s="468">
        <v>1102664</v>
      </c>
      <c r="AN26" s="469"/>
      <c r="AO26" s="469"/>
      <c r="AP26" s="469"/>
      <c r="AQ26" s="469"/>
      <c r="AR26" s="508"/>
      <c r="AS26" s="468">
        <v>3272</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35671</v>
      </c>
      <c r="BO26" s="418"/>
      <c r="BP26" s="418"/>
      <c r="BQ26" s="418"/>
      <c r="BR26" s="418"/>
      <c r="BS26" s="418"/>
      <c r="BT26" s="418"/>
      <c r="BU26" s="419"/>
      <c r="BV26" s="417">
        <v>49646</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7300</v>
      </c>
      <c r="R27" s="469"/>
      <c r="S27" s="469"/>
      <c r="T27" s="469"/>
      <c r="U27" s="469"/>
      <c r="V27" s="508"/>
      <c r="W27" s="563"/>
      <c r="X27" s="551"/>
      <c r="Y27" s="552"/>
      <c r="Z27" s="467" t="s">
        <v>162</v>
      </c>
      <c r="AA27" s="447"/>
      <c r="AB27" s="447"/>
      <c r="AC27" s="447"/>
      <c r="AD27" s="447"/>
      <c r="AE27" s="447"/>
      <c r="AF27" s="447"/>
      <c r="AG27" s="448"/>
      <c r="AH27" s="468">
        <v>47</v>
      </c>
      <c r="AI27" s="469"/>
      <c r="AJ27" s="469"/>
      <c r="AK27" s="469"/>
      <c r="AL27" s="508"/>
      <c r="AM27" s="468">
        <v>173900</v>
      </c>
      <c r="AN27" s="469"/>
      <c r="AO27" s="469"/>
      <c r="AP27" s="469"/>
      <c r="AQ27" s="469"/>
      <c r="AR27" s="508"/>
      <c r="AS27" s="468">
        <v>3700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50000</v>
      </c>
      <c r="BO27" s="587"/>
      <c r="BP27" s="587"/>
      <c r="BQ27" s="587"/>
      <c r="BR27" s="587"/>
      <c r="BS27" s="587"/>
      <c r="BT27" s="587"/>
      <c r="BU27" s="588"/>
      <c r="BV27" s="586">
        <v>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6900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4027369</v>
      </c>
      <c r="BO28" s="381"/>
      <c r="BP28" s="381"/>
      <c r="BQ28" s="381"/>
      <c r="BR28" s="381"/>
      <c r="BS28" s="381"/>
      <c r="BT28" s="381"/>
      <c r="BU28" s="382"/>
      <c r="BV28" s="380">
        <v>4273681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34</v>
      </c>
      <c r="M29" s="469"/>
      <c r="N29" s="469"/>
      <c r="O29" s="469"/>
      <c r="P29" s="508"/>
      <c r="Q29" s="468">
        <v>6350</v>
      </c>
      <c r="R29" s="469"/>
      <c r="S29" s="469"/>
      <c r="T29" s="469"/>
      <c r="U29" s="469"/>
      <c r="V29" s="508"/>
      <c r="W29" s="564"/>
      <c r="X29" s="565"/>
      <c r="Y29" s="566"/>
      <c r="Z29" s="467" t="s">
        <v>169</v>
      </c>
      <c r="AA29" s="447"/>
      <c r="AB29" s="447"/>
      <c r="AC29" s="447"/>
      <c r="AD29" s="447"/>
      <c r="AE29" s="447"/>
      <c r="AF29" s="447"/>
      <c r="AG29" s="448"/>
      <c r="AH29" s="468">
        <v>2445</v>
      </c>
      <c r="AI29" s="469"/>
      <c r="AJ29" s="469"/>
      <c r="AK29" s="469"/>
      <c r="AL29" s="508"/>
      <c r="AM29" s="468">
        <v>7806734</v>
      </c>
      <c r="AN29" s="469"/>
      <c r="AO29" s="469"/>
      <c r="AP29" s="469"/>
      <c r="AQ29" s="469"/>
      <c r="AR29" s="508"/>
      <c r="AS29" s="468">
        <v>3193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847743</v>
      </c>
      <c r="BO29" s="418"/>
      <c r="BP29" s="418"/>
      <c r="BQ29" s="418"/>
      <c r="BR29" s="418"/>
      <c r="BS29" s="418"/>
      <c r="BT29" s="418"/>
      <c r="BU29" s="419"/>
      <c r="BV29" s="417">
        <v>2671939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4783942</v>
      </c>
      <c r="BO30" s="587"/>
      <c r="BP30" s="587"/>
      <c r="BQ30" s="587"/>
      <c r="BR30" s="587"/>
      <c r="BS30" s="587"/>
      <c r="BT30" s="587"/>
      <c r="BU30" s="588"/>
      <c r="BV30" s="586">
        <v>6048118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豊中市伊丹市クリーンランド</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豊中市住宅協会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母子父子寡婦福祉資金貸付金特別会計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大阪府後期高齢者医療広域連合（一般会計）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豊中市医療保健センター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公共用地先行取得事業特別会計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大阪府後期高齢者医療広域連合（後期高齢者医療特別会計）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豊中市スポーツ振興事業団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自動車駐車場事業特別会計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淀川右岸水防事務組合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とよなか国際交流協会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大阪府都市競艇企業団</v>
      </c>
      <c r="BZ38" s="599"/>
      <c r="CA38" s="599"/>
      <c r="CB38" s="599"/>
      <c r="CC38" s="599"/>
      <c r="CD38" s="599"/>
      <c r="CE38" s="599"/>
      <c r="CF38" s="599"/>
      <c r="CG38" s="599"/>
      <c r="CH38" s="599"/>
      <c r="CI38" s="599"/>
      <c r="CJ38" s="599"/>
      <c r="CK38" s="599"/>
      <c r="CL38" s="599"/>
      <c r="CM38" s="599"/>
      <c r="CN38" s="167"/>
      <c r="CO38" s="598">
        <f t="shared" si="3"/>
        <v>22</v>
      </c>
      <c r="CP38" s="598"/>
      <c r="CQ38" s="599" t="str">
        <f>IF('各会計、関係団体の財政状況及び健全化判断比率'!BS11="","",'各会計、関係団体の財政状況及び健全化判断比率'!BS11)</f>
        <v>とよなか男女共同参画推進財団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大阪広域水道企業団（水道事業会計）</v>
      </c>
      <c r="BZ39" s="599"/>
      <c r="CA39" s="599"/>
      <c r="CB39" s="599"/>
      <c r="CC39" s="599"/>
      <c r="CD39" s="599"/>
      <c r="CE39" s="599"/>
      <c r="CF39" s="599"/>
      <c r="CG39" s="599"/>
      <c r="CH39" s="599"/>
      <c r="CI39" s="599"/>
      <c r="CJ39" s="599"/>
      <c r="CK39" s="599"/>
      <c r="CL39" s="599"/>
      <c r="CM39" s="599"/>
      <c r="CN39" s="167"/>
      <c r="CO39" s="598">
        <f t="shared" si="3"/>
        <v>23</v>
      </c>
      <c r="CP39" s="598"/>
      <c r="CQ39" s="599" t="str">
        <f>IF('各会計、関係団体の財政状況及び健全化判断比率'!BS12="","",'各会計、関係団体の財政状況及び健全化判断比率'!BS12)</f>
        <v>豊中都市管理</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大阪広域水道企業団（工業用水道事業会計）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6" t="s">
        <v>532</v>
      </c>
      <c r="D34" s="1186"/>
      <c r="E34" s="1187"/>
      <c r="F34" s="32">
        <v>6.66</v>
      </c>
      <c r="G34" s="33">
        <v>7.99</v>
      </c>
      <c r="H34" s="33">
        <v>8.26</v>
      </c>
      <c r="I34" s="33">
        <v>8.4700000000000006</v>
      </c>
      <c r="J34" s="34">
        <v>8.3000000000000007</v>
      </c>
      <c r="K34" s="22"/>
      <c r="L34" s="22"/>
      <c r="M34" s="22"/>
      <c r="N34" s="22"/>
      <c r="O34" s="22"/>
      <c r="P34" s="22"/>
    </row>
    <row r="35" spans="1:16" ht="39" customHeight="1" x14ac:dyDescent="0.15">
      <c r="A35" s="22"/>
      <c r="B35" s="35"/>
      <c r="C35" s="1180" t="s">
        <v>533</v>
      </c>
      <c r="D35" s="1181"/>
      <c r="E35" s="1182"/>
      <c r="F35" s="36">
        <v>2.48</v>
      </c>
      <c r="G35" s="37">
        <v>2.69</v>
      </c>
      <c r="H35" s="37">
        <v>3.15</v>
      </c>
      <c r="I35" s="37">
        <v>3.43</v>
      </c>
      <c r="J35" s="38">
        <v>4.01</v>
      </c>
      <c r="K35" s="22"/>
      <c r="L35" s="22"/>
      <c r="M35" s="22"/>
      <c r="N35" s="22"/>
      <c r="O35" s="22"/>
      <c r="P35" s="22"/>
    </row>
    <row r="36" spans="1:16" ht="39" customHeight="1" x14ac:dyDescent="0.15">
      <c r="A36" s="22"/>
      <c r="B36" s="35"/>
      <c r="C36" s="1180" t="s">
        <v>534</v>
      </c>
      <c r="D36" s="1181"/>
      <c r="E36" s="1182"/>
      <c r="F36" s="36">
        <v>2.12</v>
      </c>
      <c r="G36" s="37">
        <v>2.57</v>
      </c>
      <c r="H36" s="37">
        <v>2.93</v>
      </c>
      <c r="I36" s="37">
        <v>3.08</v>
      </c>
      <c r="J36" s="38">
        <v>3.51</v>
      </c>
      <c r="K36" s="22"/>
      <c r="L36" s="22"/>
      <c r="M36" s="22"/>
      <c r="N36" s="22"/>
      <c r="O36" s="22"/>
      <c r="P36" s="22"/>
    </row>
    <row r="37" spans="1:16" ht="39" customHeight="1" x14ac:dyDescent="0.15">
      <c r="A37" s="22"/>
      <c r="B37" s="35"/>
      <c r="C37" s="1180" t="s">
        <v>535</v>
      </c>
      <c r="D37" s="1181"/>
      <c r="E37" s="1182"/>
      <c r="F37" s="36">
        <v>3.22</v>
      </c>
      <c r="G37" s="37">
        <v>3.55</v>
      </c>
      <c r="H37" s="37">
        <v>2.87</v>
      </c>
      <c r="I37" s="37">
        <v>1.26</v>
      </c>
      <c r="J37" s="38">
        <v>1.36</v>
      </c>
      <c r="K37" s="22"/>
      <c r="L37" s="22"/>
      <c r="M37" s="22"/>
      <c r="N37" s="22"/>
      <c r="O37" s="22"/>
      <c r="P37" s="22"/>
    </row>
    <row r="38" spans="1:16" ht="39" customHeight="1" x14ac:dyDescent="0.15">
      <c r="A38" s="22"/>
      <c r="B38" s="35"/>
      <c r="C38" s="1180" t="s">
        <v>536</v>
      </c>
      <c r="D38" s="1181"/>
      <c r="E38" s="1182"/>
      <c r="F38" s="36">
        <v>0.73</v>
      </c>
      <c r="G38" s="37">
        <v>0.59</v>
      </c>
      <c r="H38" s="37">
        <v>0.46</v>
      </c>
      <c r="I38" s="37">
        <v>0.79</v>
      </c>
      <c r="J38" s="38">
        <v>0.8</v>
      </c>
      <c r="K38" s="22"/>
      <c r="L38" s="22"/>
      <c r="M38" s="22"/>
      <c r="N38" s="22"/>
      <c r="O38" s="22"/>
      <c r="P38" s="22"/>
    </row>
    <row r="39" spans="1:16" ht="39" customHeight="1" x14ac:dyDescent="0.15">
      <c r="A39" s="22"/>
      <c r="B39" s="35"/>
      <c r="C39" s="1180" t="s">
        <v>537</v>
      </c>
      <c r="D39" s="1181"/>
      <c r="E39" s="1182"/>
      <c r="F39" s="36">
        <v>0.26</v>
      </c>
      <c r="G39" s="37">
        <v>0.24</v>
      </c>
      <c r="H39" s="37">
        <v>0.25</v>
      </c>
      <c r="I39" s="37">
        <v>0.24</v>
      </c>
      <c r="J39" s="38">
        <v>0.24</v>
      </c>
      <c r="K39" s="22"/>
      <c r="L39" s="22"/>
      <c r="M39" s="22"/>
      <c r="N39" s="22"/>
      <c r="O39" s="22"/>
      <c r="P39" s="22"/>
    </row>
    <row r="40" spans="1:16" ht="39" customHeight="1" x14ac:dyDescent="0.15">
      <c r="A40" s="22"/>
      <c r="B40" s="35"/>
      <c r="C40" s="1180" t="s">
        <v>538</v>
      </c>
      <c r="D40" s="1181"/>
      <c r="E40" s="1182"/>
      <c r="F40" s="36">
        <v>2.34</v>
      </c>
      <c r="G40" s="37">
        <v>5.21</v>
      </c>
      <c r="H40" s="37">
        <v>1.7</v>
      </c>
      <c r="I40" s="37">
        <v>2.44</v>
      </c>
      <c r="J40" s="38">
        <v>0.01</v>
      </c>
      <c r="K40" s="22"/>
      <c r="L40" s="22"/>
      <c r="M40" s="22"/>
      <c r="N40" s="22"/>
      <c r="O40" s="22"/>
      <c r="P40" s="22"/>
    </row>
    <row r="41" spans="1:16" ht="39" customHeight="1" x14ac:dyDescent="0.15">
      <c r="A41" s="22"/>
      <c r="B41" s="35"/>
      <c r="C41" s="1180" t="s">
        <v>539</v>
      </c>
      <c r="D41" s="1181"/>
      <c r="E41" s="1182"/>
      <c r="F41" s="36">
        <v>0</v>
      </c>
      <c r="G41" s="37">
        <v>0</v>
      </c>
      <c r="H41" s="37">
        <v>0</v>
      </c>
      <c r="I41" s="37">
        <v>0</v>
      </c>
      <c r="J41" s="38">
        <v>0</v>
      </c>
      <c r="K41" s="22"/>
      <c r="L41" s="22"/>
      <c r="M41" s="22"/>
      <c r="N41" s="22"/>
      <c r="O41" s="22"/>
      <c r="P41" s="22"/>
    </row>
    <row r="42" spans="1:16" ht="39" customHeight="1" x14ac:dyDescent="0.15">
      <c r="A42" s="22"/>
      <c r="B42" s="39"/>
      <c r="C42" s="1180" t="s">
        <v>540</v>
      </c>
      <c r="D42" s="1181"/>
      <c r="E42" s="1182"/>
      <c r="F42" s="36" t="s">
        <v>486</v>
      </c>
      <c r="G42" s="37" t="s">
        <v>486</v>
      </c>
      <c r="H42" s="37" t="s">
        <v>486</v>
      </c>
      <c r="I42" s="37" t="s">
        <v>486</v>
      </c>
      <c r="J42" s="38" t="s">
        <v>486</v>
      </c>
      <c r="K42" s="22"/>
      <c r="L42" s="22"/>
      <c r="M42" s="22"/>
      <c r="N42" s="22"/>
      <c r="O42" s="22"/>
      <c r="P42" s="22"/>
    </row>
    <row r="43" spans="1:16" ht="39" customHeight="1" thickBot="1" x14ac:dyDescent="0.2">
      <c r="A43" s="22"/>
      <c r="B43" s="40"/>
      <c r="C43" s="1183" t="s">
        <v>541</v>
      </c>
      <c r="D43" s="1184"/>
      <c r="E43" s="1185"/>
      <c r="F43" s="41">
        <v>0.04</v>
      </c>
      <c r="G43" s="42">
        <v>0.03</v>
      </c>
      <c r="H43" s="42">
        <v>0.03</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13911</v>
      </c>
      <c r="L45" s="60">
        <v>14014</v>
      </c>
      <c r="M45" s="60">
        <v>14247</v>
      </c>
      <c r="N45" s="60">
        <v>12222</v>
      </c>
      <c r="O45" s="61">
        <v>11381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486</v>
      </c>
      <c r="L46" s="64" t="s">
        <v>486</v>
      </c>
      <c r="M46" s="64" t="s">
        <v>486</v>
      </c>
      <c r="N46" s="64" t="s">
        <v>486</v>
      </c>
      <c r="O46" s="65" t="s">
        <v>486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486</v>
      </c>
      <c r="L47" s="64" t="s">
        <v>486</v>
      </c>
      <c r="M47" s="64" t="s">
        <v>486</v>
      </c>
      <c r="N47" s="64" t="s">
        <v>486</v>
      </c>
      <c r="O47" s="65" t="s">
        <v>486</v>
      </c>
      <c r="P47" s="48"/>
      <c r="Q47" s="48"/>
      <c r="R47" s="48"/>
      <c r="S47" s="48"/>
      <c r="T47" s="48"/>
      <c r="U47" s="48"/>
    </row>
    <row r="48" spans="1:21" ht="30.75" customHeight="1" x14ac:dyDescent="0.15">
      <c r="A48" s="48"/>
      <c r="B48" s="1198"/>
      <c r="C48" s="1199"/>
      <c r="D48" s="62"/>
      <c r="E48" s="1190" t="s">
        <v>15</v>
      </c>
      <c r="F48" s="1190"/>
      <c r="G48" s="1190"/>
      <c r="H48" s="1190"/>
      <c r="I48" s="1190"/>
      <c r="J48" s="1191"/>
      <c r="K48" s="63">
        <v>3102</v>
      </c>
      <c r="L48" s="64">
        <v>2990</v>
      </c>
      <c r="M48" s="64">
        <v>3154</v>
      </c>
      <c r="N48" s="64">
        <v>3236</v>
      </c>
      <c r="O48" s="65">
        <v>3207</v>
      </c>
      <c r="P48" s="48"/>
      <c r="Q48" s="48"/>
      <c r="R48" s="48"/>
      <c r="S48" s="48"/>
      <c r="T48" s="48"/>
      <c r="U48" s="48"/>
    </row>
    <row r="49" spans="1:21" ht="30.75" customHeight="1" x14ac:dyDescent="0.15">
      <c r="A49" s="48"/>
      <c r="B49" s="1198"/>
      <c r="C49" s="1199"/>
      <c r="D49" s="62"/>
      <c r="E49" s="1190" t="s">
        <v>16</v>
      </c>
      <c r="F49" s="1190"/>
      <c r="G49" s="1190"/>
      <c r="H49" s="1190"/>
      <c r="I49" s="1190"/>
      <c r="J49" s="1191"/>
      <c r="K49" s="63">
        <v>265</v>
      </c>
      <c r="L49" s="64">
        <v>83</v>
      </c>
      <c r="M49" s="64">
        <v>108</v>
      </c>
      <c r="N49" s="64">
        <v>178</v>
      </c>
      <c r="O49" s="65">
        <v>443</v>
      </c>
      <c r="P49" s="48"/>
      <c r="Q49" s="48"/>
      <c r="R49" s="48"/>
      <c r="S49" s="48"/>
      <c r="T49" s="48"/>
      <c r="U49" s="48"/>
    </row>
    <row r="50" spans="1:21" ht="30.75" customHeight="1" x14ac:dyDescent="0.15">
      <c r="A50" s="48"/>
      <c r="B50" s="1198"/>
      <c r="C50" s="1199"/>
      <c r="D50" s="62"/>
      <c r="E50" s="1190" t="s">
        <v>17</v>
      </c>
      <c r="F50" s="1190"/>
      <c r="G50" s="1190"/>
      <c r="H50" s="1190"/>
      <c r="I50" s="1190"/>
      <c r="J50" s="1191"/>
      <c r="K50" s="63">
        <v>264</v>
      </c>
      <c r="L50" s="64">
        <v>189</v>
      </c>
      <c r="M50" s="64">
        <v>185</v>
      </c>
      <c r="N50" s="64">
        <v>182</v>
      </c>
      <c r="O50" s="65">
        <v>160</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486</v>
      </c>
      <c r="L51" s="64" t="s">
        <v>486</v>
      </c>
      <c r="M51" s="64" t="s">
        <v>486</v>
      </c>
      <c r="N51" s="64" t="s">
        <v>486</v>
      </c>
      <c r="O51" s="65" t="s">
        <v>486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11845</v>
      </c>
      <c r="L52" s="64">
        <v>11413</v>
      </c>
      <c r="M52" s="64">
        <v>11730</v>
      </c>
      <c r="N52" s="64">
        <v>11335</v>
      </c>
      <c r="O52" s="65">
        <v>11334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5697</v>
      </c>
      <c r="L53" s="69">
        <v>5863</v>
      </c>
      <c r="M53" s="69">
        <v>5964</v>
      </c>
      <c r="N53" s="69">
        <v>4483</v>
      </c>
      <c r="O53" s="70">
        <v>3857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4" t="s">
        <v>24</v>
      </c>
      <c r="C41" s="1205"/>
      <c r="D41" s="81"/>
      <c r="E41" s="1210" t="s">
        <v>25</v>
      </c>
      <c r="F41" s="1210"/>
      <c r="G41" s="1210"/>
      <c r="H41" s="1211"/>
      <c r="I41" s="82">
        <v>98650</v>
      </c>
      <c r="J41" s="83">
        <v>96153</v>
      </c>
      <c r="K41" s="83">
        <v>93582</v>
      </c>
      <c r="L41" s="83">
        <v>91351</v>
      </c>
      <c r="M41" s="84">
        <v>88924</v>
      </c>
    </row>
    <row r="42" spans="2:13" ht="27.75" customHeight="1" x14ac:dyDescent="0.15">
      <c r="B42" s="1206"/>
      <c r="C42" s="1207"/>
      <c r="D42" s="85"/>
      <c r="E42" s="1212" t="s">
        <v>26</v>
      </c>
      <c r="F42" s="1212"/>
      <c r="G42" s="1212"/>
      <c r="H42" s="1213"/>
      <c r="I42" s="86">
        <v>1601</v>
      </c>
      <c r="J42" s="87">
        <v>1412</v>
      </c>
      <c r="K42" s="87">
        <v>1227</v>
      </c>
      <c r="L42" s="87">
        <v>1045</v>
      </c>
      <c r="M42" s="88">
        <v>616</v>
      </c>
    </row>
    <row r="43" spans="2:13" ht="27.75" customHeight="1" x14ac:dyDescent="0.15">
      <c r="B43" s="1206"/>
      <c r="C43" s="1207"/>
      <c r="D43" s="85"/>
      <c r="E43" s="1212" t="s">
        <v>27</v>
      </c>
      <c r="F43" s="1212"/>
      <c r="G43" s="1212"/>
      <c r="H43" s="1213"/>
      <c r="I43" s="86">
        <v>30272</v>
      </c>
      <c r="J43" s="87">
        <v>29162</v>
      </c>
      <c r="K43" s="87">
        <v>29223</v>
      </c>
      <c r="L43" s="87">
        <v>28176</v>
      </c>
      <c r="M43" s="88">
        <v>28956</v>
      </c>
    </row>
    <row r="44" spans="2:13" ht="27.75" customHeight="1" x14ac:dyDescent="0.15">
      <c r="B44" s="1206"/>
      <c r="C44" s="1207"/>
      <c r="D44" s="85"/>
      <c r="E44" s="1212" t="s">
        <v>28</v>
      </c>
      <c r="F44" s="1212"/>
      <c r="G44" s="1212"/>
      <c r="H44" s="1213"/>
      <c r="I44" s="86">
        <v>3194</v>
      </c>
      <c r="J44" s="87">
        <v>5142</v>
      </c>
      <c r="K44" s="87">
        <v>7495</v>
      </c>
      <c r="L44" s="87">
        <v>9548</v>
      </c>
      <c r="M44" s="88">
        <v>8818</v>
      </c>
    </row>
    <row r="45" spans="2:13" ht="27.75" customHeight="1" x14ac:dyDescent="0.15">
      <c r="B45" s="1206"/>
      <c r="C45" s="1207"/>
      <c r="D45" s="85"/>
      <c r="E45" s="1212" t="s">
        <v>29</v>
      </c>
      <c r="F45" s="1212"/>
      <c r="G45" s="1212"/>
      <c r="H45" s="1213"/>
      <c r="I45" s="86">
        <v>22833</v>
      </c>
      <c r="J45" s="87">
        <v>21633</v>
      </c>
      <c r="K45" s="87">
        <v>19968</v>
      </c>
      <c r="L45" s="87">
        <v>19347</v>
      </c>
      <c r="M45" s="88">
        <v>19069</v>
      </c>
    </row>
    <row r="46" spans="2:13" ht="27.75" customHeight="1" x14ac:dyDescent="0.15">
      <c r="B46" s="1206"/>
      <c r="C46" s="1207"/>
      <c r="D46" s="89"/>
      <c r="E46" s="1212" t="s">
        <v>30</v>
      </c>
      <c r="F46" s="1212"/>
      <c r="G46" s="1212"/>
      <c r="H46" s="1213"/>
      <c r="I46" s="86">
        <v>128</v>
      </c>
      <c r="J46" s="87">
        <v>110</v>
      </c>
      <c r="K46" s="87">
        <v>95</v>
      </c>
      <c r="L46" s="87">
        <v>80</v>
      </c>
      <c r="M46" s="88">
        <v>64</v>
      </c>
    </row>
    <row r="47" spans="2:13" ht="27.75" customHeight="1" x14ac:dyDescent="0.15">
      <c r="B47" s="1206"/>
      <c r="C47" s="1207"/>
      <c r="D47" s="90"/>
      <c r="E47" s="1214" t="s">
        <v>31</v>
      </c>
      <c r="F47" s="1215"/>
      <c r="G47" s="1215"/>
      <c r="H47" s="1216"/>
      <c r="I47" s="86" t="s">
        <v>486</v>
      </c>
      <c r="J47" s="87" t="s">
        <v>486</v>
      </c>
      <c r="K47" s="87" t="s">
        <v>486</v>
      </c>
      <c r="L47" s="87" t="s">
        <v>486</v>
      </c>
      <c r="M47" s="88" t="s">
        <v>486</v>
      </c>
    </row>
    <row r="48" spans="2:13" ht="27.75" customHeight="1" x14ac:dyDescent="0.15">
      <c r="B48" s="1206"/>
      <c r="C48" s="1207"/>
      <c r="D48" s="85"/>
      <c r="E48" s="1212" t="s">
        <v>32</v>
      </c>
      <c r="F48" s="1212"/>
      <c r="G48" s="1212"/>
      <c r="H48" s="1213"/>
      <c r="I48" s="86" t="s">
        <v>486</v>
      </c>
      <c r="J48" s="87" t="s">
        <v>486</v>
      </c>
      <c r="K48" s="87" t="s">
        <v>486</v>
      </c>
      <c r="L48" s="87" t="s">
        <v>486</v>
      </c>
      <c r="M48" s="88" t="s">
        <v>486</v>
      </c>
    </row>
    <row r="49" spans="2:13" ht="27.75" customHeight="1" x14ac:dyDescent="0.15">
      <c r="B49" s="1208"/>
      <c r="C49" s="1209"/>
      <c r="D49" s="85"/>
      <c r="E49" s="1212" t="s">
        <v>33</v>
      </c>
      <c r="F49" s="1212"/>
      <c r="G49" s="1212"/>
      <c r="H49" s="1213"/>
      <c r="I49" s="86" t="s">
        <v>486</v>
      </c>
      <c r="J49" s="87" t="s">
        <v>486</v>
      </c>
      <c r="K49" s="87" t="s">
        <v>486</v>
      </c>
      <c r="L49" s="87" t="s">
        <v>486</v>
      </c>
      <c r="M49" s="88" t="s">
        <v>486</v>
      </c>
    </row>
    <row r="50" spans="2:13" ht="27.75" customHeight="1" x14ac:dyDescent="0.15">
      <c r="B50" s="1217" t="s">
        <v>34</v>
      </c>
      <c r="C50" s="1218"/>
      <c r="D50" s="91"/>
      <c r="E50" s="1212" t="s">
        <v>35</v>
      </c>
      <c r="F50" s="1212"/>
      <c r="G50" s="1212"/>
      <c r="H50" s="1213"/>
      <c r="I50" s="86">
        <v>13245</v>
      </c>
      <c r="J50" s="87">
        <v>16218</v>
      </c>
      <c r="K50" s="87">
        <v>17586</v>
      </c>
      <c r="L50" s="87">
        <v>14745</v>
      </c>
      <c r="M50" s="88">
        <v>11732</v>
      </c>
    </row>
    <row r="51" spans="2:13" ht="27.75" customHeight="1" x14ac:dyDescent="0.15">
      <c r="B51" s="1206"/>
      <c r="C51" s="1207"/>
      <c r="D51" s="85"/>
      <c r="E51" s="1212" t="s">
        <v>36</v>
      </c>
      <c r="F51" s="1212"/>
      <c r="G51" s="1212"/>
      <c r="H51" s="1213"/>
      <c r="I51" s="86">
        <v>34280</v>
      </c>
      <c r="J51" s="87">
        <v>32042</v>
      </c>
      <c r="K51" s="87">
        <v>31854</v>
      </c>
      <c r="L51" s="87">
        <v>32602</v>
      </c>
      <c r="M51" s="88">
        <v>33501</v>
      </c>
    </row>
    <row r="52" spans="2:13" ht="27.75" customHeight="1" x14ac:dyDescent="0.15">
      <c r="B52" s="1208"/>
      <c r="C52" s="1209"/>
      <c r="D52" s="85"/>
      <c r="E52" s="1212" t="s">
        <v>37</v>
      </c>
      <c r="F52" s="1212"/>
      <c r="G52" s="1212"/>
      <c r="H52" s="1213"/>
      <c r="I52" s="86">
        <v>84345</v>
      </c>
      <c r="J52" s="87">
        <v>87908</v>
      </c>
      <c r="K52" s="87">
        <v>91842</v>
      </c>
      <c r="L52" s="87">
        <v>94247</v>
      </c>
      <c r="M52" s="88">
        <v>94638</v>
      </c>
    </row>
    <row r="53" spans="2:13" ht="27.75" customHeight="1" thickBot="1" x14ac:dyDescent="0.2">
      <c r="B53" s="1219" t="s">
        <v>21</v>
      </c>
      <c r="C53" s="1220"/>
      <c r="D53" s="92"/>
      <c r="E53" s="1221" t="s">
        <v>38</v>
      </c>
      <c r="F53" s="1221"/>
      <c r="G53" s="1221"/>
      <c r="H53" s="1222"/>
      <c r="I53" s="93">
        <v>24808</v>
      </c>
      <c r="J53" s="94">
        <v>17445</v>
      </c>
      <c r="K53" s="94">
        <v>10308</v>
      </c>
      <c r="L53" s="94">
        <v>7953</v>
      </c>
      <c r="M53" s="95">
        <v>6575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7"/>
      <c r="H43" s="1238"/>
      <c r="I43" s="1238"/>
      <c r="J43" s="1238"/>
      <c r="K43" s="1238"/>
      <c r="L43" s="1238"/>
      <c r="M43" s="1238"/>
      <c r="N43" s="1238"/>
      <c r="O43" s="1239"/>
    </row>
    <row r="44" spans="2:17" x14ac:dyDescent="0.15">
      <c r="B44" s="250"/>
      <c r="C44" s="246"/>
      <c r="D44" s="246"/>
      <c r="E44" s="246"/>
      <c r="F44" s="246"/>
      <c r="G44" s="1240"/>
      <c r="H44" s="1241"/>
      <c r="I44" s="1241"/>
      <c r="J44" s="1241"/>
      <c r="K44" s="1241"/>
      <c r="L44" s="1241"/>
      <c r="M44" s="1241"/>
      <c r="N44" s="1241"/>
      <c r="O44" s="1242"/>
    </row>
    <row r="45" spans="2:17" x14ac:dyDescent="0.15">
      <c r="B45" s="250"/>
      <c r="C45" s="246"/>
      <c r="D45" s="246"/>
      <c r="E45" s="246"/>
      <c r="F45" s="246"/>
      <c r="G45" s="1240"/>
      <c r="H45" s="1241"/>
      <c r="I45" s="1241"/>
      <c r="J45" s="1241"/>
      <c r="K45" s="1241"/>
      <c r="L45" s="1241"/>
      <c r="M45" s="1241"/>
      <c r="N45" s="1241"/>
      <c r="O45" s="1242"/>
    </row>
    <row r="46" spans="2:17" x14ac:dyDescent="0.15">
      <c r="B46" s="250"/>
      <c r="C46" s="246"/>
      <c r="D46" s="246"/>
      <c r="E46" s="246"/>
      <c r="F46" s="246"/>
      <c r="G46" s="1240"/>
      <c r="H46" s="1241"/>
      <c r="I46" s="1241"/>
      <c r="J46" s="1241"/>
      <c r="K46" s="1241"/>
      <c r="L46" s="1241"/>
      <c r="M46" s="1241"/>
      <c r="N46" s="1241"/>
      <c r="O46" s="1242"/>
    </row>
    <row r="47" spans="2:17" x14ac:dyDescent="0.15">
      <c r="B47" s="250"/>
      <c r="C47" s="246"/>
      <c r="D47" s="246"/>
      <c r="E47" s="246"/>
      <c r="F47" s="246"/>
      <c r="G47" s="1243"/>
      <c r="H47" s="1244"/>
      <c r="I47" s="1244"/>
      <c r="J47" s="1244"/>
      <c r="K47" s="1244"/>
      <c r="L47" s="1244"/>
      <c r="M47" s="1244"/>
      <c r="N47" s="1244"/>
      <c r="O47" s="1245"/>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6"/>
      <c r="H50" s="1247"/>
      <c r="I50" s="1247"/>
      <c r="J50" s="1248"/>
      <c r="K50" s="356" t="s">
        <v>525</v>
      </c>
      <c r="L50" s="356" t="s">
        <v>526</v>
      </c>
      <c r="M50" s="356" t="s">
        <v>527</v>
      </c>
      <c r="N50" s="356" t="s">
        <v>528</v>
      </c>
      <c r="O50" s="356" t="s">
        <v>529</v>
      </c>
    </row>
    <row r="51" spans="1:17" x14ac:dyDescent="0.15">
      <c r="B51" s="250"/>
      <c r="C51" s="246"/>
      <c r="D51" s="246"/>
      <c r="E51" s="246"/>
      <c r="F51" s="246"/>
      <c r="G51" s="1249" t="s">
        <v>563</v>
      </c>
      <c r="H51" s="1250"/>
      <c r="I51" s="1255" t="s">
        <v>564</v>
      </c>
      <c r="J51" s="1255"/>
      <c r="K51" s="1257"/>
      <c r="L51" s="1257"/>
      <c r="M51" s="1257"/>
      <c r="N51" s="1257"/>
      <c r="O51" s="1257"/>
    </row>
    <row r="52" spans="1:17" x14ac:dyDescent="0.15">
      <c r="B52" s="250"/>
      <c r="C52" s="246"/>
      <c r="D52" s="246"/>
      <c r="E52" s="246"/>
      <c r="F52" s="246"/>
      <c r="G52" s="1251"/>
      <c r="H52" s="1252"/>
      <c r="I52" s="1256"/>
      <c r="J52" s="1256"/>
      <c r="K52" s="1223"/>
      <c r="L52" s="1223"/>
      <c r="M52" s="1223"/>
      <c r="N52" s="1223"/>
      <c r="O52" s="1223"/>
    </row>
    <row r="53" spans="1:17" x14ac:dyDescent="0.15">
      <c r="A53" s="357"/>
      <c r="B53" s="250"/>
      <c r="C53" s="246"/>
      <c r="D53" s="246"/>
      <c r="E53" s="246"/>
      <c r="F53" s="246"/>
      <c r="G53" s="1251"/>
      <c r="H53" s="1252"/>
      <c r="I53" s="1235" t="s">
        <v>565</v>
      </c>
      <c r="J53" s="1235"/>
      <c r="K53" s="1258"/>
      <c r="L53" s="1258"/>
      <c r="M53" s="1258"/>
      <c r="N53" s="1258"/>
      <c r="O53" s="1258"/>
    </row>
    <row r="54" spans="1:17" x14ac:dyDescent="0.15">
      <c r="A54" s="357"/>
      <c r="B54" s="250"/>
      <c r="C54" s="246"/>
      <c r="D54" s="246"/>
      <c r="E54" s="246"/>
      <c r="F54" s="246"/>
      <c r="G54" s="1253"/>
      <c r="H54" s="1254"/>
      <c r="I54" s="1235"/>
      <c r="J54" s="1235"/>
      <c r="K54" s="1228"/>
      <c r="L54" s="1228"/>
      <c r="M54" s="1228"/>
      <c r="N54" s="1228"/>
      <c r="O54" s="1228"/>
    </row>
    <row r="55" spans="1:17" x14ac:dyDescent="0.15">
      <c r="A55" s="357"/>
      <c r="B55" s="250"/>
      <c r="C55" s="246"/>
      <c r="D55" s="246"/>
      <c r="E55" s="246"/>
      <c r="F55" s="246"/>
      <c r="G55" s="1229" t="s">
        <v>566</v>
      </c>
      <c r="H55" s="1230"/>
      <c r="I55" s="1235" t="s">
        <v>564</v>
      </c>
      <c r="J55" s="1235"/>
      <c r="K55" s="1257"/>
      <c r="L55" s="1257"/>
      <c r="M55" s="1257"/>
      <c r="N55" s="1257"/>
      <c r="O55" s="1257"/>
    </row>
    <row r="56" spans="1:17" x14ac:dyDescent="0.15">
      <c r="A56" s="357"/>
      <c r="B56" s="250"/>
      <c r="C56" s="246"/>
      <c r="D56" s="246"/>
      <c r="E56" s="246"/>
      <c r="F56" s="246"/>
      <c r="G56" s="1231"/>
      <c r="H56" s="1232"/>
      <c r="I56" s="1235"/>
      <c r="J56" s="1235"/>
      <c r="K56" s="1223"/>
      <c r="L56" s="1223"/>
      <c r="M56" s="1223"/>
      <c r="N56" s="1223"/>
      <c r="O56" s="1223"/>
    </row>
    <row r="57" spans="1:17" s="357" customFormat="1" x14ac:dyDescent="0.15">
      <c r="B57" s="358"/>
      <c r="C57" s="354"/>
      <c r="D57" s="354"/>
      <c r="E57" s="354"/>
      <c r="F57" s="354"/>
      <c r="G57" s="1231"/>
      <c r="H57" s="1232"/>
      <c r="I57" s="1225" t="s">
        <v>565</v>
      </c>
      <c r="J57" s="1225"/>
      <c r="K57" s="1258"/>
      <c r="L57" s="1258"/>
      <c r="M57" s="1258"/>
      <c r="N57" s="1258"/>
      <c r="O57" s="1258"/>
      <c r="P57" s="359"/>
      <c r="Q57" s="358"/>
    </row>
    <row r="58" spans="1:17" s="357" customFormat="1" x14ac:dyDescent="0.15">
      <c r="A58" s="245"/>
      <c r="B58" s="358"/>
      <c r="C58" s="354"/>
      <c r="D58" s="354"/>
      <c r="E58" s="354"/>
      <c r="F58" s="354"/>
      <c r="G58" s="1233"/>
      <c r="H58" s="1234"/>
      <c r="I58" s="1225"/>
      <c r="J58" s="1225"/>
      <c r="K58" s="1228"/>
      <c r="L58" s="1228"/>
      <c r="M58" s="1228"/>
      <c r="N58" s="1228"/>
      <c r="O58" s="122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7" t="s">
        <v>568</v>
      </c>
      <c r="H65" s="1238"/>
      <c r="I65" s="1238"/>
      <c r="J65" s="1238"/>
      <c r="K65" s="1238"/>
      <c r="L65" s="1238"/>
      <c r="M65" s="1238"/>
      <c r="N65" s="1238"/>
      <c r="O65" s="1239"/>
    </row>
    <row r="66" spans="2:30" x14ac:dyDescent="0.15">
      <c r="B66" s="250"/>
      <c r="C66" s="246"/>
      <c r="D66" s="246"/>
      <c r="E66" s="246"/>
      <c r="F66" s="246"/>
      <c r="G66" s="1240"/>
      <c r="H66" s="1241"/>
      <c r="I66" s="1241"/>
      <c r="J66" s="1241"/>
      <c r="K66" s="1241"/>
      <c r="L66" s="1241"/>
      <c r="M66" s="1241"/>
      <c r="N66" s="1241"/>
      <c r="O66" s="1242"/>
    </row>
    <row r="67" spans="2:30" x14ac:dyDescent="0.15">
      <c r="B67" s="250"/>
      <c r="C67" s="246"/>
      <c r="D67" s="246"/>
      <c r="E67" s="246"/>
      <c r="F67" s="246"/>
      <c r="G67" s="1240"/>
      <c r="H67" s="1241"/>
      <c r="I67" s="1241"/>
      <c r="J67" s="1241"/>
      <c r="K67" s="1241"/>
      <c r="L67" s="1241"/>
      <c r="M67" s="1241"/>
      <c r="N67" s="1241"/>
      <c r="O67" s="1242"/>
    </row>
    <row r="68" spans="2:30" x14ac:dyDescent="0.15">
      <c r="B68" s="250"/>
      <c r="C68" s="246"/>
      <c r="D68" s="246"/>
      <c r="E68" s="246"/>
      <c r="F68" s="246"/>
      <c r="G68" s="1240"/>
      <c r="H68" s="1241"/>
      <c r="I68" s="1241"/>
      <c r="J68" s="1241"/>
      <c r="K68" s="1241"/>
      <c r="L68" s="1241"/>
      <c r="M68" s="1241"/>
      <c r="N68" s="1241"/>
      <c r="O68" s="1242"/>
    </row>
    <row r="69" spans="2:30" x14ac:dyDescent="0.15">
      <c r="B69" s="250"/>
      <c r="C69" s="246"/>
      <c r="D69" s="246"/>
      <c r="E69" s="246"/>
      <c r="F69" s="246"/>
      <c r="G69" s="1243"/>
      <c r="H69" s="1244"/>
      <c r="I69" s="1244"/>
      <c r="J69" s="1244"/>
      <c r="K69" s="1244"/>
      <c r="L69" s="1244"/>
      <c r="M69" s="1244"/>
      <c r="N69" s="1244"/>
      <c r="O69" s="124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6"/>
      <c r="H72" s="1247"/>
      <c r="I72" s="1247"/>
      <c r="J72" s="1248"/>
      <c r="K72" s="356" t="s">
        <v>525</v>
      </c>
      <c r="L72" s="356" t="s">
        <v>526</v>
      </c>
      <c r="M72" s="356" t="s">
        <v>527</v>
      </c>
      <c r="N72" s="356" t="s">
        <v>528</v>
      </c>
      <c r="O72" s="356" t="s">
        <v>529</v>
      </c>
    </row>
    <row r="73" spans="2:30" x14ac:dyDescent="0.15">
      <c r="B73" s="250"/>
      <c r="C73" s="246"/>
      <c r="D73" s="246"/>
      <c r="E73" s="246"/>
      <c r="F73" s="246"/>
      <c r="G73" s="1249" t="s">
        <v>563</v>
      </c>
      <c r="H73" s="1250"/>
      <c r="I73" s="1255" t="s">
        <v>564</v>
      </c>
      <c r="J73" s="1255"/>
      <c r="K73" s="1236">
        <v>34.700000000000003</v>
      </c>
      <c r="L73" s="1236">
        <v>23.9</v>
      </c>
      <c r="M73" s="1223">
        <v>14.1</v>
      </c>
      <c r="N73" s="1223">
        <v>10.7</v>
      </c>
      <c r="O73" s="1223">
        <v>8.8000000000000007</v>
      </c>
      <c r="S73" s="245">
        <v>9.9</v>
      </c>
    </row>
    <row r="74" spans="2:30" x14ac:dyDescent="0.15">
      <c r="B74" s="250"/>
      <c r="C74" s="246"/>
      <c r="D74" s="246"/>
      <c r="E74" s="246"/>
      <c r="F74" s="246"/>
      <c r="G74" s="1251"/>
      <c r="H74" s="1252"/>
      <c r="I74" s="1256"/>
      <c r="J74" s="1256"/>
      <c r="K74" s="1236"/>
      <c r="L74" s="1236"/>
      <c r="M74" s="1223"/>
      <c r="N74" s="1223"/>
      <c r="O74" s="1223"/>
    </row>
    <row r="75" spans="2:30" x14ac:dyDescent="0.15">
      <c r="B75" s="250"/>
      <c r="C75" s="246"/>
      <c r="D75" s="246"/>
      <c r="E75" s="246"/>
      <c r="F75" s="246"/>
      <c r="G75" s="1251"/>
      <c r="H75" s="1252"/>
      <c r="I75" s="1235" t="s">
        <v>570</v>
      </c>
      <c r="J75" s="1235"/>
      <c r="K75" s="1227">
        <v>9.8000000000000007</v>
      </c>
      <c r="L75" s="1227">
        <v>8.6</v>
      </c>
      <c r="M75" s="1227">
        <v>8</v>
      </c>
      <c r="N75" s="1227">
        <v>7.4</v>
      </c>
      <c r="O75" s="1227">
        <v>6.4</v>
      </c>
      <c r="U75" s="245">
        <v>81.2</v>
      </c>
      <c r="W75" s="245">
        <v>87.2</v>
      </c>
      <c r="Y75" s="245">
        <v>99.8</v>
      </c>
      <c r="AA75" s="245">
        <v>109.5</v>
      </c>
      <c r="AC75" s="245">
        <v>115.2</v>
      </c>
    </row>
    <row r="76" spans="2:30" x14ac:dyDescent="0.15">
      <c r="B76" s="250"/>
      <c r="C76" s="246"/>
      <c r="D76" s="246"/>
      <c r="E76" s="246"/>
      <c r="F76" s="246"/>
      <c r="G76" s="1253"/>
      <c r="H76" s="1254"/>
      <c r="I76" s="1235"/>
      <c r="J76" s="1235"/>
      <c r="K76" s="1228"/>
      <c r="L76" s="1228"/>
      <c r="M76" s="1228"/>
      <c r="N76" s="1228"/>
      <c r="O76" s="1228"/>
    </row>
    <row r="77" spans="2:30" x14ac:dyDescent="0.15">
      <c r="B77" s="250"/>
      <c r="C77" s="246"/>
      <c r="D77" s="246"/>
      <c r="E77" s="246"/>
      <c r="F77" s="246"/>
      <c r="G77" s="1229" t="s">
        <v>566</v>
      </c>
      <c r="H77" s="1230"/>
      <c r="I77" s="1235" t="s">
        <v>564</v>
      </c>
      <c r="J77" s="1235"/>
      <c r="K77" s="1236">
        <v>62.7</v>
      </c>
      <c r="L77" s="1236">
        <v>54.4</v>
      </c>
      <c r="M77" s="1223">
        <v>47</v>
      </c>
      <c r="N77" s="1223">
        <v>41.4</v>
      </c>
      <c r="O77" s="1223">
        <v>38.9</v>
      </c>
      <c r="R77" s="245">
        <v>12.3</v>
      </c>
      <c r="T77" s="245">
        <v>11.1</v>
      </c>
    </row>
    <row r="78" spans="2:30" x14ac:dyDescent="0.15">
      <c r="B78" s="250"/>
      <c r="C78" s="246"/>
      <c r="D78" s="246"/>
      <c r="E78" s="246"/>
      <c r="F78" s="246"/>
      <c r="G78" s="1231"/>
      <c r="H78" s="1232"/>
      <c r="I78" s="1235"/>
      <c r="J78" s="1235"/>
      <c r="K78" s="1236"/>
      <c r="L78" s="1236"/>
      <c r="M78" s="1223"/>
      <c r="N78" s="1223"/>
      <c r="O78" s="1223"/>
    </row>
    <row r="79" spans="2:30" x14ac:dyDescent="0.15">
      <c r="B79" s="250"/>
      <c r="C79" s="246"/>
      <c r="D79" s="246"/>
      <c r="E79" s="246"/>
      <c r="F79" s="246"/>
      <c r="G79" s="1231"/>
      <c r="H79" s="1232"/>
      <c r="I79" s="1224" t="s">
        <v>570</v>
      </c>
      <c r="J79" s="1225"/>
      <c r="K79" s="1226">
        <v>8.6</v>
      </c>
      <c r="L79" s="1226">
        <v>8.1</v>
      </c>
      <c r="M79" s="1226">
        <v>7.3</v>
      </c>
      <c r="N79" s="1226">
        <v>6.7</v>
      </c>
      <c r="O79" s="1226">
        <v>6.4</v>
      </c>
      <c r="V79" s="245">
        <v>53.5</v>
      </c>
      <c r="X79" s="245">
        <v>48.2</v>
      </c>
      <c r="Z79" s="245">
        <v>34.200000000000003</v>
      </c>
      <c r="AB79" s="245">
        <v>30.3</v>
      </c>
      <c r="AD79" s="245">
        <v>28.9</v>
      </c>
    </row>
    <row r="80" spans="2:30" x14ac:dyDescent="0.15">
      <c r="B80" s="250"/>
      <c r="C80" s="246"/>
      <c r="D80" s="246"/>
      <c r="E80" s="246"/>
      <c r="F80" s="246"/>
      <c r="G80" s="1233"/>
      <c r="H80" s="1234"/>
      <c r="I80" s="1225"/>
      <c r="J80" s="1225"/>
      <c r="K80" s="1226"/>
      <c r="L80" s="1226"/>
      <c r="M80" s="1226"/>
      <c r="N80" s="1226"/>
      <c r="O80" s="122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32330</v>
      </c>
      <c r="E3" s="118"/>
      <c r="F3" s="119">
        <v>41705</v>
      </c>
      <c r="G3" s="120"/>
      <c r="H3" s="121"/>
    </row>
    <row r="4" spans="1:8" x14ac:dyDescent="0.15">
      <c r="A4" s="122"/>
      <c r="B4" s="123"/>
      <c r="C4" s="124"/>
      <c r="D4" s="125">
        <v>22278</v>
      </c>
      <c r="E4" s="126"/>
      <c r="F4" s="127">
        <v>22742</v>
      </c>
      <c r="G4" s="128"/>
      <c r="H4" s="129"/>
    </row>
    <row r="5" spans="1:8" x14ac:dyDescent="0.15">
      <c r="A5" s="110" t="s">
        <v>519</v>
      </c>
      <c r="B5" s="115"/>
      <c r="C5" s="116"/>
      <c r="D5" s="117">
        <v>22370</v>
      </c>
      <c r="E5" s="118"/>
      <c r="F5" s="119">
        <v>47677</v>
      </c>
      <c r="G5" s="120"/>
      <c r="H5" s="121"/>
    </row>
    <row r="6" spans="1:8" x14ac:dyDescent="0.15">
      <c r="A6" s="122"/>
      <c r="B6" s="123"/>
      <c r="C6" s="124"/>
      <c r="D6" s="125">
        <v>11675</v>
      </c>
      <c r="E6" s="126"/>
      <c r="F6" s="127">
        <v>23360</v>
      </c>
      <c r="G6" s="128"/>
      <c r="H6" s="129"/>
    </row>
    <row r="7" spans="1:8" x14ac:dyDescent="0.15">
      <c r="A7" s="110" t="s">
        <v>520</v>
      </c>
      <c r="B7" s="115"/>
      <c r="C7" s="116"/>
      <c r="D7" s="117">
        <v>35683</v>
      </c>
      <c r="E7" s="118"/>
      <c r="F7" s="119">
        <v>51613</v>
      </c>
      <c r="G7" s="120"/>
      <c r="H7" s="121"/>
    </row>
    <row r="8" spans="1:8" x14ac:dyDescent="0.15">
      <c r="A8" s="122"/>
      <c r="B8" s="123"/>
      <c r="C8" s="124"/>
      <c r="D8" s="125">
        <v>18807</v>
      </c>
      <c r="E8" s="126"/>
      <c r="F8" s="127">
        <v>25872</v>
      </c>
      <c r="G8" s="128"/>
      <c r="H8" s="129"/>
    </row>
    <row r="9" spans="1:8" x14ac:dyDescent="0.15">
      <c r="A9" s="110" t="s">
        <v>521</v>
      </c>
      <c r="B9" s="115"/>
      <c r="C9" s="116"/>
      <c r="D9" s="117">
        <v>38086</v>
      </c>
      <c r="E9" s="118"/>
      <c r="F9" s="119">
        <v>50880</v>
      </c>
      <c r="G9" s="120"/>
      <c r="H9" s="121"/>
    </row>
    <row r="10" spans="1:8" x14ac:dyDescent="0.15">
      <c r="A10" s="122"/>
      <c r="B10" s="123"/>
      <c r="C10" s="124"/>
      <c r="D10" s="125">
        <v>28649</v>
      </c>
      <c r="E10" s="126"/>
      <c r="F10" s="127">
        <v>27819</v>
      </c>
      <c r="G10" s="128"/>
      <c r="H10" s="129"/>
    </row>
    <row r="11" spans="1:8" x14ac:dyDescent="0.15">
      <c r="A11" s="110" t="s">
        <v>522</v>
      </c>
      <c r="B11" s="115"/>
      <c r="C11" s="116"/>
      <c r="D11" s="117">
        <v>33091</v>
      </c>
      <c r="E11" s="118"/>
      <c r="F11" s="119">
        <v>46395</v>
      </c>
      <c r="G11" s="120"/>
      <c r="H11" s="121"/>
    </row>
    <row r="12" spans="1:8" x14ac:dyDescent="0.15">
      <c r="A12" s="122"/>
      <c r="B12" s="123"/>
      <c r="C12" s="130"/>
      <c r="D12" s="125">
        <v>24888</v>
      </c>
      <c r="E12" s="126"/>
      <c r="F12" s="127">
        <v>26304</v>
      </c>
      <c r="G12" s="128"/>
      <c r="H12" s="129"/>
    </row>
    <row r="13" spans="1:8" x14ac:dyDescent="0.15">
      <c r="A13" s="110"/>
      <c r="B13" s="115"/>
      <c r="C13" s="131"/>
      <c r="D13" s="132">
        <v>32312</v>
      </c>
      <c r="E13" s="133"/>
      <c r="F13" s="134">
        <v>47654</v>
      </c>
      <c r="G13" s="135"/>
      <c r="H13" s="121"/>
    </row>
    <row r="14" spans="1:8" x14ac:dyDescent="0.15">
      <c r="A14" s="122"/>
      <c r="B14" s="123"/>
      <c r="C14" s="124"/>
      <c r="D14" s="125">
        <v>21259</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2.36</v>
      </c>
      <c r="C19" s="136">
        <f>ROUND(VALUE(SUBSTITUTE(実質収支比率等に係る経年分析!G$48,"▲","-")),2)</f>
        <v>5.24</v>
      </c>
      <c r="D19" s="136">
        <f>ROUND(VALUE(SUBSTITUTE(実質収支比率等に係る経年分析!H$48,"▲","-")),2)</f>
        <v>1.72</v>
      </c>
      <c r="E19" s="136">
        <f>ROUND(VALUE(SUBSTITUTE(実質収支比率等に係る経年分析!I$48,"▲","-")),2)</f>
        <v>2.46</v>
      </c>
      <c r="F19" s="136">
        <f>ROUND(VALUE(SUBSTITUTE(実質収支比率等に係る経年分析!J$48,"▲","-")),2)</f>
        <v>0.02</v>
      </c>
    </row>
    <row r="20" spans="1:11" x14ac:dyDescent="0.15">
      <c r="A20" s="136" t="s">
        <v>43</v>
      </c>
      <c r="B20" s="136">
        <f>ROUND(VALUE(SUBSTITUTE(実質収支比率等に係る経年分析!F$47,"▲","-")),2)</f>
        <v>1.29</v>
      </c>
      <c r="C20" s="136">
        <f>ROUND(VALUE(SUBSTITUTE(実質収支比率等に係る経年分析!G$47,"▲","-")),2)</f>
        <v>1.94</v>
      </c>
      <c r="D20" s="136">
        <f>ROUND(VALUE(SUBSTITUTE(実質収支比率等に係る経年分析!H$47,"▲","-")),2)</f>
        <v>3.77</v>
      </c>
      <c r="E20" s="136">
        <f>ROUND(VALUE(SUBSTITUTE(実質収支比率等に係る経年分析!I$47,"▲","-")),2)</f>
        <v>5.26</v>
      </c>
      <c r="F20" s="136">
        <f>ROUND(VALUE(SUBSTITUTE(実質収支比率等に係る経年分析!J$47,"▲","-")),2)</f>
        <v>4.92</v>
      </c>
    </row>
    <row r="21" spans="1:11" x14ac:dyDescent="0.15">
      <c r="A21" s="136" t="s">
        <v>44</v>
      </c>
      <c r="B21" s="136">
        <f>IF(ISNUMBER(VALUE(SUBSTITUTE(実質収支比率等に係る経年分析!F$49,"▲","-"))),ROUND(VALUE(SUBSTITUTE(実質収支比率等に係る経年分析!F$49,"▲","-")),2),NA())</f>
        <v>1.03</v>
      </c>
      <c r="C21" s="136">
        <f>IF(ISNUMBER(VALUE(SUBSTITUTE(実質収支比率等に係る経年分析!G$49,"▲","-"))),ROUND(VALUE(SUBSTITUTE(実質収支比率等に係る経年分析!G$49,"▲","-")),2),NA())</f>
        <v>3.67</v>
      </c>
      <c r="D21" s="136">
        <f>IF(ISNUMBER(VALUE(SUBSTITUTE(実質収支比率等に係る経年分析!H$49,"▲","-"))),ROUND(VALUE(SUBSTITUTE(実質収支比率等に係る経年分析!H$49,"▲","-")),2),NA())</f>
        <v>-1.62</v>
      </c>
      <c r="E21" s="136">
        <f>IF(ISNUMBER(VALUE(SUBSTITUTE(実質収支比率等に係る経年分析!I$49,"▲","-"))),ROUND(VALUE(SUBSTITUTE(実質収支比率等に係る経年分析!I$49,"▲","-")),2),NA())</f>
        <v>2.2400000000000002</v>
      </c>
      <c r="F21" s="136">
        <f>IF(ISNUMBER(VALUE(SUBSTITUTE(実質収支比率等に係る経年分析!J$49,"▲","-"))),ROUND(VALUE(SUBSTITUTE(実質収支比率等に係る経年分析!J$49,"▲","-")),2),NA())</f>
        <v>-0.56000000000000005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母子父子寡婦福祉資金貸付金特別会計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2.34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5.21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2.44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1.36</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3.51</v>
      </c>
    </row>
    <row r="35" spans="1:16" x14ac:dyDescent="0.15">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4.01</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8.3000000000000007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11845</v>
      </c>
      <c r="E42" s="138"/>
      <c r="F42" s="138"/>
      <c r="G42" s="138">
        <f>'実質公債費比率（分子）の構造'!L$52</f>
        <v>11413</v>
      </c>
      <c r="H42" s="138"/>
      <c r="I42" s="138"/>
      <c r="J42" s="138">
        <f>'実質公債費比率（分子）の構造'!M$52</f>
        <v>11730</v>
      </c>
      <c r="K42" s="138"/>
      <c r="L42" s="138"/>
      <c r="M42" s="138">
        <f>'実質公債費比率（分子）の構造'!N$52</f>
        <v>11335</v>
      </c>
      <c r="N42" s="138"/>
      <c r="O42" s="138"/>
      <c r="P42" s="138">
        <f>'実質公債費比率（分子）の構造'!O$52</f>
        <v>11334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264</v>
      </c>
      <c r="C44" s="138"/>
      <c r="D44" s="138"/>
      <c r="E44" s="138">
        <f>'実質公債費比率（分子）の構造'!L$50</f>
        <v>189</v>
      </c>
      <c r="F44" s="138"/>
      <c r="G44" s="138"/>
      <c r="H44" s="138">
        <f>'実質公債費比率（分子）の構造'!M$50</f>
        <v>185</v>
      </c>
      <c r="I44" s="138"/>
      <c r="J44" s="138"/>
      <c r="K44" s="138">
        <f>'実質公債費比率（分子）の構造'!N$50</f>
        <v>182</v>
      </c>
      <c r="L44" s="138"/>
      <c r="M44" s="138"/>
      <c r="N44" s="138">
        <f>'実質公債費比率（分子）の構造'!O$50</f>
        <v>160</v>
      </c>
      <c r="O44" s="138"/>
      <c r="P44" s="138"/>
    </row>
    <row r="45" spans="1:16" x14ac:dyDescent="0.15">
      <c r="A45" s="138" t="s">
        <v>54</v>
      </c>
      <c r="B45" s="138">
        <f>'実質公債費比率（分子）の構造'!K$49</f>
        <v>265</v>
      </c>
      <c r="C45" s="138"/>
      <c r="D45" s="138"/>
      <c r="E45" s="138">
        <f>'実質公債費比率（分子）の構造'!L$49</f>
        <v>83</v>
      </c>
      <c r="F45" s="138"/>
      <c r="G45" s="138"/>
      <c r="H45" s="138">
        <f>'実質公債費比率（分子）の構造'!M$49</f>
        <v>108</v>
      </c>
      <c r="I45" s="138"/>
      <c r="J45" s="138"/>
      <c r="K45" s="138">
        <f>'実質公債費比率（分子）の構造'!N$49</f>
        <v>178</v>
      </c>
      <c r="L45" s="138"/>
      <c r="M45" s="138"/>
      <c r="N45" s="138">
        <f>'実質公債費比率（分子）の構造'!O$49</f>
        <v>443</v>
      </c>
      <c r="O45" s="138"/>
      <c r="P45" s="138"/>
    </row>
    <row r="46" spans="1:16" x14ac:dyDescent="0.15">
      <c r="A46" s="138" t="s">
        <v>55</v>
      </c>
      <c r="B46" s="138">
        <f>'実質公債費比率（分子）の構造'!K$48</f>
        <v>3102</v>
      </c>
      <c r="C46" s="138"/>
      <c r="D46" s="138"/>
      <c r="E46" s="138">
        <f>'実質公債費比率（分子）の構造'!L$48</f>
        <v>2990</v>
      </c>
      <c r="F46" s="138"/>
      <c r="G46" s="138"/>
      <c r="H46" s="138">
        <f>'実質公債費比率（分子）の構造'!M$48</f>
        <v>3154</v>
      </c>
      <c r="I46" s="138"/>
      <c r="J46" s="138"/>
      <c r="K46" s="138">
        <f>'実質公債費比率（分子）の構造'!N$48</f>
        <v>3236</v>
      </c>
      <c r="L46" s="138"/>
      <c r="M46" s="138"/>
      <c r="N46" s="138">
        <f>'実質公債費比率（分子）の構造'!O$48</f>
        <v>3207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13911</v>
      </c>
      <c r="C49" s="138"/>
      <c r="D49" s="138"/>
      <c r="E49" s="138">
        <f>'実質公債費比率（分子）の構造'!L$45</f>
        <v>14014</v>
      </c>
      <c r="F49" s="138"/>
      <c r="G49" s="138"/>
      <c r="H49" s="138">
        <f>'実質公債費比率（分子）の構造'!M$45</f>
        <v>14247</v>
      </c>
      <c r="I49" s="138"/>
      <c r="J49" s="138"/>
      <c r="K49" s="138">
        <f>'実質公債費比率（分子）の構造'!N$45</f>
        <v>12222</v>
      </c>
      <c r="L49" s="138"/>
      <c r="M49" s="138"/>
      <c r="N49" s="138">
        <f>'実質公債費比率（分子）の構造'!O$45</f>
        <v>11381</v>
      </c>
      <c r="O49" s="138"/>
      <c r="P49" s="138"/>
    </row>
    <row r="50" spans="1:16" x14ac:dyDescent="0.15">
      <c r="A50" s="138" t="s">
        <v>59</v>
      </c>
      <c r="B50" s="138" t="e">
        <f>NA()</f>
        <v>#N/A</v>
      </c>
      <c r="C50" s="138">
        <f>IF(ISNUMBER('実質公債費比率（分子）の構造'!K$53),'実質公債費比率（分子）の構造'!K$53,NA())</f>
        <v>5697</v>
      </c>
      <c r="D50" s="138" t="e">
        <f>NA()</f>
        <v>#N/A</v>
      </c>
      <c r="E50" s="138" t="e">
        <f>NA()</f>
        <v>#N/A</v>
      </c>
      <c r="F50" s="138">
        <f>IF(ISNUMBER('実質公債費比率（分子）の構造'!L$53),'実質公債費比率（分子）の構造'!L$53,NA())</f>
        <v>5863</v>
      </c>
      <c r="G50" s="138" t="e">
        <f>NA()</f>
        <v>#N/A</v>
      </c>
      <c r="H50" s="138" t="e">
        <f>NA()</f>
        <v>#N/A</v>
      </c>
      <c r="I50" s="138">
        <f>IF(ISNUMBER('実質公債費比率（分子）の構造'!M$53),'実質公債費比率（分子）の構造'!M$53,NA())</f>
        <v>5964</v>
      </c>
      <c r="J50" s="138" t="e">
        <f>NA()</f>
        <v>#N/A</v>
      </c>
      <c r="K50" s="138" t="e">
        <f>NA()</f>
        <v>#N/A</v>
      </c>
      <c r="L50" s="138">
        <f>IF(ISNUMBER('実質公債費比率（分子）の構造'!N$53),'実質公債費比率（分子）の構造'!N$53,NA())</f>
        <v>4483</v>
      </c>
      <c r="M50" s="138" t="e">
        <f>NA()</f>
        <v>#N/A</v>
      </c>
      <c r="N50" s="138" t="e">
        <f>NA()</f>
        <v>#N/A</v>
      </c>
      <c r="O50" s="138">
        <f>IF(ISNUMBER('実質公債費比率（分子）の構造'!O$53),'実質公債費比率（分子）の構造'!O$53,NA())</f>
        <v>3857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84345</v>
      </c>
      <c r="E56" s="137"/>
      <c r="F56" s="137"/>
      <c r="G56" s="137">
        <f>'将来負担比率（分子）の構造'!J$52</f>
        <v>87908</v>
      </c>
      <c r="H56" s="137"/>
      <c r="I56" s="137"/>
      <c r="J56" s="137">
        <f>'将来負担比率（分子）の構造'!K$52</f>
        <v>91842</v>
      </c>
      <c r="K56" s="137"/>
      <c r="L56" s="137"/>
      <c r="M56" s="137">
        <f>'将来負担比率（分子）の構造'!L$52</f>
        <v>94247</v>
      </c>
      <c r="N56" s="137"/>
      <c r="O56" s="137"/>
      <c r="P56" s="137">
        <f>'将来負担比率（分子）の構造'!M$52</f>
        <v>94638</v>
      </c>
    </row>
    <row r="57" spans="1:16" x14ac:dyDescent="0.15">
      <c r="A57" s="137" t="s">
        <v>36</v>
      </c>
      <c r="B57" s="137"/>
      <c r="C57" s="137"/>
      <c r="D57" s="137">
        <f>'将来負担比率（分子）の構造'!I$51</f>
        <v>34280</v>
      </c>
      <c r="E57" s="137"/>
      <c r="F57" s="137"/>
      <c r="G57" s="137">
        <f>'将来負担比率（分子）の構造'!J$51</f>
        <v>32042</v>
      </c>
      <c r="H57" s="137"/>
      <c r="I57" s="137"/>
      <c r="J57" s="137">
        <f>'将来負担比率（分子）の構造'!K$51</f>
        <v>31854</v>
      </c>
      <c r="K57" s="137"/>
      <c r="L57" s="137"/>
      <c r="M57" s="137">
        <f>'将来負担比率（分子）の構造'!L$51</f>
        <v>32602</v>
      </c>
      <c r="N57" s="137"/>
      <c r="O57" s="137"/>
      <c r="P57" s="137">
        <f>'将来負担比率（分子）の構造'!M$51</f>
        <v>33501</v>
      </c>
    </row>
    <row r="58" spans="1:16" x14ac:dyDescent="0.15">
      <c r="A58" s="137" t="s">
        <v>35</v>
      </c>
      <c r="B58" s="137"/>
      <c r="C58" s="137"/>
      <c r="D58" s="137">
        <f>'将来負担比率（分子）の構造'!I$50</f>
        <v>13245</v>
      </c>
      <c r="E58" s="137"/>
      <c r="F58" s="137"/>
      <c r="G58" s="137">
        <f>'将来負担比率（分子）の構造'!J$50</f>
        <v>16218</v>
      </c>
      <c r="H58" s="137"/>
      <c r="I58" s="137"/>
      <c r="J58" s="137">
        <f>'将来負担比率（分子）の構造'!K$50</f>
        <v>17586</v>
      </c>
      <c r="K58" s="137"/>
      <c r="L58" s="137"/>
      <c r="M58" s="137">
        <f>'将来負担比率（分子）の構造'!L$50</f>
        <v>14745</v>
      </c>
      <c r="N58" s="137"/>
      <c r="O58" s="137"/>
      <c r="P58" s="137">
        <f>'将来負担比率（分子）の構造'!M$50</f>
        <v>11732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128</v>
      </c>
      <c r="C61" s="137"/>
      <c r="D61" s="137"/>
      <c r="E61" s="137">
        <f>'将来負担比率（分子）の構造'!J$46</f>
        <v>110</v>
      </c>
      <c r="F61" s="137"/>
      <c r="G61" s="137"/>
      <c r="H61" s="137">
        <f>'将来負担比率（分子）の構造'!K$46</f>
        <v>95</v>
      </c>
      <c r="I61" s="137"/>
      <c r="J61" s="137"/>
      <c r="K61" s="137">
        <f>'将来負担比率（分子）の構造'!L$46</f>
        <v>80</v>
      </c>
      <c r="L61" s="137"/>
      <c r="M61" s="137"/>
      <c r="N61" s="137">
        <f>'将来負担比率（分子）の構造'!M$46</f>
        <v>64</v>
      </c>
      <c r="O61" s="137"/>
      <c r="P61" s="137"/>
    </row>
    <row r="62" spans="1:16" x14ac:dyDescent="0.15">
      <c r="A62" s="137" t="s">
        <v>29</v>
      </c>
      <c r="B62" s="137">
        <f>'将来負担比率（分子）の構造'!I$45</f>
        <v>22833</v>
      </c>
      <c r="C62" s="137"/>
      <c r="D62" s="137"/>
      <c r="E62" s="137">
        <f>'将来負担比率（分子）の構造'!J$45</f>
        <v>21633</v>
      </c>
      <c r="F62" s="137"/>
      <c r="G62" s="137"/>
      <c r="H62" s="137">
        <f>'将来負担比率（分子）の構造'!K$45</f>
        <v>19968</v>
      </c>
      <c r="I62" s="137"/>
      <c r="J62" s="137"/>
      <c r="K62" s="137">
        <f>'将来負担比率（分子）の構造'!L$45</f>
        <v>19347</v>
      </c>
      <c r="L62" s="137"/>
      <c r="M62" s="137"/>
      <c r="N62" s="137">
        <f>'将来負担比率（分子）の構造'!M$45</f>
        <v>19069</v>
      </c>
      <c r="O62" s="137"/>
      <c r="P62" s="137"/>
    </row>
    <row r="63" spans="1:16" x14ac:dyDescent="0.15">
      <c r="A63" s="137" t="s">
        <v>28</v>
      </c>
      <c r="B63" s="137">
        <f>'将来負担比率（分子）の構造'!I$44</f>
        <v>3194</v>
      </c>
      <c r="C63" s="137"/>
      <c r="D63" s="137"/>
      <c r="E63" s="137">
        <f>'将来負担比率（分子）の構造'!J$44</f>
        <v>5142</v>
      </c>
      <c r="F63" s="137"/>
      <c r="G63" s="137"/>
      <c r="H63" s="137">
        <f>'将来負担比率（分子）の構造'!K$44</f>
        <v>7495</v>
      </c>
      <c r="I63" s="137"/>
      <c r="J63" s="137"/>
      <c r="K63" s="137">
        <f>'将来負担比率（分子）の構造'!L$44</f>
        <v>9548</v>
      </c>
      <c r="L63" s="137"/>
      <c r="M63" s="137"/>
      <c r="N63" s="137">
        <f>'将来負担比率（分子）の構造'!M$44</f>
        <v>8818</v>
      </c>
      <c r="O63" s="137"/>
      <c r="P63" s="137"/>
    </row>
    <row r="64" spans="1:16" x14ac:dyDescent="0.15">
      <c r="A64" s="137" t="s">
        <v>27</v>
      </c>
      <c r="B64" s="137">
        <f>'将来負担比率（分子）の構造'!I$43</f>
        <v>30272</v>
      </c>
      <c r="C64" s="137"/>
      <c r="D64" s="137"/>
      <c r="E64" s="137">
        <f>'将来負担比率（分子）の構造'!J$43</f>
        <v>29162</v>
      </c>
      <c r="F64" s="137"/>
      <c r="G64" s="137"/>
      <c r="H64" s="137">
        <f>'将来負担比率（分子）の構造'!K$43</f>
        <v>29223</v>
      </c>
      <c r="I64" s="137"/>
      <c r="J64" s="137"/>
      <c r="K64" s="137">
        <f>'将来負担比率（分子）の構造'!L$43</f>
        <v>28176</v>
      </c>
      <c r="L64" s="137"/>
      <c r="M64" s="137"/>
      <c r="N64" s="137">
        <f>'将来負担比率（分子）の構造'!M$43</f>
        <v>28956</v>
      </c>
      <c r="O64" s="137"/>
      <c r="P64" s="137"/>
    </row>
    <row r="65" spans="1:16" x14ac:dyDescent="0.15">
      <c r="A65" s="137" t="s">
        <v>26</v>
      </c>
      <c r="B65" s="137">
        <f>'将来負担比率（分子）の構造'!I$42</f>
        <v>1601</v>
      </c>
      <c r="C65" s="137"/>
      <c r="D65" s="137"/>
      <c r="E65" s="137">
        <f>'将来負担比率（分子）の構造'!J$42</f>
        <v>1412</v>
      </c>
      <c r="F65" s="137"/>
      <c r="G65" s="137"/>
      <c r="H65" s="137">
        <f>'将来負担比率（分子）の構造'!K$42</f>
        <v>1227</v>
      </c>
      <c r="I65" s="137"/>
      <c r="J65" s="137"/>
      <c r="K65" s="137">
        <f>'将来負担比率（分子）の構造'!L$42</f>
        <v>1045</v>
      </c>
      <c r="L65" s="137"/>
      <c r="M65" s="137"/>
      <c r="N65" s="137">
        <f>'将来負担比率（分子）の構造'!M$42</f>
        <v>616</v>
      </c>
      <c r="O65" s="137"/>
      <c r="P65" s="137"/>
    </row>
    <row r="66" spans="1:16" x14ac:dyDescent="0.15">
      <c r="A66" s="137" t="s">
        <v>25</v>
      </c>
      <c r="B66" s="137">
        <f>'将来負担比率（分子）の構造'!I$41</f>
        <v>98650</v>
      </c>
      <c r="C66" s="137"/>
      <c r="D66" s="137"/>
      <c r="E66" s="137">
        <f>'将来負担比率（分子）の構造'!J$41</f>
        <v>96153</v>
      </c>
      <c r="F66" s="137"/>
      <c r="G66" s="137"/>
      <c r="H66" s="137">
        <f>'将来負担比率（分子）の構造'!K$41</f>
        <v>93582</v>
      </c>
      <c r="I66" s="137"/>
      <c r="J66" s="137"/>
      <c r="K66" s="137">
        <f>'将来負担比率（分子）の構造'!L$41</f>
        <v>91351</v>
      </c>
      <c r="L66" s="137"/>
      <c r="M66" s="137"/>
      <c r="N66" s="137">
        <f>'将来負担比率（分子）の構造'!M$41</f>
        <v>88924</v>
      </c>
      <c r="O66" s="137"/>
      <c r="P66" s="137"/>
    </row>
    <row r="67" spans="1:16" x14ac:dyDescent="0.15">
      <c r="A67" s="137" t="s">
        <v>63</v>
      </c>
      <c r="B67" s="137" t="e">
        <f>NA()</f>
        <v>#N/A</v>
      </c>
      <c r="C67" s="137">
        <f>IF(ISNUMBER('将来負担比率（分子）の構造'!I$53), IF('将来負担比率（分子）の構造'!I$53 &lt; 0, 0, '将来負担比率（分子）の構造'!I$53), NA())</f>
        <v>24808</v>
      </c>
      <c r="D67" s="137" t="e">
        <f>NA()</f>
        <v>#N/A</v>
      </c>
      <c r="E67" s="137" t="e">
        <f>NA()</f>
        <v>#N/A</v>
      </c>
      <c r="F67" s="137">
        <f>IF(ISNUMBER('将来負担比率（分子）の構造'!J$53), IF('将来負担比率（分子）の構造'!J$53 &lt; 0, 0, '将来負担比率（分子）の構造'!J$53), NA())</f>
        <v>17445</v>
      </c>
      <c r="G67" s="137" t="e">
        <f>NA()</f>
        <v>#N/A</v>
      </c>
      <c r="H67" s="137" t="e">
        <f>NA()</f>
        <v>#N/A</v>
      </c>
      <c r="I67" s="137">
        <f>IF(ISNUMBER('将来負担比率（分子）の構造'!K$53), IF('将来負担比率（分子）の構造'!K$53 &lt; 0, 0, '将来負担比率（分子）の構造'!K$53), NA())</f>
        <v>10308</v>
      </c>
      <c r="J67" s="137" t="e">
        <f>NA()</f>
        <v>#N/A</v>
      </c>
      <c r="K67" s="137" t="e">
        <f>NA()</f>
        <v>#N/A</v>
      </c>
      <c r="L67" s="137">
        <f>IF(ISNUMBER('将来負担比率（分子）の構造'!L$53), IF('将来負担比率（分子）の構造'!L$53 &lt; 0, 0, '将来負担比率（分子）の構造'!L$53), NA())</f>
        <v>7953</v>
      </c>
      <c r="M67" s="137" t="e">
        <f>NA()</f>
        <v>#N/A</v>
      </c>
      <c r="N67" s="137" t="e">
        <f>NA()</f>
        <v>#N/A</v>
      </c>
      <c r="O67" s="137">
        <f>IF(ISNUMBER('将来負担比率（分子）の構造'!M$53), IF('将来負担比率（分子）の構造'!M$53 &lt; 0, 0, '将来負担比率（分子）の構造'!M$53), NA())</f>
        <v>6575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68048631</v>
      </c>
      <c r="S5" s="615"/>
      <c r="T5" s="615"/>
      <c r="U5" s="615"/>
      <c r="V5" s="615"/>
      <c r="W5" s="615"/>
      <c r="X5" s="615"/>
      <c r="Y5" s="616"/>
      <c r="Z5" s="617">
        <v>46.1</v>
      </c>
      <c r="AA5" s="617"/>
      <c r="AB5" s="617"/>
      <c r="AC5" s="617"/>
      <c r="AD5" s="618">
        <v>62325387</v>
      </c>
      <c r="AE5" s="618"/>
      <c r="AF5" s="618"/>
      <c r="AG5" s="618"/>
      <c r="AH5" s="618"/>
      <c r="AI5" s="618"/>
      <c r="AJ5" s="618"/>
      <c r="AK5" s="618"/>
      <c r="AL5" s="619">
        <v>80</v>
      </c>
      <c r="AM5" s="620"/>
      <c r="AN5" s="620"/>
      <c r="AO5" s="621"/>
      <c r="AP5" s="611" t="s">
        <v>208</v>
      </c>
      <c r="AQ5" s="612"/>
      <c r="AR5" s="612"/>
      <c r="AS5" s="612"/>
      <c r="AT5" s="612"/>
      <c r="AU5" s="612"/>
      <c r="AV5" s="612"/>
      <c r="AW5" s="612"/>
      <c r="AX5" s="612"/>
      <c r="AY5" s="612"/>
      <c r="AZ5" s="612"/>
      <c r="BA5" s="612"/>
      <c r="BB5" s="612"/>
      <c r="BC5" s="612"/>
      <c r="BD5" s="612"/>
      <c r="BE5" s="612"/>
      <c r="BF5" s="613"/>
      <c r="BG5" s="625">
        <v>61302073</v>
      </c>
      <c r="BH5" s="626"/>
      <c r="BI5" s="626"/>
      <c r="BJ5" s="626"/>
      <c r="BK5" s="626"/>
      <c r="BL5" s="626"/>
      <c r="BM5" s="626"/>
      <c r="BN5" s="627"/>
      <c r="BO5" s="628">
        <v>90.1</v>
      </c>
      <c r="BP5" s="628"/>
      <c r="BQ5" s="628"/>
      <c r="BR5" s="628"/>
      <c r="BS5" s="629">
        <v>861903</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2294639</v>
      </c>
      <c r="S6" s="626"/>
      <c r="T6" s="626"/>
      <c r="U6" s="626"/>
      <c r="V6" s="626"/>
      <c r="W6" s="626"/>
      <c r="X6" s="626"/>
      <c r="Y6" s="627"/>
      <c r="Z6" s="628">
        <v>1.6</v>
      </c>
      <c r="AA6" s="628"/>
      <c r="AB6" s="628"/>
      <c r="AC6" s="628"/>
      <c r="AD6" s="629">
        <v>2294639</v>
      </c>
      <c r="AE6" s="629"/>
      <c r="AF6" s="629"/>
      <c r="AG6" s="629"/>
      <c r="AH6" s="629"/>
      <c r="AI6" s="629"/>
      <c r="AJ6" s="629"/>
      <c r="AK6" s="629"/>
      <c r="AL6" s="630">
        <v>2.9</v>
      </c>
      <c r="AM6" s="631"/>
      <c r="AN6" s="631"/>
      <c r="AO6" s="632"/>
      <c r="AP6" s="622" t="s">
        <v>213</v>
      </c>
      <c r="AQ6" s="623"/>
      <c r="AR6" s="623"/>
      <c r="AS6" s="623"/>
      <c r="AT6" s="623"/>
      <c r="AU6" s="623"/>
      <c r="AV6" s="623"/>
      <c r="AW6" s="623"/>
      <c r="AX6" s="623"/>
      <c r="AY6" s="623"/>
      <c r="AZ6" s="623"/>
      <c r="BA6" s="623"/>
      <c r="BB6" s="623"/>
      <c r="BC6" s="623"/>
      <c r="BD6" s="623"/>
      <c r="BE6" s="623"/>
      <c r="BF6" s="624"/>
      <c r="BG6" s="625">
        <v>61302073</v>
      </c>
      <c r="BH6" s="626"/>
      <c r="BI6" s="626"/>
      <c r="BJ6" s="626"/>
      <c r="BK6" s="626"/>
      <c r="BL6" s="626"/>
      <c r="BM6" s="626"/>
      <c r="BN6" s="627"/>
      <c r="BO6" s="628">
        <v>90.1</v>
      </c>
      <c r="BP6" s="628"/>
      <c r="BQ6" s="628"/>
      <c r="BR6" s="628"/>
      <c r="BS6" s="629">
        <v>861903</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681777</v>
      </c>
      <c r="CS6" s="626"/>
      <c r="CT6" s="626"/>
      <c r="CU6" s="626"/>
      <c r="CV6" s="626"/>
      <c r="CW6" s="626"/>
      <c r="CX6" s="626"/>
      <c r="CY6" s="627"/>
      <c r="CZ6" s="628">
        <v>0.5</v>
      </c>
      <c r="DA6" s="628"/>
      <c r="DB6" s="628"/>
      <c r="DC6" s="628"/>
      <c r="DD6" s="634" t="s">
        <v>215</v>
      </c>
      <c r="DE6" s="626"/>
      <c r="DF6" s="626"/>
      <c r="DG6" s="626"/>
      <c r="DH6" s="626"/>
      <c r="DI6" s="626"/>
      <c r="DJ6" s="626"/>
      <c r="DK6" s="626"/>
      <c r="DL6" s="626"/>
      <c r="DM6" s="626"/>
      <c r="DN6" s="626"/>
      <c r="DO6" s="626"/>
      <c r="DP6" s="627"/>
      <c r="DQ6" s="634">
        <v>681661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104847</v>
      </c>
      <c r="S7" s="626"/>
      <c r="T7" s="626"/>
      <c r="U7" s="626"/>
      <c r="V7" s="626"/>
      <c r="W7" s="626"/>
      <c r="X7" s="626"/>
      <c r="Y7" s="627"/>
      <c r="Z7" s="628">
        <v>0.1</v>
      </c>
      <c r="AA7" s="628"/>
      <c r="AB7" s="628"/>
      <c r="AC7" s="628"/>
      <c r="AD7" s="629">
        <v>104847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33885087</v>
      </c>
      <c r="BH7" s="626"/>
      <c r="BI7" s="626"/>
      <c r="BJ7" s="626"/>
      <c r="BK7" s="626"/>
      <c r="BL7" s="626"/>
      <c r="BM7" s="626"/>
      <c r="BN7" s="627"/>
      <c r="BO7" s="628">
        <v>49.8</v>
      </c>
      <c r="BP7" s="628"/>
      <c r="BQ7" s="628"/>
      <c r="BR7" s="628"/>
      <c r="BS7" s="629">
        <v>861903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17101642</v>
      </c>
      <c r="CS7" s="626"/>
      <c r="CT7" s="626"/>
      <c r="CU7" s="626"/>
      <c r="CV7" s="626"/>
      <c r="CW7" s="626"/>
      <c r="CX7" s="626"/>
      <c r="CY7" s="627"/>
      <c r="CZ7" s="628">
        <v>11.7</v>
      </c>
      <c r="DA7" s="628"/>
      <c r="DB7" s="628"/>
      <c r="DC7" s="628"/>
      <c r="DD7" s="634">
        <v>3955804</v>
      </c>
      <c r="DE7" s="626"/>
      <c r="DF7" s="626"/>
      <c r="DG7" s="626"/>
      <c r="DH7" s="626"/>
      <c r="DI7" s="626"/>
      <c r="DJ7" s="626"/>
      <c r="DK7" s="626"/>
      <c r="DL7" s="626"/>
      <c r="DM7" s="626"/>
      <c r="DN7" s="626"/>
      <c r="DO7" s="626"/>
      <c r="DP7" s="627"/>
      <c r="DQ7" s="634">
        <v>12639807</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382281</v>
      </c>
      <c r="S8" s="626"/>
      <c r="T8" s="626"/>
      <c r="U8" s="626"/>
      <c r="V8" s="626"/>
      <c r="W8" s="626"/>
      <c r="X8" s="626"/>
      <c r="Y8" s="627"/>
      <c r="Z8" s="628">
        <v>0.3</v>
      </c>
      <c r="AA8" s="628"/>
      <c r="AB8" s="628"/>
      <c r="AC8" s="628"/>
      <c r="AD8" s="629">
        <v>382281</v>
      </c>
      <c r="AE8" s="629"/>
      <c r="AF8" s="629"/>
      <c r="AG8" s="629"/>
      <c r="AH8" s="629"/>
      <c r="AI8" s="629"/>
      <c r="AJ8" s="629"/>
      <c r="AK8" s="629"/>
      <c r="AL8" s="630">
        <v>0.5</v>
      </c>
      <c r="AM8" s="631"/>
      <c r="AN8" s="631"/>
      <c r="AO8" s="632"/>
      <c r="AP8" s="622" t="s">
        <v>220</v>
      </c>
      <c r="AQ8" s="623"/>
      <c r="AR8" s="623"/>
      <c r="AS8" s="623"/>
      <c r="AT8" s="623"/>
      <c r="AU8" s="623"/>
      <c r="AV8" s="623"/>
      <c r="AW8" s="623"/>
      <c r="AX8" s="623"/>
      <c r="AY8" s="623"/>
      <c r="AZ8" s="623"/>
      <c r="BA8" s="623"/>
      <c r="BB8" s="623"/>
      <c r="BC8" s="623"/>
      <c r="BD8" s="623"/>
      <c r="BE8" s="623"/>
      <c r="BF8" s="624"/>
      <c r="BG8" s="625">
        <v>665406</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74990848</v>
      </c>
      <c r="CS8" s="626"/>
      <c r="CT8" s="626"/>
      <c r="CU8" s="626"/>
      <c r="CV8" s="626"/>
      <c r="CW8" s="626"/>
      <c r="CX8" s="626"/>
      <c r="CY8" s="627"/>
      <c r="CZ8" s="628">
        <v>51.3</v>
      </c>
      <c r="DA8" s="628"/>
      <c r="DB8" s="628"/>
      <c r="DC8" s="628"/>
      <c r="DD8" s="634">
        <v>1491445</v>
      </c>
      <c r="DE8" s="626"/>
      <c r="DF8" s="626"/>
      <c r="DG8" s="626"/>
      <c r="DH8" s="626"/>
      <c r="DI8" s="626"/>
      <c r="DJ8" s="626"/>
      <c r="DK8" s="626"/>
      <c r="DL8" s="626"/>
      <c r="DM8" s="626"/>
      <c r="DN8" s="626"/>
      <c r="DO8" s="626"/>
      <c r="DP8" s="627"/>
      <c r="DQ8" s="634">
        <v>35668088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225964</v>
      </c>
      <c r="S9" s="626"/>
      <c r="T9" s="626"/>
      <c r="U9" s="626"/>
      <c r="V9" s="626"/>
      <c r="W9" s="626"/>
      <c r="X9" s="626"/>
      <c r="Y9" s="627"/>
      <c r="Z9" s="628">
        <v>0.2</v>
      </c>
      <c r="AA9" s="628"/>
      <c r="AB9" s="628"/>
      <c r="AC9" s="628"/>
      <c r="AD9" s="629">
        <v>225964</v>
      </c>
      <c r="AE9" s="629"/>
      <c r="AF9" s="629"/>
      <c r="AG9" s="629"/>
      <c r="AH9" s="629"/>
      <c r="AI9" s="629"/>
      <c r="AJ9" s="629"/>
      <c r="AK9" s="629"/>
      <c r="AL9" s="630">
        <v>0.3</v>
      </c>
      <c r="AM9" s="631"/>
      <c r="AN9" s="631"/>
      <c r="AO9" s="632"/>
      <c r="AP9" s="622" t="s">
        <v>223</v>
      </c>
      <c r="AQ9" s="623"/>
      <c r="AR9" s="623"/>
      <c r="AS9" s="623"/>
      <c r="AT9" s="623"/>
      <c r="AU9" s="623"/>
      <c r="AV9" s="623"/>
      <c r="AW9" s="623"/>
      <c r="AX9" s="623"/>
      <c r="AY9" s="623"/>
      <c r="AZ9" s="623"/>
      <c r="BA9" s="623"/>
      <c r="BB9" s="623"/>
      <c r="BC9" s="623"/>
      <c r="BD9" s="623"/>
      <c r="BE9" s="623"/>
      <c r="BF9" s="624"/>
      <c r="BG9" s="625">
        <v>28622988</v>
      </c>
      <c r="BH9" s="626"/>
      <c r="BI9" s="626"/>
      <c r="BJ9" s="626"/>
      <c r="BK9" s="626"/>
      <c r="BL9" s="626"/>
      <c r="BM9" s="626"/>
      <c r="BN9" s="627"/>
      <c r="BO9" s="628">
        <v>42.1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11678373</v>
      </c>
      <c r="CS9" s="626"/>
      <c r="CT9" s="626"/>
      <c r="CU9" s="626"/>
      <c r="CV9" s="626"/>
      <c r="CW9" s="626"/>
      <c r="CX9" s="626"/>
      <c r="CY9" s="627"/>
      <c r="CZ9" s="628">
        <v>8</v>
      </c>
      <c r="DA9" s="628"/>
      <c r="DB9" s="628"/>
      <c r="DC9" s="628"/>
      <c r="DD9" s="634">
        <v>84760</v>
      </c>
      <c r="DE9" s="626"/>
      <c r="DF9" s="626"/>
      <c r="DG9" s="626"/>
      <c r="DH9" s="626"/>
      <c r="DI9" s="626"/>
      <c r="DJ9" s="626"/>
      <c r="DK9" s="626"/>
      <c r="DL9" s="626"/>
      <c r="DM9" s="626"/>
      <c r="DN9" s="626"/>
      <c r="DO9" s="626"/>
      <c r="DP9" s="627"/>
      <c r="DQ9" s="634">
        <v>10604504</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6633007</v>
      </c>
      <c r="S10" s="626"/>
      <c r="T10" s="626"/>
      <c r="U10" s="626"/>
      <c r="V10" s="626"/>
      <c r="W10" s="626"/>
      <c r="X10" s="626"/>
      <c r="Y10" s="627"/>
      <c r="Z10" s="628">
        <v>4.5</v>
      </c>
      <c r="AA10" s="628"/>
      <c r="AB10" s="628"/>
      <c r="AC10" s="628"/>
      <c r="AD10" s="629">
        <v>6633007</v>
      </c>
      <c r="AE10" s="629"/>
      <c r="AF10" s="629"/>
      <c r="AG10" s="629"/>
      <c r="AH10" s="629"/>
      <c r="AI10" s="629"/>
      <c r="AJ10" s="629"/>
      <c r="AK10" s="629"/>
      <c r="AL10" s="630">
        <v>8.5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1142066</v>
      </c>
      <c r="BH10" s="626"/>
      <c r="BI10" s="626"/>
      <c r="BJ10" s="626"/>
      <c r="BK10" s="626"/>
      <c r="BL10" s="626"/>
      <c r="BM10" s="626"/>
      <c r="BN10" s="627"/>
      <c r="BO10" s="628">
        <v>1.7</v>
      </c>
      <c r="BP10" s="628"/>
      <c r="BQ10" s="628"/>
      <c r="BR10" s="628"/>
      <c r="BS10" s="634">
        <v>188175</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445495</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260564</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3454627</v>
      </c>
      <c r="BH11" s="626"/>
      <c r="BI11" s="626"/>
      <c r="BJ11" s="626"/>
      <c r="BK11" s="626"/>
      <c r="BL11" s="626"/>
      <c r="BM11" s="626"/>
      <c r="BN11" s="627"/>
      <c r="BO11" s="628">
        <v>5.0999999999999996</v>
      </c>
      <c r="BP11" s="628"/>
      <c r="BQ11" s="628"/>
      <c r="BR11" s="628"/>
      <c r="BS11" s="634">
        <v>673728</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42767</v>
      </c>
      <c r="CS11" s="626"/>
      <c r="CT11" s="626"/>
      <c r="CU11" s="626"/>
      <c r="CV11" s="626"/>
      <c r="CW11" s="626"/>
      <c r="CX11" s="626"/>
      <c r="CY11" s="627"/>
      <c r="CZ11" s="628">
        <v>0</v>
      </c>
      <c r="DA11" s="628"/>
      <c r="DB11" s="628"/>
      <c r="DC11" s="628"/>
      <c r="DD11" s="634" t="s">
        <v>111</v>
      </c>
      <c r="DE11" s="626"/>
      <c r="DF11" s="626"/>
      <c r="DG11" s="626"/>
      <c r="DH11" s="626"/>
      <c r="DI11" s="626"/>
      <c r="DJ11" s="626"/>
      <c r="DK11" s="626"/>
      <c r="DL11" s="626"/>
      <c r="DM11" s="626"/>
      <c r="DN11" s="626"/>
      <c r="DO11" s="626"/>
      <c r="DP11" s="627"/>
      <c r="DQ11" s="634">
        <v>40840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24588845</v>
      </c>
      <c r="BH12" s="626"/>
      <c r="BI12" s="626"/>
      <c r="BJ12" s="626"/>
      <c r="BK12" s="626"/>
      <c r="BL12" s="626"/>
      <c r="BM12" s="626"/>
      <c r="BN12" s="627"/>
      <c r="BO12" s="628">
        <v>36.1</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372433</v>
      </c>
      <c r="CS12" s="626"/>
      <c r="CT12" s="626"/>
      <c r="CU12" s="626"/>
      <c r="CV12" s="626"/>
      <c r="CW12" s="626"/>
      <c r="CX12" s="626"/>
      <c r="CY12" s="627"/>
      <c r="CZ12" s="628">
        <v>0.3</v>
      </c>
      <c r="DA12" s="628"/>
      <c r="DB12" s="628"/>
      <c r="DC12" s="628"/>
      <c r="DD12" s="634">
        <v>25</v>
      </c>
      <c r="DE12" s="626"/>
      <c r="DF12" s="626"/>
      <c r="DG12" s="626"/>
      <c r="DH12" s="626"/>
      <c r="DI12" s="626"/>
      <c r="DJ12" s="626"/>
      <c r="DK12" s="626"/>
      <c r="DL12" s="626"/>
      <c r="DM12" s="626"/>
      <c r="DN12" s="626"/>
      <c r="DO12" s="626"/>
      <c r="DP12" s="627"/>
      <c r="DQ12" s="634">
        <v>366387</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234960</v>
      </c>
      <c r="S13" s="626"/>
      <c r="T13" s="626"/>
      <c r="U13" s="626"/>
      <c r="V13" s="626"/>
      <c r="W13" s="626"/>
      <c r="X13" s="626"/>
      <c r="Y13" s="627"/>
      <c r="Z13" s="628">
        <v>0.2</v>
      </c>
      <c r="AA13" s="628"/>
      <c r="AB13" s="628"/>
      <c r="AC13" s="628"/>
      <c r="AD13" s="629">
        <v>234960</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24383036</v>
      </c>
      <c r="BH13" s="626"/>
      <c r="BI13" s="626"/>
      <c r="BJ13" s="626"/>
      <c r="BK13" s="626"/>
      <c r="BL13" s="626"/>
      <c r="BM13" s="626"/>
      <c r="BN13" s="627"/>
      <c r="BO13" s="628">
        <v>35.799999999999997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9537495</v>
      </c>
      <c r="CS13" s="626"/>
      <c r="CT13" s="626"/>
      <c r="CU13" s="626"/>
      <c r="CV13" s="626"/>
      <c r="CW13" s="626"/>
      <c r="CX13" s="626"/>
      <c r="CY13" s="627"/>
      <c r="CZ13" s="628">
        <v>6.5</v>
      </c>
      <c r="DA13" s="628"/>
      <c r="DB13" s="628"/>
      <c r="DC13" s="628"/>
      <c r="DD13" s="634">
        <v>2966545</v>
      </c>
      <c r="DE13" s="626"/>
      <c r="DF13" s="626"/>
      <c r="DG13" s="626"/>
      <c r="DH13" s="626"/>
      <c r="DI13" s="626"/>
      <c r="DJ13" s="626"/>
      <c r="DK13" s="626"/>
      <c r="DL13" s="626"/>
      <c r="DM13" s="626"/>
      <c r="DN13" s="626"/>
      <c r="DO13" s="626"/>
      <c r="DP13" s="627"/>
      <c r="DQ13" s="634">
        <v>7744076</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288550</v>
      </c>
      <c r="BH14" s="626"/>
      <c r="BI14" s="626"/>
      <c r="BJ14" s="626"/>
      <c r="BK14" s="626"/>
      <c r="BL14" s="626"/>
      <c r="BM14" s="626"/>
      <c r="BN14" s="627"/>
      <c r="BO14" s="628">
        <v>0.4</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4297451</v>
      </c>
      <c r="CS14" s="626"/>
      <c r="CT14" s="626"/>
      <c r="CU14" s="626"/>
      <c r="CV14" s="626"/>
      <c r="CW14" s="626"/>
      <c r="CX14" s="626"/>
      <c r="CY14" s="627"/>
      <c r="CZ14" s="628">
        <v>2.9</v>
      </c>
      <c r="DA14" s="628"/>
      <c r="DB14" s="628"/>
      <c r="DC14" s="628"/>
      <c r="DD14" s="634">
        <v>112345</v>
      </c>
      <c r="DE14" s="626"/>
      <c r="DF14" s="626"/>
      <c r="DG14" s="626"/>
      <c r="DH14" s="626"/>
      <c r="DI14" s="626"/>
      <c r="DJ14" s="626"/>
      <c r="DK14" s="626"/>
      <c r="DL14" s="626"/>
      <c r="DM14" s="626"/>
      <c r="DN14" s="626"/>
      <c r="DO14" s="626"/>
      <c r="DP14" s="627"/>
      <c r="DQ14" s="634">
        <v>3875275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248406</v>
      </c>
      <c r="S15" s="626"/>
      <c r="T15" s="626"/>
      <c r="U15" s="626"/>
      <c r="V15" s="626"/>
      <c r="W15" s="626"/>
      <c r="X15" s="626"/>
      <c r="Y15" s="627"/>
      <c r="Z15" s="628">
        <v>0.2</v>
      </c>
      <c r="AA15" s="628"/>
      <c r="AB15" s="628"/>
      <c r="AC15" s="628"/>
      <c r="AD15" s="629">
        <v>248406</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2539591</v>
      </c>
      <c r="BH15" s="626"/>
      <c r="BI15" s="626"/>
      <c r="BJ15" s="626"/>
      <c r="BK15" s="626"/>
      <c r="BL15" s="626"/>
      <c r="BM15" s="626"/>
      <c r="BN15" s="627"/>
      <c r="BO15" s="628">
        <v>3.7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14225544</v>
      </c>
      <c r="CS15" s="626"/>
      <c r="CT15" s="626"/>
      <c r="CU15" s="626"/>
      <c r="CV15" s="626"/>
      <c r="CW15" s="626"/>
      <c r="CX15" s="626"/>
      <c r="CY15" s="627"/>
      <c r="CZ15" s="628">
        <v>9.6999999999999993</v>
      </c>
      <c r="DA15" s="628"/>
      <c r="DB15" s="628"/>
      <c r="DC15" s="628"/>
      <c r="DD15" s="634">
        <v>4757409</v>
      </c>
      <c r="DE15" s="626"/>
      <c r="DF15" s="626"/>
      <c r="DG15" s="626"/>
      <c r="DH15" s="626"/>
      <c r="DI15" s="626"/>
      <c r="DJ15" s="626"/>
      <c r="DK15" s="626"/>
      <c r="DL15" s="626"/>
      <c r="DM15" s="626"/>
      <c r="DN15" s="626"/>
      <c r="DO15" s="626"/>
      <c r="DP15" s="627"/>
      <c r="DQ15" s="634">
        <v>10289168</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5130354</v>
      </c>
      <c r="S16" s="626"/>
      <c r="T16" s="626"/>
      <c r="U16" s="626"/>
      <c r="V16" s="626"/>
      <c r="W16" s="626"/>
      <c r="X16" s="626"/>
      <c r="Y16" s="627"/>
      <c r="Z16" s="628">
        <v>3.5</v>
      </c>
      <c r="AA16" s="628"/>
      <c r="AB16" s="628"/>
      <c r="AC16" s="628"/>
      <c r="AD16" s="629">
        <v>4604567</v>
      </c>
      <c r="AE16" s="629"/>
      <c r="AF16" s="629"/>
      <c r="AG16" s="629"/>
      <c r="AH16" s="629"/>
      <c r="AI16" s="629"/>
      <c r="AJ16" s="629"/>
      <c r="AK16" s="629"/>
      <c r="AL16" s="630">
        <v>5.9</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4604567</v>
      </c>
      <c r="S17" s="626"/>
      <c r="T17" s="626"/>
      <c r="U17" s="626"/>
      <c r="V17" s="626"/>
      <c r="W17" s="626"/>
      <c r="X17" s="626"/>
      <c r="Y17" s="627"/>
      <c r="Z17" s="628">
        <v>3.1</v>
      </c>
      <c r="AA17" s="628"/>
      <c r="AB17" s="628"/>
      <c r="AC17" s="628"/>
      <c r="AD17" s="629">
        <v>4604567</v>
      </c>
      <c r="AE17" s="629"/>
      <c r="AF17" s="629"/>
      <c r="AG17" s="629"/>
      <c r="AH17" s="629"/>
      <c r="AI17" s="629"/>
      <c r="AJ17" s="629"/>
      <c r="AK17" s="629"/>
      <c r="AL17" s="630">
        <v>5.9</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12836200</v>
      </c>
      <c r="CS17" s="626"/>
      <c r="CT17" s="626"/>
      <c r="CU17" s="626"/>
      <c r="CV17" s="626"/>
      <c r="CW17" s="626"/>
      <c r="CX17" s="626"/>
      <c r="CY17" s="627"/>
      <c r="CZ17" s="628">
        <v>8.8000000000000007</v>
      </c>
      <c r="DA17" s="628"/>
      <c r="DB17" s="628"/>
      <c r="DC17" s="628"/>
      <c r="DD17" s="634" t="s">
        <v>111</v>
      </c>
      <c r="DE17" s="626"/>
      <c r="DF17" s="626"/>
      <c r="DG17" s="626"/>
      <c r="DH17" s="626"/>
      <c r="DI17" s="626"/>
      <c r="DJ17" s="626"/>
      <c r="DK17" s="626"/>
      <c r="DL17" s="626"/>
      <c r="DM17" s="626"/>
      <c r="DN17" s="626"/>
      <c r="DO17" s="626"/>
      <c r="DP17" s="627"/>
      <c r="DQ17" s="634">
        <v>12772074</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525747</v>
      </c>
      <c r="S18" s="626"/>
      <c r="T18" s="626"/>
      <c r="U18" s="626"/>
      <c r="V18" s="626"/>
      <c r="W18" s="626"/>
      <c r="X18" s="626"/>
      <c r="Y18" s="627"/>
      <c r="Z18" s="628">
        <v>0.4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40</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6746558</v>
      </c>
      <c r="BH19" s="626"/>
      <c r="BI19" s="626"/>
      <c r="BJ19" s="626"/>
      <c r="BK19" s="626"/>
      <c r="BL19" s="626"/>
      <c r="BM19" s="626"/>
      <c r="BN19" s="627"/>
      <c r="BO19" s="628">
        <v>9.9</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83303089</v>
      </c>
      <c r="S20" s="626"/>
      <c r="T20" s="626"/>
      <c r="U20" s="626"/>
      <c r="V20" s="626"/>
      <c r="W20" s="626"/>
      <c r="X20" s="626"/>
      <c r="Y20" s="627"/>
      <c r="Z20" s="628">
        <v>56.5</v>
      </c>
      <c r="AA20" s="628"/>
      <c r="AB20" s="628"/>
      <c r="AC20" s="628"/>
      <c r="AD20" s="629">
        <v>77054058</v>
      </c>
      <c r="AE20" s="629"/>
      <c r="AF20" s="629"/>
      <c r="AG20" s="629"/>
      <c r="AH20" s="629"/>
      <c r="AI20" s="629"/>
      <c r="AJ20" s="629"/>
      <c r="AK20" s="629"/>
      <c r="AL20" s="630">
        <v>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6746558</v>
      </c>
      <c r="BH20" s="626"/>
      <c r="BI20" s="626"/>
      <c r="BJ20" s="626"/>
      <c r="BK20" s="626"/>
      <c r="BL20" s="626"/>
      <c r="BM20" s="626"/>
      <c r="BN20" s="627"/>
      <c r="BO20" s="628">
        <v>9.9</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146210025</v>
      </c>
      <c r="CS20" s="626"/>
      <c r="CT20" s="626"/>
      <c r="CU20" s="626"/>
      <c r="CV20" s="626"/>
      <c r="CW20" s="626"/>
      <c r="CX20" s="626"/>
      <c r="CY20" s="627"/>
      <c r="CZ20" s="628">
        <v>100</v>
      </c>
      <c r="DA20" s="628"/>
      <c r="DB20" s="628"/>
      <c r="DC20" s="628"/>
      <c r="DD20" s="634">
        <v>13368333</v>
      </c>
      <c r="DE20" s="626"/>
      <c r="DF20" s="626"/>
      <c r="DG20" s="626"/>
      <c r="DH20" s="626"/>
      <c r="DI20" s="626"/>
      <c r="DJ20" s="626"/>
      <c r="DK20" s="626"/>
      <c r="DL20" s="626"/>
      <c r="DM20" s="626"/>
      <c r="DN20" s="626"/>
      <c r="DO20" s="626"/>
      <c r="DP20" s="627"/>
      <c r="DQ20" s="634">
        <v>94942444</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48351</v>
      </c>
      <c r="S21" s="626"/>
      <c r="T21" s="626"/>
      <c r="U21" s="626"/>
      <c r="V21" s="626"/>
      <c r="W21" s="626"/>
      <c r="X21" s="626"/>
      <c r="Y21" s="627"/>
      <c r="Z21" s="628">
        <v>0</v>
      </c>
      <c r="AA21" s="628"/>
      <c r="AB21" s="628"/>
      <c r="AC21" s="628"/>
      <c r="AD21" s="629">
        <v>48351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1398661</v>
      </c>
      <c r="S22" s="626"/>
      <c r="T22" s="626"/>
      <c r="U22" s="626"/>
      <c r="V22" s="626"/>
      <c r="W22" s="626"/>
      <c r="X22" s="626"/>
      <c r="Y22" s="627"/>
      <c r="Z22" s="628">
        <v>0.9</v>
      </c>
      <c r="AA22" s="628"/>
      <c r="AB22" s="628"/>
      <c r="AC22" s="628"/>
      <c r="AD22" s="629">
        <v>11792</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v>1023314</v>
      </c>
      <c r="BH22" s="626"/>
      <c r="BI22" s="626"/>
      <c r="BJ22" s="626"/>
      <c r="BK22" s="626"/>
      <c r="BL22" s="626"/>
      <c r="BM22" s="626"/>
      <c r="BN22" s="627"/>
      <c r="BO22" s="628">
        <v>1.5</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2161730</v>
      </c>
      <c r="S23" s="626"/>
      <c r="T23" s="626"/>
      <c r="U23" s="626"/>
      <c r="V23" s="626"/>
      <c r="W23" s="626"/>
      <c r="X23" s="626"/>
      <c r="Y23" s="627"/>
      <c r="Z23" s="628">
        <v>1.5</v>
      </c>
      <c r="AA23" s="628"/>
      <c r="AB23" s="628"/>
      <c r="AC23" s="628"/>
      <c r="AD23" s="629">
        <v>557966</v>
      </c>
      <c r="AE23" s="629"/>
      <c r="AF23" s="629"/>
      <c r="AG23" s="629"/>
      <c r="AH23" s="629"/>
      <c r="AI23" s="629"/>
      <c r="AJ23" s="629"/>
      <c r="AK23" s="629"/>
      <c r="AL23" s="630">
        <v>0.7</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5723244</v>
      </c>
      <c r="BH23" s="626"/>
      <c r="BI23" s="626"/>
      <c r="BJ23" s="626"/>
      <c r="BK23" s="626"/>
      <c r="BL23" s="626"/>
      <c r="BM23" s="626"/>
      <c r="BN23" s="627"/>
      <c r="BO23" s="628">
        <v>8.4</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285249</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85834571</v>
      </c>
      <c r="CS24" s="615"/>
      <c r="CT24" s="615"/>
      <c r="CU24" s="615"/>
      <c r="CV24" s="615"/>
      <c r="CW24" s="615"/>
      <c r="CX24" s="615"/>
      <c r="CY24" s="616"/>
      <c r="CZ24" s="652">
        <v>58.7</v>
      </c>
      <c r="DA24" s="653"/>
      <c r="DB24" s="653"/>
      <c r="DC24" s="654"/>
      <c r="DD24" s="651">
        <v>51262874</v>
      </c>
      <c r="DE24" s="615"/>
      <c r="DF24" s="615"/>
      <c r="DG24" s="615"/>
      <c r="DH24" s="615"/>
      <c r="DI24" s="615"/>
      <c r="DJ24" s="615"/>
      <c r="DK24" s="616"/>
      <c r="DL24" s="651">
        <v>49219907</v>
      </c>
      <c r="DM24" s="615"/>
      <c r="DN24" s="615"/>
      <c r="DO24" s="615"/>
      <c r="DP24" s="615"/>
      <c r="DQ24" s="615"/>
      <c r="DR24" s="615"/>
      <c r="DS24" s="615"/>
      <c r="DT24" s="615"/>
      <c r="DU24" s="615"/>
      <c r="DV24" s="616"/>
      <c r="DW24" s="619">
        <v>59.5</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30313032</v>
      </c>
      <c r="S25" s="626"/>
      <c r="T25" s="626"/>
      <c r="U25" s="626"/>
      <c r="V25" s="626"/>
      <c r="W25" s="626"/>
      <c r="X25" s="626"/>
      <c r="Y25" s="627"/>
      <c r="Z25" s="628">
        <v>20.6</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26942143</v>
      </c>
      <c r="CS25" s="657"/>
      <c r="CT25" s="657"/>
      <c r="CU25" s="657"/>
      <c r="CV25" s="657"/>
      <c r="CW25" s="657"/>
      <c r="CX25" s="657"/>
      <c r="CY25" s="658"/>
      <c r="CZ25" s="659">
        <v>18.399999999999999</v>
      </c>
      <c r="DA25" s="660"/>
      <c r="DB25" s="660"/>
      <c r="DC25" s="661"/>
      <c r="DD25" s="634">
        <v>25102859</v>
      </c>
      <c r="DE25" s="657"/>
      <c r="DF25" s="657"/>
      <c r="DG25" s="657"/>
      <c r="DH25" s="657"/>
      <c r="DI25" s="657"/>
      <c r="DJ25" s="657"/>
      <c r="DK25" s="658"/>
      <c r="DL25" s="634">
        <v>24911100</v>
      </c>
      <c r="DM25" s="657"/>
      <c r="DN25" s="657"/>
      <c r="DO25" s="657"/>
      <c r="DP25" s="657"/>
      <c r="DQ25" s="657"/>
      <c r="DR25" s="657"/>
      <c r="DS25" s="657"/>
      <c r="DT25" s="657"/>
      <c r="DU25" s="657"/>
      <c r="DV25" s="658"/>
      <c r="DW25" s="630">
        <v>30.1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17377431</v>
      </c>
      <c r="CS26" s="626"/>
      <c r="CT26" s="626"/>
      <c r="CU26" s="626"/>
      <c r="CV26" s="626"/>
      <c r="CW26" s="626"/>
      <c r="CX26" s="626"/>
      <c r="CY26" s="627"/>
      <c r="CZ26" s="659">
        <v>11.9</v>
      </c>
      <c r="DA26" s="660"/>
      <c r="DB26" s="660"/>
      <c r="DC26" s="661"/>
      <c r="DD26" s="634">
        <v>16367557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8946223</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68048631</v>
      </c>
      <c r="BH27" s="626"/>
      <c r="BI27" s="626"/>
      <c r="BJ27" s="626"/>
      <c r="BK27" s="626"/>
      <c r="BL27" s="626"/>
      <c r="BM27" s="626"/>
      <c r="BN27" s="627"/>
      <c r="BO27" s="628">
        <v>100</v>
      </c>
      <c r="BP27" s="628"/>
      <c r="BQ27" s="628"/>
      <c r="BR27" s="628"/>
      <c r="BS27" s="634">
        <v>861903</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46068969</v>
      </c>
      <c r="CS27" s="657"/>
      <c r="CT27" s="657"/>
      <c r="CU27" s="657"/>
      <c r="CV27" s="657"/>
      <c r="CW27" s="657"/>
      <c r="CX27" s="657"/>
      <c r="CY27" s="658"/>
      <c r="CZ27" s="659">
        <v>31.5</v>
      </c>
      <c r="DA27" s="660"/>
      <c r="DB27" s="660"/>
      <c r="DC27" s="661"/>
      <c r="DD27" s="634">
        <v>13400682</v>
      </c>
      <c r="DE27" s="657"/>
      <c r="DF27" s="657"/>
      <c r="DG27" s="657"/>
      <c r="DH27" s="657"/>
      <c r="DI27" s="657"/>
      <c r="DJ27" s="657"/>
      <c r="DK27" s="658"/>
      <c r="DL27" s="634">
        <v>13322180</v>
      </c>
      <c r="DM27" s="657"/>
      <c r="DN27" s="657"/>
      <c r="DO27" s="657"/>
      <c r="DP27" s="657"/>
      <c r="DQ27" s="657"/>
      <c r="DR27" s="657"/>
      <c r="DS27" s="657"/>
      <c r="DT27" s="657"/>
      <c r="DU27" s="657"/>
      <c r="DV27" s="658"/>
      <c r="DW27" s="630">
        <v>16.100000000000001</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168381</v>
      </c>
      <c r="S28" s="626"/>
      <c r="T28" s="626"/>
      <c r="U28" s="626"/>
      <c r="V28" s="626"/>
      <c r="W28" s="626"/>
      <c r="X28" s="626"/>
      <c r="Y28" s="627"/>
      <c r="Z28" s="628">
        <v>0.1</v>
      </c>
      <c r="AA28" s="628"/>
      <c r="AB28" s="628"/>
      <c r="AC28" s="628"/>
      <c r="AD28" s="629">
        <v>82434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12823459</v>
      </c>
      <c r="CS28" s="626"/>
      <c r="CT28" s="626"/>
      <c r="CU28" s="626"/>
      <c r="CV28" s="626"/>
      <c r="CW28" s="626"/>
      <c r="CX28" s="626"/>
      <c r="CY28" s="627"/>
      <c r="CZ28" s="659">
        <v>8.8000000000000007</v>
      </c>
      <c r="DA28" s="660"/>
      <c r="DB28" s="660"/>
      <c r="DC28" s="661"/>
      <c r="DD28" s="634">
        <v>12759333</v>
      </c>
      <c r="DE28" s="626"/>
      <c r="DF28" s="626"/>
      <c r="DG28" s="626"/>
      <c r="DH28" s="626"/>
      <c r="DI28" s="626"/>
      <c r="DJ28" s="626"/>
      <c r="DK28" s="627"/>
      <c r="DL28" s="634">
        <v>10986627</v>
      </c>
      <c r="DM28" s="626"/>
      <c r="DN28" s="626"/>
      <c r="DO28" s="626"/>
      <c r="DP28" s="626"/>
      <c r="DQ28" s="626"/>
      <c r="DR28" s="626"/>
      <c r="DS28" s="626"/>
      <c r="DT28" s="626"/>
      <c r="DU28" s="626"/>
      <c r="DV28" s="627"/>
      <c r="DW28" s="630">
        <v>13.3</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79865</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12823029</v>
      </c>
      <c r="CS29" s="657"/>
      <c r="CT29" s="657"/>
      <c r="CU29" s="657"/>
      <c r="CV29" s="657"/>
      <c r="CW29" s="657"/>
      <c r="CX29" s="657"/>
      <c r="CY29" s="658"/>
      <c r="CZ29" s="659">
        <v>8.8000000000000007</v>
      </c>
      <c r="DA29" s="660"/>
      <c r="DB29" s="660"/>
      <c r="DC29" s="661"/>
      <c r="DD29" s="634">
        <v>12758903</v>
      </c>
      <c r="DE29" s="657"/>
      <c r="DF29" s="657"/>
      <c r="DG29" s="657"/>
      <c r="DH29" s="657"/>
      <c r="DI29" s="657"/>
      <c r="DJ29" s="657"/>
      <c r="DK29" s="658"/>
      <c r="DL29" s="634">
        <v>10986197</v>
      </c>
      <c r="DM29" s="657"/>
      <c r="DN29" s="657"/>
      <c r="DO29" s="657"/>
      <c r="DP29" s="657"/>
      <c r="DQ29" s="657"/>
      <c r="DR29" s="657"/>
      <c r="DS29" s="657"/>
      <c r="DT29" s="657"/>
      <c r="DU29" s="657"/>
      <c r="DV29" s="658"/>
      <c r="DW29" s="630">
        <v>13.3</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5373298</v>
      </c>
      <c r="S30" s="626"/>
      <c r="T30" s="626"/>
      <c r="U30" s="626"/>
      <c r="V30" s="626"/>
      <c r="W30" s="626"/>
      <c r="X30" s="626"/>
      <c r="Y30" s="627"/>
      <c r="Z30" s="628">
        <v>3.6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96</v>
      </c>
      <c r="BN30" s="684"/>
      <c r="BO30" s="684"/>
      <c r="BP30" s="684"/>
      <c r="BQ30" s="685"/>
      <c r="BR30" s="683">
        <v>98.8</v>
      </c>
      <c r="BS30" s="684"/>
      <c r="BT30" s="684"/>
      <c r="BU30" s="684"/>
      <c r="BV30" s="684"/>
      <c r="BW30" s="684"/>
      <c r="BX30" s="620">
        <v>95.2</v>
      </c>
      <c r="BY30" s="684"/>
      <c r="BZ30" s="684"/>
      <c r="CA30" s="684"/>
      <c r="CB30" s="685"/>
      <c r="CD30" s="688"/>
      <c r="CE30" s="689"/>
      <c r="CF30" s="639" t="s">
        <v>291</v>
      </c>
      <c r="CG30" s="640"/>
      <c r="CH30" s="640"/>
      <c r="CI30" s="640"/>
      <c r="CJ30" s="640"/>
      <c r="CK30" s="640"/>
      <c r="CL30" s="640"/>
      <c r="CM30" s="640"/>
      <c r="CN30" s="640"/>
      <c r="CO30" s="640"/>
      <c r="CP30" s="640"/>
      <c r="CQ30" s="641"/>
      <c r="CR30" s="625">
        <v>11990211</v>
      </c>
      <c r="CS30" s="626"/>
      <c r="CT30" s="626"/>
      <c r="CU30" s="626"/>
      <c r="CV30" s="626"/>
      <c r="CW30" s="626"/>
      <c r="CX30" s="626"/>
      <c r="CY30" s="627"/>
      <c r="CZ30" s="659">
        <v>8.1999999999999993</v>
      </c>
      <c r="DA30" s="660"/>
      <c r="DB30" s="660"/>
      <c r="DC30" s="661"/>
      <c r="DD30" s="634">
        <v>11926113</v>
      </c>
      <c r="DE30" s="626"/>
      <c r="DF30" s="626"/>
      <c r="DG30" s="626"/>
      <c r="DH30" s="626"/>
      <c r="DI30" s="626"/>
      <c r="DJ30" s="626"/>
      <c r="DK30" s="627"/>
      <c r="DL30" s="634">
        <v>10153407</v>
      </c>
      <c r="DM30" s="626"/>
      <c r="DN30" s="626"/>
      <c r="DO30" s="626"/>
      <c r="DP30" s="626"/>
      <c r="DQ30" s="626"/>
      <c r="DR30" s="626"/>
      <c r="DS30" s="626"/>
      <c r="DT30" s="626"/>
      <c r="DU30" s="626"/>
      <c r="DV30" s="627"/>
      <c r="DW30" s="630">
        <v>12.3</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3449662</v>
      </c>
      <c r="S31" s="626"/>
      <c r="T31" s="626"/>
      <c r="U31" s="626"/>
      <c r="V31" s="626"/>
      <c r="W31" s="626"/>
      <c r="X31" s="626"/>
      <c r="Y31" s="627"/>
      <c r="Z31" s="628">
        <v>2.2999999999999998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95.4</v>
      </c>
      <c r="BN31" s="681"/>
      <c r="BO31" s="681"/>
      <c r="BP31" s="681"/>
      <c r="BQ31" s="682"/>
      <c r="BR31" s="680">
        <v>98.6</v>
      </c>
      <c r="BS31" s="657"/>
      <c r="BT31" s="657"/>
      <c r="BU31" s="657"/>
      <c r="BV31" s="657"/>
      <c r="BW31" s="657"/>
      <c r="BX31" s="631">
        <v>94.7</v>
      </c>
      <c r="BY31" s="681"/>
      <c r="BZ31" s="681"/>
      <c r="CA31" s="681"/>
      <c r="CB31" s="682"/>
      <c r="CD31" s="688"/>
      <c r="CE31" s="689"/>
      <c r="CF31" s="639" t="s">
        <v>295</v>
      </c>
      <c r="CG31" s="640"/>
      <c r="CH31" s="640"/>
      <c r="CI31" s="640"/>
      <c r="CJ31" s="640"/>
      <c r="CK31" s="640"/>
      <c r="CL31" s="640"/>
      <c r="CM31" s="640"/>
      <c r="CN31" s="640"/>
      <c r="CO31" s="640"/>
      <c r="CP31" s="640"/>
      <c r="CQ31" s="641"/>
      <c r="CR31" s="625">
        <v>832818</v>
      </c>
      <c r="CS31" s="657"/>
      <c r="CT31" s="657"/>
      <c r="CU31" s="657"/>
      <c r="CV31" s="657"/>
      <c r="CW31" s="657"/>
      <c r="CX31" s="657"/>
      <c r="CY31" s="658"/>
      <c r="CZ31" s="659">
        <v>0.6</v>
      </c>
      <c r="DA31" s="660"/>
      <c r="DB31" s="660"/>
      <c r="DC31" s="661"/>
      <c r="DD31" s="634">
        <v>832790</v>
      </c>
      <c r="DE31" s="657"/>
      <c r="DF31" s="657"/>
      <c r="DG31" s="657"/>
      <c r="DH31" s="657"/>
      <c r="DI31" s="657"/>
      <c r="DJ31" s="657"/>
      <c r="DK31" s="658"/>
      <c r="DL31" s="634">
        <v>832790</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2728764</v>
      </c>
      <c r="S32" s="626"/>
      <c r="T32" s="626"/>
      <c r="U32" s="626"/>
      <c r="V32" s="626"/>
      <c r="W32" s="626"/>
      <c r="X32" s="626"/>
      <c r="Y32" s="627"/>
      <c r="Z32" s="628">
        <v>1.8</v>
      </c>
      <c r="AA32" s="628"/>
      <c r="AB32" s="628"/>
      <c r="AC32" s="628"/>
      <c r="AD32" s="629">
        <v>104761</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v>
      </c>
      <c r="BH32" s="693"/>
      <c r="BI32" s="693"/>
      <c r="BJ32" s="693"/>
      <c r="BK32" s="693"/>
      <c r="BL32" s="693"/>
      <c r="BM32" s="694">
        <v>96.3</v>
      </c>
      <c r="BN32" s="693"/>
      <c r="BO32" s="693"/>
      <c r="BP32" s="693"/>
      <c r="BQ32" s="695"/>
      <c r="BR32" s="692">
        <v>98.9</v>
      </c>
      <c r="BS32" s="693"/>
      <c r="BT32" s="693"/>
      <c r="BU32" s="693"/>
      <c r="BV32" s="693"/>
      <c r="BW32" s="693"/>
      <c r="BX32" s="694">
        <v>95.4</v>
      </c>
      <c r="BY32" s="693"/>
      <c r="BZ32" s="693"/>
      <c r="CA32" s="693"/>
      <c r="CB32" s="695"/>
      <c r="CD32" s="690"/>
      <c r="CE32" s="691"/>
      <c r="CF32" s="639" t="s">
        <v>298</v>
      </c>
      <c r="CG32" s="640"/>
      <c r="CH32" s="640"/>
      <c r="CI32" s="640"/>
      <c r="CJ32" s="640"/>
      <c r="CK32" s="640"/>
      <c r="CL32" s="640"/>
      <c r="CM32" s="640"/>
      <c r="CN32" s="640"/>
      <c r="CO32" s="640"/>
      <c r="CP32" s="640"/>
      <c r="CQ32" s="641"/>
      <c r="CR32" s="625">
        <v>430</v>
      </c>
      <c r="CS32" s="626"/>
      <c r="CT32" s="626"/>
      <c r="CU32" s="626"/>
      <c r="CV32" s="626"/>
      <c r="CW32" s="626"/>
      <c r="CX32" s="626"/>
      <c r="CY32" s="627"/>
      <c r="CZ32" s="659">
        <v>0</v>
      </c>
      <c r="DA32" s="660"/>
      <c r="DB32" s="660"/>
      <c r="DC32" s="661"/>
      <c r="DD32" s="634">
        <v>430</v>
      </c>
      <c r="DE32" s="626"/>
      <c r="DF32" s="626"/>
      <c r="DG32" s="626"/>
      <c r="DH32" s="626"/>
      <c r="DI32" s="626"/>
      <c r="DJ32" s="626"/>
      <c r="DK32" s="627"/>
      <c r="DL32" s="634">
        <v>430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9251668</v>
      </c>
      <c r="S33" s="626"/>
      <c r="T33" s="626"/>
      <c r="U33" s="626"/>
      <c r="V33" s="626"/>
      <c r="W33" s="626"/>
      <c r="X33" s="626"/>
      <c r="Y33" s="627"/>
      <c r="Z33" s="628">
        <v>6.3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47007121</v>
      </c>
      <c r="CS33" s="657"/>
      <c r="CT33" s="657"/>
      <c r="CU33" s="657"/>
      <c r="CV33" s="657"/>
      <c r="CW33" s="657"/>
      <c r="CX33" s="657"/>
      <c r="CY33" s="658"/>
      <c r="CZ33" s="659">
        <v>32.200000000000003</v>
      </c>
      <c r="DA33" s="660"/>
      <c r="DB33" s="660"/>
      <c r="DC33" s="661"/>
      <c r="DD33" s="634">
        <v>38308437</v>
      </c>
      <c r="DE33" s="657"/>
      <c r="DF33" s="657"/>
      <c r="DG33" s="657"/>
      <c r="DH33" s="657"/>
      <c r="DI33" s="657"/>
      <c r="DJ33" s="657"/>
      <c r="DK33" s="658"/>
      <c r="DL33" s="634">
        <v>29178621</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17295296</v>
      </c>
      <c r="CS34" s="626"/>
      <c r="CT34" s="626"/>
      <c r="CU34" s="626"/>
      <c r="CV34" s="626"/>
      <c r="CW34" s="626"/>
      <c r="CX34" s="626"/>
      <c r="CY34" s="627"/>
      <c r="CZ34" s="659">
        <v>11.8</v>
      </c>
      <c r="DA34" s="660"/>
      <c r="DB34" s="660"/>
      <c r="DC34" s="661"/>
      <c r="DD34" s="634">
        <v>13301111</v>
      </c>
      <c r="DE34" s="626"/>
      <c r="DF34" s="626"/>
      <c r="DG34" s="626"/>
      <c r="DH34" s="626"/>
      <c r="DI34" s="626"/>
      <c r="DJ34" s="626"/>
      <c r="DK34" s="627"/>
      <c r="DL34" s="634">
        <v>11415754</v>
      </c>
      <c r="DM34" s="626"/>
      <c r="DN34" s="626"/>
      <c r="DO34" s="626"/>
      <c r="DP34" s="626"/>
      <c r="DQ34" s="626"/>
      <c r="DR34" s="626"/>
      <c r="DS34" s="626"/>
      <c r="DT34" s="626"/>
      <c r="DU34" s="626"/>
      <c r="DV34" s="627"/>
      <c r="DW34" s="630">
        <v>13.8</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4901400</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19568199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1115139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816037</v>
      </c>
      <c r="CS35" s="657"/>
      <c r="CT35" s="657"/>
      <c r="CU35" s="657"/>
      <c r="CV35" s="657"/>
      <c r="CW35" s="657"/>
      <c r="CX35" s="657"/>
      <c r="CY35" s="658"/>
      <c r="CZ35" s="659">
        <v>0.6</v>
      </c>
      <c r="DA35" s="660"/>
      <c r="DB35" s="660"/>
      <c r="DC35" s="661"/>
      <c r="DD35" s="634">
        <v>530729</v>
      </c>
      <c r="DE35" s="657"/>
      <c r="DF35" s="657"/>
      <c r="DG35" s="657"/>
      <c r="DH35" s="657"/>
      <c r="DI35" s="657"/>
      <c r="DJ35" s="657"/>
      <c r="DK35" s="658"/>
      <c r="DL35" s="634">
        <v>530729</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147507973</v>
      </c>
      <c r="S36" s="698"/>
      <c r="T36" s="698"/>
      <c r="U36" s="698"/>
      <c r="V36" s="698"/>
      <c r="W36" s="698"/>
      <c r="X36" s="698"/>
      <c r="Y36" s="699"/>
      <c r="Z36" s="700">
        <v>100</v>
      </c>
      <c r="AA36" s="700"/>
      <c r="AB36" s="700"/>
      <c r="AC36" s="700"/>
      <c r="AD36" s="701">
        <v>77859362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2798730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54380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12384322</v>
      </c>
      <c r="CS36" s="626"/>
      <c r="CT36" s="626"/>
      <c r="CU36" s="626"/>
      <c r="CV36" s="626"/>
      <c r="CW36" s="626"/>
      <c r="CX36" s="626"/>
      <c r="CY36" s="627"/>
      <c r="CZ36" s="659">
        <v>8.5</v>
      </c>
      <c r="DA36" s="660"/>
      <c r="DB36" s="660"/>
      <c r="DC36" s="661"/>
      <c r="DD36" s="634">
        <v>10739779</v>
      </c>
      <c r="DE36" s="626"/>
      <c r="DF36" s="626"/>
      <c r="DG36" s="626"/>
      <c r="DH36" s="626"/>
      <c r="DI36" s="626"/>
      <c r="DJ36" s="626"/>
      <c r="DK36" s="627"/>
      <c r="DL36" s="634">
        <v>7947612</v>
      </c>
      <c r="DM36" s="626"/>
      <c r="DN36" s="626"/>
      <c r="DO36" s="626"/>
      <c r="DP36" s="626"/>
      <c r="DQ36" s="626"/>
      <c r="DR36" s="626"/>
      <c r="DS36" s="626"/>
      <c r="DT36" s="626"/>
      <c r="DU36" s="626"/>
      <c r="DV36" s="627"/>
      <c r="DW36" s="630">
        <v>9.6</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2172954</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56490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1637984</v>
      </c>
      <c r="CS37" s="657"/>
      <c r="CT37" s="657"/>
      <c r="CU37" s="657"/>
      <c r="CV37" s="657"/>
      <c r="CW37" s="657"/>
      <c r="CX37" s="657"/>
      <c r="CY37" s="658"/>
      <c r="CZ37" s="659">
        <v>1.1000000000000001</v>
      </c>
      <c r="DA37" s="660"/>
      <c r="DB37" s="660"/>
      <c r="DC37" s="661"/>
      <c r="DD37" s="634">
        <v>1287984</v>
      </c>
      <c r="DE37" s="657"/>
      <c r="DF37" s="657"/>
      <c r="DG37" s="657"/>
      <c r="DH37" s="657"/>
      <c r="DI37" s="657"/>
      <c r="DJ37" s="657"/>
      <c r="DK37" s="658"/>
      <c r="DL37" s="634">
        <v>1193571</v>
      </c>
      <c r="DM37" s="657"/>
      <c r="DN37" s="657"/>
      <c r="DO37" s="657"/>
      <c r="DP37" s="657"/>
      <c r="DQ37" s="657"/>
      <c r="DR37" s="657"/>
      <c r="DS37" s="657"/>
      <c r="DT37" s="657"/>
      <c r="DU37" s="657"/>
      <c r="DV37" s="658"/>
      <c r="DW37" s="630">
        <v>1.4</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300197</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88844</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14296318</v>
      </c>
      <c r="CS38" s="626"/>
      <c r="CT38" s="626"/>
      <c r="CU38" s="626"/>
      <c r="CV38" s="626"/>
      <c r="CW38" s="626"/>
      <c r="CX38" s="626"/>
      <c r="CY38" s="627"/>
      <c r="CZ38" s="659">
        <v>9.8000000000000007</v>
      </c>
      <c r="DA38" s="660"/>
      <c r="DB38" s="660"/>
      <c r="DC38" s="661"/>
      <c r="DD38" s="634">
        <v>11774569</v>
      </c>
      <c r="DE38" s="626"/>
      <c r="DF38" s="626"/>
      <c r="DG38" s="626"/>
      <c r="DH38" s="626"/>
      <c r="DI38" s="626"/>
      <c r="DJ38" s="626"/>
      <c r="DK38" s="627"/>
      <c r="DL38" s="634">
        <v>9284526</v>
      </c>
      <c r="DM38" s="626"/>
      <c r="DN38" s="626"/>
      <c r="DO38" s="626"/>
      <c r="DP38" s="626"/>
      <c r="DQ38" s="626"/>
      <c r="DR38" s="626"/>
      <c r="DS38" s="626"/>
      <c r="DT38" s="626"/>
      <c r="DU38" s="626"/>
      <c r="DV38" s="627"/>
      <c r="DW38" s="630">
        <v>11.2</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26379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91</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1914079</v>
      </c>
      <c r="CS39" s="657"/>
      <c r="CT39" s="657"/>
      <c r="CU39" s="657"/>
      <c r="CV39" s="657"/>
      <c r="CW39" s="657"/>
      <c r="CX39" s="657"/>
      <c r="CY39" s="658"/>
      <c r="CZ39" s="659">
        <v>1.3</v>
      </c>
      <c r="DA39" s="660"/>
      <c r="DB39" s="660"/>
      <c r="DC39" s="661"/>
      <c r="DD39" s="634">
        <v>1862249</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4920932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301069</v>
      </c>
      <c r="CS40" s="626"/>
      <c r="CT40" s="626"/>
      <c r="CU40" s="626"/>
      <c r="CV40" s="626"/>
      <c r="CW40" s="626"/>
      <c r="CX40" s="626"/>
      <c r="CY40" s="627"/>
      <c r="CZ40" s="659">
        <v>0.2</v>
      </c>
      <c r="DA40" s="660"/>
      <c r="DB40" s="660"/>
      <c r="DC40" s="661"/>
      <c r="DD40" s="634">
        <v>100000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9349007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334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13368333</v>
      </c>
      <c r="CS42" s="626"/>
      <c r="CT42" s="626"/>
      <c r="CU42" s="626"/>
      <c r="CV42" s="626"/>
      <c r="CW42" s="626"/>
      <c r="CX42" s="626"/>
      <c r="CY42" s="627"/>
      <c r="CZ42" s="659">
        <v>9.1</v>
      </c>
      <c r="DA42" s="708"/>
      <c r="DB42" s="708"/>
      <c r="DC42" s="709"/>
      <c r="DD42" s="634">
        <v>5371133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364925</v>
      </c>
      <c r="CS43" s="657"/>
      <c r="CT43" s="657"/>
      <c r="CU43" s="657"/>
      <c r="CV43" s="657"/>
      <c r="CW43" s="657"/>
      <c r="CX43" s="657"/>
      <c r="CY43" s="658"/>
      <c r="CZ43" s="659">
        <v>0.2</v>
      </c>
      <c r="DA43" s="660"/>
      <c r="DB43" s="660"/>
      <c r="DC43" s="661"/>
      <c r="DD43" s="634">
        <v>364470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13368333</v>
      </c>
      <c r="CS44" s="626"/>
      <c r="CT44" s="626"/>
      <c r="CU44" s="626"/>
      <c r="CV44" s="626"/>
      <c r="CW44" s="626"/>
      <c r="CX44" s="626"/>
      <c r="CY44" s="627"/>
      <c r="CZ44" s="659">
        <v>9.1</v>
      </c>
      <c r="DA44" s="708"/>
      <c r="DB44" s="708"/>
      <c r="DC44" s="709"/>
      <c r="DD44" s="634">
        <v>5371133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3313644</v>
      </c>
      <c r="CS45" s="657"/>
      <c r="CT45" s="657"/>
      <c r="CU45" s="657"/>
      <c r="CV45" s="657"/>
      <c r="CW45" s="657"/>
      <c r="CX45" s="657"/>
      <c r="CY45" s="658"/>
      <c r="CZ45" s="659">
        <v>2.2999999999999998</v>
      </c>
      <c r="DA45" s="660"/>
      <c r="DB45" s="660"/>
      <c r="DC45" s="661"/>
      <c r="DD45" s="634">
        <v>232551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10054689</v>
      </c>
      <c r="CS46" s="626"/>
      <c r="CT46" s="626"/>
      <c r="CU46" s="626"/>
      <c r="CV46" s="626"/>
      <c r="CW46" s="626"/>
      <c r="CX46" s="626"/>
      <c r="CY46" s="627"/>
      <c r="CZ46" s="659">
        <v>6.9</v>
      </c>
      <c r="DA46" s="708"/>
      <c r="DB46" s="708"/>
      <c r="DC46" s="709"/>
      <c r="DD46" s="634">
        <v>5138582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146210025</v>
      </c>
      <c r="CS49" s="693"/>
      <c r="CT49" s="693"/>
      <c r="CU49" s="693"/>
      <c r="CV49" s="693"/>
      <c r="CW49" s="693"/>
      <c r="CX49" s="693"/>
      <c r="CY49" s="720"/>
      <c r="CZ49" s="721">
        <v>100</v>
      </c>
      <c r="DA49" s="722"/>
      <c r="DB49" s="722"/>
      <c r="DC49" s="723"/>
      <c r="DD49" s="724">
        <v>94942444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148790</v>
      </c>
      <c r="R7" s="755"/>
      <c r="S7" s="755"/>
      <c r="T7" s="755"/>
      <c r="U7" s="755"/>
      <c r="V7" s="755">
        <v>147621</v>
      </c>
      <c r="W7" s="755"/>
      <c r="X7" s="755"/>
      <c r="Y7" s="755"/>
      <c r="Z7" s="755"/>
      <c r="AA7" s="755">
        <v>1168</v>
      </c>
      <c r="AB7" s="755"/>
      <c r="AC7" s="755"/>
      <c r="AD7" s="755"/>
      <c r="AE7" s="756"/>
      <c r="AF7" s="757">
        <v>20</v>
      </c>
      <c r="AG7" s="758"/>
      <c r="AH7" s="758"/>
      <c r="AI7" s="758"/>
      <c r="AJ7" s="759"/>
      <c r="AK7" s="794">
        <v>5256</v>
      </c>
      <c r="AL7" s="795"/>
      <c r="AM7" s="795"/>
      <c r="AN7" s="795"/>
      <c r="AO7" s="795"/>
      <c r="AP7" s="795">
        <v>87861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-94</v>
      </c>
      <c r="CI7" s="792"/>
      <c r="CJ7" s="792"/>
      <c r="CK7" s="792"/>
      <c r="CL7" s="793"/>
      <c r="CM7" s="791">
        <v>1573</v>
      </c>
      <c r="CN7" s="792"/>
      <c r="CO7" s="792"/>
      <c r="CP7" s="792"/>
      <c r="CQ7" s="793"/>
      <c r="CR7" s="791">
        <v>3</v>
      </c>
      <c r="CS7" s="792"/>
      <c r="CT7" s="792"/>
      <c r="CU7" s="792"/>
      <c r="CV7" s="793"/>
      <c r="CW7" s="791">
        <v>68</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230</v>
      </c>
      <c r="R8" s="779"/>
      <c r="S8" s="779"/>
      <c r="T8" s="779"/>
      <c r="U8" s="779"/>
      <c r="V8" s="779">
        <v>70</v>
      </c>
      <c r="W8" s="779"/>
      <c r="X8" s="779"/>
      <c r="Y8" s="779"/>
      <c r="Z8" s="779"/>
      <c r="AA8" s="779">
        <v>161</v>
      </c>
      <c r="AB8" s="779"/>
      <c r="AC8" s="779"/>
      <c r="AD8" s="779"/>
      <c r="AE8" s="780"/>
      <c r="AF8" s="781">
        <v>26</v>
      </c>
      <c r="AG8" s="782"/>
      <c r="AH8" s="782"/>
      <c r="AI8" s="782"/>
      <c r="AJ8" s="783"/>
      <c r="AK8" s="784">
        <v>0</v>
      </c>
      <c r="AL8" s="785"/>
      <c r="AM8" s="785"/>
      <c r="AN8" s="785"/>
      <c r="AO8" s="785"/>
      <c r="AP8" s="785">
        <v>350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-30</v>
      </c>
      <c r="CI8" s="802"/>
      <c r="CJ8" s="802"/>
      <c r="CK8" s="802"/>
      <c r="CL8" s="803"/>
      <c r="CM8" s="801">
        <v>333</v>
      </c>
      <c r="CN8" s="802"/>
      <c r="CO8" s="802"/>
      <c r="CP8" s="802"/>
      <c r="CQ8" s="803"/>
      <c r="CR8" s="801">
        <v>5</v>
      </c>
      <c r="CS8" s="802"/>
      <c r="CT8" s="802"/>
      <c r="CU8" s="802"/>
      <c r="CV8" s="803"/>
      <c r="CW8" s="801">
        <v>153</v>
      </c>
      <c r="CX8" s="802"/>
      <c r="CY8" s="802"/>
      <c r="CZ8" s="802"/>
      <c r="DA8" s="803"/>
      <c r="DB8" s="801" t="s">
        <v>557</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587</v>
      </c>
      <c r="R9" s="779"/>
      <c r="S9" s="779"/>
      <c r="T9" s="779"/>
      <c r="U9" s="779"/>
      <c r="V9" s="779">
        <v>618</v>
      </c>
      <c r="W9" s="779"/>
      <c r="X9" s="779"/>
      <c r="Y9" s="779"/>
      <c r="Z9" s="779"/>
      <c r="AA9" s="779">
        <v>-31</v>
      </c>
      <c r="AB9" s="779"/>
      <c r="AC9" s="779"/>
      <c r="AD9" s="779"/>
      <c r="AE9" s="780"/>
      <c r="AF9" s="781">
        <v>-31</v>
      </c>
      <c r="AG9" s="782"/>
      <c r="AH9" s="782"/>
      <c r="AI9" s="782"/>
      <c r="AJ9" s="783"/>
      <c r="AK9" s="784">
        <v>31</v>
      </c>
      <c r="AL9" s="785"/>
      <c r="AM9" s="785"/>
      <c r="AN9" s="785"/>
      <c r="AO9" s="785"/>
      <c r="AP9" s="785">
        <v>712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544</v>
      </c>
      <c r="BT9" s="789"/>
      <c r="BU9" s="789"/>
      <c r="BV9" s="789"/>
      <c r="BW9" s="789"/>
      <c r="BX9" s="789"/>
      <c r="BY9" s="789"/>
      <c r="BZ9" s="789"/>
      <c r="CA9" s="789"/>
      <c r="CB9" s="789"/>
      <c r="CC9" s="789"/>
      <c r="CD9" s="789"/>
      <c r="CE9" s="789"/>
      <c r="CF9" s="789"/>
      <c r="CG9" s="790"/>
      <c r="CH9" s="801">
        <v>39</v>
      </c>
      <c r="CI9" s="802"/>
      <c r="CJ9" s="802"/>
      <c r="CK9" s="802"/>
      <c r="CL9" s="803"/>
      <c r="CM9" s="801">
        <v>214</v>
      </c>
      <c r="CN9" s="802"/>
      <c r="CO9" s="802"/>
      <c r="CP9" s="802"/>
      <c r="CQ9" s="803"/>
      <c r="CR9" s="801">
        <v>100</v>
      </c>
      <c r="CS9" s="802"/>
      <c r="CT9" s="802"/>
      <c r="CU9" s="802"/>
      <c r="CV9" s="803"/>
      <c r="CW9" s="801">
        <v>5</v>
      </c>
      <c r="CX9" s="802"/>
      <c r="CY9" s="802"/>
      <c r="CZ9" s="802"/>
      <c r="DA9" s="803"/>
      <c r="DB9" s="801" t="s">
        <v>557</v>
      </c>
      <c r="DC9" s="802"/>
      <c r="DD9" s="802"/>
      <c r="DE9" s="802"/>
      <c r="DF9" s="803"/>
      <c r="DG9" s="801" t="s">
        <v>557</v>
      </c>
      <c r="DH9" s="802"/>
      <c r="DI9" s="802"/>
      <c r="DJ9" s="802"/>
      <c r="DK9" s="803"/>
      <c r="DL9" s="801" t="s">
        <v>557</v>
      </c>
      <c r="DM9" s="802"/>
      <c r="DN9" s="802"/>
      <c r="DO9" s="802"/>
      <c r="DP9" s="803"/>
      <c r="DQ9" s="801" t="s">
        <v>557</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545</v>
      </c>
      <c r="BT10" s="789"/>
      <c r="BU10" s="789"/>
      <c r="BV10" s="789"/>
      <c r="BW10" s="789"/>
      <c r="BX10" s="789"/>
      <c r="BY10" s="789"/>
      <c r="BZ10" s="789"/>
      <c r="CA10" s="789"/>
      <c r="CB10" s="789"/>
      <c r="CC10" s="789"/>
      <c r="CD10" s="789"/>
      <c r="CE10" s="789"/>
      <c r="CF10" s="789"/>
      <c r="CG10" s="790"/>
      <c r="CH10" s="801">
        <v>-5</v>
      </c>
      <c r="CI10" s="802"/>
      <c r="CJ10" s="802"/>
      <c r="CK10" s="802"/>
      <c r="CL10" s="803"/>
      <c r="CM10" s="801">
        <v>212</v>
      </c>
      <c r="CN10" s="802"/>
      <c r="CO10" s="802"/>
      <c r="CP10" s="802"/>
      <c r="CQ10" s="803"/>
      <c r="CR10" s="801">
        <v>200</v>
      </c>
      <c r="CS10" s="802"/>
      <c r="CT10" s="802"/>
      <c r="CU10" s="802"/>
      <c r="CV10" s="803"/>
      <c r="CW10" s="801" t="s">
        <v>557</v>
      </c>
      <c r="CX10" s="802"/>
      <c r="CY10" s="802"/>
      <c r="CZ10" s="802"/>
      <c r="DA10" s="803"/>
      <c r="DB10" s="801" t="s">
        <v>557</v>
      </c>
      <c r="DC10" s="802"/>
      <c r="DD10" s="802"/>
      <c r="DE10" s="802"/>
      <c r="DF10" s="803"/>
      <c r="DG10" s="801" t="s">
        <v>557</v>
      </c>
      <c r="DH10" s="802"/>
      <c r="DI10" s="802"/>
      <c r="DJ10" s="802"/>
      <c r="DK10" s="803"/>
      <c r="DL10" s="801" t="s">
        <v>557</v>
      </c>
      <c r="DM10" s="802"/>
      <c r="DN10" s="802"/>
      <c r="DO10" s="802"/>
      <c r="DP10" s="803"/>
      <c r="DQ10" s="801" t="s">
        <v>557</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546</v>
      </c>
      <c r="BT11" s="789"/>
      <c r="BU11" s="789"/>
      <c r="BV11" s="789"/>
      <c r="BW11" s="789"/>
      <c r="BX11" s="789"/>
      <c r="BY11" s="789"/>
      <c r="BZ11" s="789"/>
      <c r="CA11" s="789"/>
      <c r="CB11" s="789"/>
      <c r="CC11" s="789"/>
      <c r="CD11" s="789"/>
      <c r="CE11" s="789"/>
      <c r="CF11" s="789"/>
      <c r="CG11" s="790"/>
      <c r="CH11" s="801">
        <v>1</v>
      </c>
      <c r="CI11" s="802"/>
      <c r="CJ11" s="802"/>
      <c r="CK11" s="802"/>
      <c r="CL11" s="803"/>
      <c r="CM11" s="801">
        <v>172</v>
      </c>
      <c r="CN11" s="802"/>
      <c r="CO11" s="802"/>
      <c r="CP11" s="802"/>
      <c r="CQ11" s="803"/>
      <c r="CR11" s="801">
        <v>150</v>
      </c>
      <c r="CS11" s="802"/>
      <c r="CT11" s="802"/>
      <c r="CU11" s="802"/>
      <c r="CV11" s="803"/>
      <c r="CW11" s="801" t="s">
        <v>557</v>
      </c>
      <c r="CX11" s="802"/>
      <c r="CY11" s="802"/>
      <c r="CZ11" s="802"/>
      <c r="DA11" s="803"/>
      <c r="DB11" s="801" t="s">
        <v>557</v>
      </c>
      <c r="DC11" s="802"/>
      <c r="DD11" s="802"/>
      <c r="DE11" s="802"/>
      <c r="DF11" s="803"/>
      <c r="DG11" s="801" t="s">
        <v>557</v>
      </c>
      <c r="DH11" s="802"/>
      <c r="DI11" s="802"/>
      <c r="DJ11" s="802"/>
      <c r="DK11" s="803"/>
      <c r="DL11" s="801" t="s">
        <v>557</v>
      </c>
      <c r="DM11" s="802"/>
      <c r="DN11" s="802"/>
      <c r="DO11" s="802"/>
      <c r="DP11" s="803"/>
      <c r="DQ11" s="801" t="s">
        <v>557</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548</v>
      </c>
      <c r="BS12" s="788" t="s">
        <v>547</v>
      </c>
      <c r="BT12" s="789"/>
      <c r="BU12" s="789"/>
      <c r="BV12" s="789"/>
      <c r="BW12" s="789"/>
      <c r="BX12" s="789"/>
      <c r="BY12" s="789"/>
      <c r="BZ12" s="789"/>
      <c r="CA12" s="789"/>
      <c r="CB12" s="789"/>
      <c r="CC12" s="789"/>
      <c r="CD12" s="789"/>
      <c r="CE12" s="789"/>
      <c r="CF12" s="789"/>
      <c r="CG12" s="790"/>
      <c r="CH12" s="801">
        <v>-21</v>
      </c>
      <c r="CI12" s="802"/>
      <c r="CJ12" s="802"/>
      <c r="CK12" s="802"/>
      <c r="CL12" s="803"/>
      <c r="CM12" s="801">
        <v>243</v>
      </c>
      <c r="CN12" s="802"/>
      <c r="CO12" s="802"/>
      <c r="CP12" s="802"/>
      <c r="CQ12" s="803"/>
      <c r="CR12" s="801">
        <v>90</v>
      </c>
      <c r="CS12" s="802"/>
      <c r="CT12" s="802"/>
      <c r="CU12" s="802"/>
      <c r="CV12" s="803"/>
      <c r="CW12" s="801" t="s">
        <v>557</v>
      </c>
      <c r="CX12" s="802"/>
      <c r="CY12" s="802"/>
      <c r="CZ12" s="802"/>
      <c r="DA12" s="803"/>
      <c r="DB12" s="801" t="s">
        <v>557</v>
      </c>
      <c r="DC12" s="802"/>
      <c r="DD12" s="802"/>
      <c r="DE12" s="802"/>
      <c r="DF12" s="803"/>
      <c r="DG12" s="801" t="s">
        <v>557</v>
      </c>
      <c r="DH12" s="802"/>
      <c r="DI12" s="802"/>
      <c r="DJ12" s="802"/>
      <c r="DK12" s="803"/>
      <c r="DL12" s="801">
        <v>599</v>
      </c>
      <c r="DM12" s="802"/>
      <c r="DN12" s="802"/>
      <c r="DO12" s="802"/>
      <c r="DP12" s="803"/>
      <c r="DQ12" s="801">
        <v>59</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149607</v>
      </c>
      <c r="R23" s="814"/>
      <c r="S23" s="814"/>
      <c r="T23" s="814"/>
      <c r="U23" s="814"/>
      <c r="V23" s="814">
        <v>148309</v>
      </c>
      <c r="W23" s="814"/>
      <c r="X23" s="814"/>
      <c r="Y23" s="814"/>
      <c r="Z23" s="814"/>
      <c r="AA23" s="814">
        <v>1298</v>
      </c>
      <c r="AB23" s="814"/>
      <c r="AC23" s="814"/>
      <c r="AD23" s="814"/>
      <c r="AE23" s="815"/>
      <c r="AF23" s="816">
        <v>15</v>
      </c>
      <c r="AG23" s="814"/>
      <c r="AH23" s="814"/>
      <c r="AI23" s="814"/>
      <c r="AJ23" s="817"/>
      <c r="AK23" s="818"/>
      <c r="AL23" s="819"/>
      <c r="AM23" s="819"/>
      <c r="AN23" s="819"/>
      <c r="AO23" s="819"/>
      <c r="AP23" s="814">
        <v>88923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1">
        <v>51004</v>
      </c>
      <c r="R28" s="842"/>
      <c r="S28" s="842"/>
      <c r="T28" s="842"/>
      <c r="U28" s="842"/>
      <c r="V28" s="842">
        <v>49889</v>
      </c>
      <c r="W28" s="842"/>
      <c r="X28" s="842"/>
      <c r="Y28" s="842"/>
      <c r="Z28" s="842"/>
      <c r="AA28" s="842">
        <v>1115</v>
      </c>
      <c r="AB28" s="842"/>
      <c r="AC28" s="842"/>
      <c r="AD28" s="842"/>
      <c r="AE28" s="843"/>
      <c r="AF28" s="844">
        <v>1115</v>
      </c>
      <c r="AG28" s="842"/>
      <c r="AH28" s="842"/>
      <c r="AI28" s="842"/>
      <c r="AJ28" s="845"/>
      <c r="AK28" s="846">
        <v>4921</v>
      </c>
      <c r="AL28" s="838"/>
      <c r="AM28" s="838"/>
      <c r="AN28" s="838"/>
      <c r="AO28" s="838"/>
      <c r="AP28" s="838" t="s">
        <v>557</v>
      </c>
      <c r="AQ28" s="838"/>
      <c r="AR28" s="838"/>
      <c r="AS28" s="838"/>
      <c r="AT28" s="838"/>
      <c r="AU28" s="838" t="s">
        <v>557</v>
      </c>
      <c r="AV28" s="838"/>
      <c r="AW28" s="838"/>
      <c r="AX28" s="838"/>
      <c r="AY28" s="838"/>
      <c r="AZ28" s="838" t="s">
        <v>557</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5802</v>
      </c>
      <c r="R29" s="779"/>
      <c r="S29" s="779"/>
      <c r="T29" s="779"/>
      <c r="U29" s="779"/>
      <c r="V29" s="779">
        <v>5601</v>
      </c>
      <c r="W29" s="779"/>
      <c r="X29" s="779"/>
      <c r="Y29" s="779"/>
      <c r="Z29" s="779"/>
      <c r="AA29" s="779">
        <v>201</v>
      </c>
      <c r="AB29" s="779"/>
      <c r="AC29" s="779"/>
      <c r="AD29" s="779"/>
      <c r="AE29" s="780"/>
      <c r="AF29" s="781">
        <v>201</v>
      </c>
      <c r="AG29" s="782"/>
      <c r="AH29" s="782"/>
      <c r="AI29" s="782"/>
      <c r="AJ29" s="783"/>
      <c r="AK29" s="849">
        <v>960</v>
      </c>
      <c r="AL29" s="850"/>
      <c r="AM29" s="850"/>
      <c r="AN29" s="850"/>
      <c r="AO29" s="850"/>
      <c r="AP29" s="850" t="s">
        <v>557</v>
      </c>
      <c r="AQ29" s="850"/>
      <c r="AR29" s="850"/>
      <c r="AS29" s="850"/>
      <c r="AT29" s="850"/>
      <c r="AU29" s="850" t="s">
        <v>557</v>
      </c>
      <c r="AV29" s="850"/>
      <c r="AW29" s="850"/>
      <c r="AX29" s="850"/>
      <c r="AY29" s="850"/>
      <c r="AZ29" s="850" t="s">
        <v>557</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31216</v>
      </c>
      <c r="R30" s="779"/>
      <c r="S30" s="779"/>
      <c r="T30" s="779"/>
      <c r="U30" s="779"/>
      <c r="V30" s="779">
        <v>30560</v>
      </c>
      <c r="W30" s="779"/>
      <c r="X30" s="779"/>
      <c r="Y30" s="779"/>
      <c r="Z30" s="779"/>
      <c r="AA30" s="779">
        <v>656</v>
      </c>
      <c r="AB30" s="779"/>
      <c r="AC30" s="779"/>
      <c r="AD30" s="779"/>
      <c r="AE30" s="780"/>
      <c r="AF30" s="781">
        <v>656</v>
      </c>
      <c r="AG30" s="782"/>
      <c r="AH30" s="782"/>
      <c r="AI30" s="782"/>
      <c r="AJ30" s="783"/>
      <c r="AK30" s="849">
        <v>4570</v>
      </c>
      <c r="AL30" s="850"/>
      <c r="AM30" s="850"/>
      <c r="AN30" s="850"/>
      <c r="AO30" s="850"/>
      <c r="AP30" s="850" t="s">
        <v>557</v>
      </c>
      <c r="AQ30" s="850"/>
      <c r="AR30" s="850"/>
      <c r="AS30" s="850"/>
      <c r="AT30" s="850"/>
      <c r="AU30" s="850" t="s">
        <v>557</v>
      </c>
      <c r="AV30" s="850"/>
      <c r="AW30" s="850"/>
      <c r="AX30" s="850"/>
      <c r="AY30" s="850"/>
      <c r="AZ30" s="850" t="s">
        <v>557</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70</v>
      </c>
      <c r="R31" s="779"/>
      <c r="S31" s="779"/>
      <c r="T31" s="779"/>
      <c r="U31" s="779"/>
      <c r="V31" s="779">
        <v>70</v>
      </c>
      <c r="W31" s="779"/>
      <c r="X31" s="779"/>
      <c r="Y31" s="779"/>
      <c r="Z31" s="779"/>
      <c r="AA31" s="779">
        <v>0</v>
      </c>
      <c r="AB31" s="779"/>
      <c r="AC31" s="779"/>
      <c r="AD31" s="779"/>
      <c r="AE31" s="780"/>
      <c r="AF31" s="781">
        <v>0</v>
      </c>
      <c r="AG31" s="782"/>
      <c r="AH31" s="782"/>
      <c r="AI31" s="782"/>
      <c r="AJ31" s="783"/>
      <c r="AK31" s="849">
        <v>26</v>
      </c>
      <c r="AL31" s="850"/>
      <c r="AM31" s="850"/>
      <c r="AN31" s="850"/>
      <c r="AO31" s="850"/>
      <c r="AP31" s="850" t="s">
        <v>557</v>
      </c>
      <c r="AQ31" s="850"/>
      <c r="AR31" s="850"/>
      <c r="AS31" s="850"/>
      <c r="AT31" s="850"/>
      <c r="AU31" s="850" t="s">
        <v>557</v>
      </c>
      <c r="AV31" s="850"/>
      <c r="AW31" s="850"/>
      <c r="AX31" s="850"/>
      <c r="AY31" s="850"/>
      <c r="AZ31" s="850" t="s">
        <v>557</v>
      </c>
      <c r="BA31" s="850"/>
      <c r="BB31" s="850"/>
      <c r="BC31" s="850"/>
      <c r="BD31" s="850"/>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7957</v>
      </c>
      <c r="R32" s="779"/>
      <c r="S32" s="779"/>
      <c r="T32" s="779"/>
      <c r="U32" s="779"/>
      <c r="V32" s="779">
        <v>7184</v>
      </c>
      <c r="W32" s="779"/>
      <c r="X32" s="779"/>
      <c r="Y32" s="779"/>
      <c r="Z32" s="779"/>
      <c r="AA32" s="779">
        <v>773</v>
      </c>
      <c r="AB32" s="779"/>
      <c r="AC32" s="779"/>
      <c r="AD32" s="779"/>
      <c r="AE32" s="780"/>
      <c r="AF32" s="781">
        <v>2874</v>
      </c>
      <c r="AG32" s="782"/>
      <c r="AH32" s="782"/>
      <c r="AI32" s="782"/>
      <c r="AJ32" s="783"/>
      <c r="AK32" s="849">
        <v>300</v>
      </c>
      <c r="AL32" s="850"/>
      <c r="AM32" s="850"/>
      <c r="AN32" s="850"/>
      <c r="AO32" s="850"/>
      <c r="AP32" s="850">
        <v>23743</v>
      </c>
      <c r="AQ32" s="850"/>
      <c r="AR32" s="850"/>
      <c r="AS32" s="850"/>
      <c r="AT32" s="850"/>
      <c r="AU32" s="850">
        <v>1068</v>
      </c>
      <c r="AV32" s="850"/>
      <c r="AW32" s="850"/>
      <c r="AX32" s="850"/>
      <c r="AY32" s="850"/>
      <c r="AZ32" s="850" t="s">
        <v>557</v>
      </c>
      <c r="BA32" s="850"/>
      <c r="BB32" s="850"/>
      <c r="BC32" s="850"/>
      <c r="BD32" s="850"/>
      <c r="BE32" s="847" t="s">
        <v>385</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18369</v>
      </c>
      <c r="R33" s="779"/>
      <c r="S33" s="779"/>
      <c r="T33" s="779"/>
      <c r="U33" s="779"/>
      <c r="V33" s="779">
        <v>18802</v>
      </c>
      <c r="W33" s="779"/>
      <c r="X33" s="779"/>
      <c r="Y33" s="779"/>
      <c r="Z33" s="779"/>
      <c r="AA33" s="779">
        <v>-433</v>
      </c>
      <c r="AB33" s="779"/>
      <c r="AC33" s="779"/>
      <c r="AD33" s="779"/>
      <c r="AE33" s="780"/>
      <c r="AF33" s="781">
        <v>6796</v>
      </c>
      <c r="AG33" s="782"/>
      <c r="AH33" s="782"/>
      <c r="AI33" s="782"/>
      <c r="AJ33" s="783"/>
      <c r="AK33" s="849">
        <v>2173</v>
      </c>
      <c r="AL33" s="850"/>
      <c r="AM33" s="850"/>
      <c r="AN33" s="850"/>
      <c r="AO33" s="850"/>
      <c r="AP33" s="850">
        <v>11629</v>
      </c>
      <c r="AQ33" s="850"/>
      <c r="AR33" s="850"/>
      <c r="AS33" s="850"/>
      <c r="AT33" s="850"/>
      <c r="AU33" s="850">
        <v>7501</v>
      </c>
      <c r="AV33" s="850"/>
      <c r="AW33" s="850"/>
      <c r="AX33" s="850"/>
      <c r="AY33" s="850"/>
      <c r="AZ33" s="850" t="s">
        <v>557</v>
      </c>
      <c r="BA33" s="850"/>
      <c r="BB33" s="850"/>
      <c r="BC33" s="850"/>
      <c r="BD33" s="850"/>
      <c r="BE33" s="847" t="s">
        <v>385</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9709</v>
      </c>
      <c r="R34" s="779"/>
      <c r="S34" s="779"/>
      <c r="T34" s="779"/>
      <c r="U34" s="779"/>
      <c r="V34" s="779">
        <v>8954</v>
      </c>
      <c r="W34" s="779"/>
      <c r="X34" s="779"/>
      <c r="Y34" s="779"/>
      <c r="Z34" s="779"/>
      <c r="AA34" s="779">
        <v>754</v>
      </c>
      <c r="AB34" s="779"/>
      <c r="AC34" s="779"/>
      <c r="AD34" s="779"/>
      <c r="AE34" s="780"/>
      <c r="AF34" s="781">
        <v>3281</v>
      </c>
      <c r="AG34" s="782"/>
      <c r="AH34" s="782"/>
      <c r="AI34" s="782"/>
      <c r="AJ34" s="783"/>
      <c r="AK34" s="849">
        <v>2799</v>
      </c>
      <c r="AL34" s="850"/>
      <c r="AM34" s="850"/>
      <c r="AN34" s="850"/>
      <c r="AO34" s="850"/>
      <c r="AP34" s="850">
        <v>27401</v>
      </c>
      <c r="AQ34" s="850"/>
      <c r="AR34" s="850"/>
      <c r="AS34" s="850"/>
      <c r="AT34" s="850"/>
      <c r="AU34" s="850">
        <v>20386</v>
      </c>
      <c r="AV34" s="850"/>
      <c r="AW34" s="850"/>
      <c r="AX34" s="850"/>
      <c r="AY34" s="850"/>
      <c r="AZ34" s="850" t="s">
        <v>557</v>
      </c>
      <c r="BA34" s="850"/>
      <c r="BB34" s="850"/>
      <c r="BC34" s="850"/>
      <c r="BD34" s="850"/>
      <c r="BE34" s="847" t="s">
        <v>385</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14924</v>
      </c>
      <c r="AG63" s="861"/>
      <c r="AH63" s="861"/>
      <c r="AI63" s="861"/>
      <c r="AJ63" s="862"/>
      <c r="AK63" s="863"/>
      <c r="AL63" s="858"/>
      <c r="AM63" s="858"/>
      <c r="AN63" s="858"/>
      <c r="AO63" s="858"/>
      <c r="AP63" s="861">
        <v>62773</v>
      </c>
      <c r="AQ63" s="861"/>
      <c r="AR63" s="861"/>
      <c r="AS63" s="861"/>
      <c r="AT63" s="861"/>
      <c r="AU63" s="861">
        <v>28955</v>
      </c>
      <c r="AV63" s="861"/>
      <c r="AW63" s="861"/>
      <c r="AX63" s="861"/>
      <c r="AY63" s="861"/>
      <c r="AZ63" s="865"/>
      <c r="BA63" s="865"/>
      <c r="BB63" s="865"/>
      <c r="BC63" s="865"/>
      <c r="BD63" s="865"/>
      <c r="BE63" s="866"/>
      <c r="BF63" s="866"/>
      <c r="BG63" s="866"/>
      <c r="BH63" s="866"/>
      <c r="BI63" s="867"/>
      <c r="BJ63" s="868" t="s">
        <v>390</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71" t="s">
        <v>396</v>
      </c>
      <c r="AG66" s="833"/>
      <c r="AH66" s="833"/>
      <c r="AI66" s="833"/>
      <c r="AJ66" s="872"/>
      <c r="AK66" s="737" t="s">
        <v>397</v>
      </c>
      <c r="AL66" s="761"/>
      <c r="AM66" s="761"/>
      <c r="AN66" s="761"/>
      <c r="AO66" s="762"/>
      <c r="AP66" s="737" t="s">
        <v>398</v>
      </c>
      <c r="AQ66" s="738"/>
      <c r="AR66" s="738"/>
      <c r="AS66" s="738"/>
      <c r="AT66" s="739"/>
      <c r="AU66" s="737" t="s">
        <v>399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549</v>
      </c>
      <c r="C68" s="889"/>
      <c r="D68" s="889"/>
      <c r="E68" s="889"/>
      <c r="F68" s="889"/>
      <c r="G68" s="889"/>
      <c r="H68" s="889"/>
      <c r="I68" s="889"/>
      <c r="J68" s="889"/>
      <c r="K68" s="889"/>
      <c r="L68" s="889"/>
      <c r="M68" s="889"/>
      <c r="N68" s="889"/>
      <c r="O68" s="889"/>
      <c r="P68" s="890"/>
      <c r="Q68" s="891">
        <v>5065</v>
      </c>
      <c r="R68" s="885"/>
      <c r="S68" s="885"/>
      <c r="T68" s="885"/>
      <c r="U68" s="885"/>
      <c r="V68" s="885">
        <v>4209</v>
      </c>
      <c r="W68" s="885"/>
      <c r="X68" s="885"/>
      <c r="Y68" s="885"/>
      <c r="Z68" s="885"/>
      <c r="AA68" s="885">
        <v>847</v>
      </c>
      <c r="AB68" s="885"/>
      <c r="AC68" s="885"/>
      <c r="AD68" s="885"/>
      <c r="AE68" s="885"/>
      <c r="AF68" s="885">
        <v>847</v>
      </c>
      <c r="AG68" s="885"/>
      <c r="AH68" s="885"/>
      <c r="AI68" s="885"/>
      <c r="AJ68" s="885"/>
      <c r="AK68" s="885" t="s">
        <v>557</v>
      </c>
      <c r="AL68" s="885"/>
      <c r="AM68" s="885"/>
      <c r="AN68" s="885"/>
      <c r="AO68" s="885"/>
      <c r="AP68" s="885">
        <v>12954</v>
      </c>
      <c r="AQ68" s="885"/>
      <c r="AR68" s="885"/>
      <c r="AS68" s="885"/>
      <c r="AT68" s="885"/>
      <c r="AU68" s="885">
        <v>8818</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550</v>
      </c>
      <c r="C69" s="893"/>
      <c r="D69" s="893"/>
      <c r="E69" s="893"/>
      <c r="F69" s="893"/>
      <c r="G69" s="893"/>
      <c r="H69" s="893"/>
      <c r="I69" s="893"/>
      <c r="J69" s="893"/>
      <c r="K69" s="893"/>
      <c r="L69" s="893"/>
      <c r="M69" s="893"/>
      <c r="N69" s="893"/>
      <c r="O69" s="893"/>
      <c r="P69" s="894"/>
      <c r="Q69" s="895">
        <v>208</v>
      </c>
      <c r="R69" s="850"/>
      <c r="S69" s="850"/>
      <c r="T69" s="850"/>
      <c r="U69" s="850"/>
      <c r="V69" s="850">
        <v>187</v>
      </c>
      <c r="W69" s="850"/>
      <c r="X69" s="850"/>
      <c r="Y69" s="850"/>
      <c r="Z69" s="850"/>
      <c r="AA69" s="850">
        <v>21</v>
      </c>
      <c r="AB69" s="850"/>
      <c r="AC69" s="850"/>
      <c r="AD69" s="850"/>
      <c r="AE69" s="850"/>
      <c r="AF69" s="850">
        <v>21</v>
      </c>
      <c r="AG69" s="850"/>
      <c r="AH69" s="850"/>
      <c r="AI69" s="850"/>
      <c r="AJ69" s="850"/>
      <c r="AK69" s="850" t="s">
        <v>558</v>
      </c>
      <c r="AL69" s="850"/>
      <c r="AM69" s="850"/>
      <c r="AN69" s="850"/>
      <c r="AO69" s="850"/>
      <c r="AP69" s="850" t="s">
        <v>558</v>
      </c>
      <c r="AQ69" s="850"/>
      <c r="AR69" s="850"/>
      <c r="AS69" s="850"/>
      <c r="AT69" s="850"/>
      <c r="AU69" s="850" t="s">
        <v>558</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551</v>
      </c>
      <c r="C70" s="893"/>
      <c r="D70" s="893"/>
      <c r="E70" s="893"/>
      <c r="F70" s="893"/>
      <c r="G70" s="893"/>
      <c r="H70" s="893"/>
      <c r="I70" s="893"/>
      <c r="J70" s="893"/>
      <c r="K70" s="893"/>
      <c r="L70" s="893"/>
      <c r="M70" s="893"/>
      <c r="N70" s="893"/>
      <c r="O70" s="893"/>
      <c r="P70" s="894"/>
      <c r="Q70" s="895">
        <v>1080473</v>
      </c>
      <c r="R70" s="850"/>
      <c r="S70" s="850"/>
      <c r="T70" s="850"/>
      <c r="U70" s="850"/>
      <c r="V70" s="850">
        <v>1052361</v>
      </c>
      <c r="W70" s="850"/>
      <c r="X70" s="850"/>
      <c r="Y70" s="850"/>
      <c r="Z70" s="850"/>
      <c r="AA70" s="850">
        <v>28112</v>
      </c>
      <c r="AB70" s="850"/>
      <c r="AC70" s="850"/>
      <c r="AD70" s="850"/>
      <c r="AE70" s="850"/>
      <c r="AF70" s="850">
        <v>28112</v>
      </c>
      <c r="AG70" s="850"/>
      <c r="AH70" s="850"/>
      <c r="AI70" s="850"/>
      <c r="AJ70" s="850"/>
      <c r="AK70" s="850">
        <v>14163</v>
      </c>
      <c r="AL70" s="850"/>
      <c r="AM70" s="850"/>
      <c r="AN70" s="850"/>
      <c r="AO70" s="850"/>
      <c r="AP70" s="850" t="s">
        <v>558</v>
      </c>
      <c r="AQ70" s="850"/>
      <c r="AR70" s="850"/>
      <c r="AS70" s="850"/>
      <c r="AT70" s="850"/>
      <c r="AU70" s="850" t="s">
        <v>558</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552</v>
      </c>
      <c r="C71" s="893"/>
      <c r="D71" s="893"/>
      <c r="E71" s="893"/>
      <c r="F71" s="893"/>
      <c r="G71" s="893"/>
      <c r="H71" s="893"/>
      <c r="I71" s="893"/>
      <c r="J71" s="893"/>
      <c r="K71" s="893"/>
      <c r="L71" s="893"/>
      <c r="M71" s="893"/>
      <c r="N71" s="893"/>
      <c r="O71" s="893"/>
      <c r="P71" s="894"/>
      <c r="Q71" s="895">
        <v>124</v>
      </c>
      <c r="R71" s="850"/>
      <c r="S71" s="850"/>
      <c r="T71" s="850"/>
      <c r="U71" s="850"/>
      <c r="V71" s="850">
        <v>122</v>
      </c>
      <c r="W71" s="850"/>
      <c r="X71" s="850"/>
      <c r="Y71" s="850"/>
      <c r="Z71" s="850"/>
      <c r="AA71" s="850">
        <v>2</v>
      </c>
      <c r="AB71" s="850"/>
      <c r="AC71" s="850"/>
      <c r="AD71" s="850"/>
      <c r="AE71" s="850"/>
      <c r="AF71" s="850" t="s">
        <v>556</v>
      </c>
      <c r="AG71" s="850"/>
      <c r="AH71" s="850"/>
      <c r="AI71" s="850"/>
      <c r="AJ71" s="850"/>
      <c r="AK71" s="850" t="s">
        <v>556</v>
      </c>
      <c r="AL71" s="850"/>
      <c r="AM71" s="850"/>
      <c r="AN71" s="850"/>
      <c r="AO71" s="850"/>
      <c r="AP71" s="850" t="s">
        <v>556</v>
      </c>
      <c r="AQ71" s="850"/>
      <c r="AR71" s="850"/>
      <c r="AS71" s="850"/>
      <c r="AT71" s="850"/>
      <c r="AU71" s="850" t="s">
        <v>556</v>
      </c>
      <c r="AV71" s="850"/>
      <c r="AW71" s="850"/>
      <c r="AX71" s="850"/>
      <c r="AY71" s="850"/>
      <c r="AZ71" s="898"/>
      <c r="BA71" s="899"/>
      <c r="BB71" s="899"/>
      <c r="BC71" s="899"/>
      <c r="BD71" s="900"/>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555</v>
      </c>
      <c r="C72" s="893"/>
      <c r="D72" s="893"/>
      <c r="E72" s="893"/>
      <c r="F72" s="893"/>
      <c r="G72" s="893"/>
      <c r="H72" s="893"/>
      <c r="I72" s="893"/>
      <c r="J72" s="893"/>
      <c r="K72" s="893"/>
      <c r="L72" s="893"/>
      <c r="M72" s="893"/>
      <c r="N72" s="893"/>
      <c r="O72" s="893"/>
      <c r="P72" s="894"/>
      <c r="Q72" s="895">
        <v>63588</v>
      </c>
      <c r="R72" s="850"/>
      <c r="S72" s="850"/>
      <c r="T72" s="850"/>
      <c r="U72" s="850"/>
      <c r="V72" s="850">
        <v>61392</v>
      </c>
      <c r="W72" s="850"/>
      <c r="X72" s="850"/>
      <c r="Y72" s="850"/>
      <c r="Z72" s="850"/>
      <c r="AA72" s="850">
        <f>Q72-V72</f>
        <v>2196</v>
      </c>
      <c r="AB72" s="850"/>
      <c r="AC72" s="850"/>
      <c r="AD72" s="850"/>
      <c r="AE72" s="850"/>
      <c r="AF72" s="850">
        <v>8191</v>
      </c>
      <c r="AG72" s="850"/>
      <c r="AH72" s="850"/>
      <c r="AI72" s="850"/>
      <c r="AJ72" s="850"/>
      <c r="AK72" s="850">
        <v>5845</v>
      </c>
      <c r="AL72" s="850"/>
      <c r="AM72" s="850"/>
      <c r="AN72" s="850"/>
      <c r="AO72" s="850"/>
      <c r="AP72" s="850" t="s">
        <v>556</v>
      </c>
      <c r="AQ72" s="850"/>
      <c r="AR72" s="850"/>
      <c r="AS72" s="850"/>
      <c r="AT72" s="850"/>
      <c r="AU72" s="850" t="s">
        <v>556</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t="s">
        <v>553</v>
      </c>
      <c r="C73" s="893"/>
      <c r="D73" s="893"/>
      <c r="E73" s="893"/>
      <c r="F73" s="893"/>
      <c r="G73" s="893"/>
      <c r="H73" s="893"/>
      <c r="I73" s="893"/>
      <c r="J73" s="893"/>
      <c r="K73" s="893"/>
      <c r="L73" s="893"/>
      <c r="M73" s="893"/>
      <c r="N73" s="893"/>
      <c r="O73" s="893"/>
      <c r="P73" s="894"/>
      <c r="Q73" s="895">
        <v>41779</v>
      </c>
      <c r="R73" s="850"/>
      <c r="S73" s="850"/>
      <c r="T73" s="850"/>
      <c r="U73" s="850"/>
      <c r="V73" s="850">
        <v>34294</v>
      </c>
      <c r="W73" s="850"/>
      <c r="X73" s="850"/>
      <c r="Y73" s="850"/>
      <c r="Z73" s="850"/>
      <c r="AA73" s="850">
        <v>7485</v>
      </c>
      <c r="AB73" s="850"/>
      <c r="AC73" s="850"/>
      <c r="AD73" s="850"/>
      <c r="AE73" s="850"/>
      <c r="AF73" s="850">
        <v>23182</v>
      </c>
      <c r="AG73" s="850"/>
      <c r="AH73" s="850"/>
      <c r="AI73" s="850"/>
      <c r="AJ73" s="850"/>
      <c r="AK73" s="850" t="s">
        <v>486</v>
      </c>
      <c r="AL73" s="850"/>
      <c r="AM73" s="850"/>
      <c r="AN73" s="850"/>
      <c r="AO73" s="850"/>
      <c r="AP73" s="850">
        <v>136632</v>
      </c>
      <c r="AQ73" s="850"/>
      <c r="AR73" s="850"/>
      <c r="AS73" s="850"/>
      <c r="AT73" s="850"/>
      <c r="AU73" s="850" t="s">
        <v>486</v>
      </c>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t="s">
        <v>554</v>
      </c>
      <c r="C74" s="893"/>
      <c r="D74" s="893"/>
      <c r="E74" s="893"/>
      <c r="F74" s="893"/>
      <c r="G74" s="893"/>
      <c r="H74" s="893"/>
      <c r="I74" s="893"/>
      <c r="J74" s="893"/>
      <c r="K74" s="893"/>
      <c r="L74" s="893"/>
      <c r="M74" s="893"/>
      <c r="N74" s="893"/>
      <c r="O74" s="893"/>
      <c r="P74" s="894"/>
      <c r="Q74" s="895">
        <v>7740</v>
      </c>
      <c r="R74" s="850"/>
      <c r="S74" s="850"/>
      <c r="T74" s="850"/>
      <c r="U74" s="850"/>
      <c r="V74" s="850">
        <v>5794</v>
      </c>
      <c r="W74" s="850"/>
      <c r="X74" s="850"/>
      <c r="Y74" s="850"/>
      <c r="Z74" s="850"/>
      <c r="AA74" s="850">
        <v>1946</v>
      </c>
      <c r="AB74" s="850"/>
      <c r="AC74" s="850"/>
      <c r="AD74" s="850"/>
      <c r="AE74" s="850"/>
      <c r="AF74" s="850">
        <v>18566</v>
      </c>
      <c r="AG74" s="850"/>
      <c r="AH74" s="850"/>
      <c r="AI74" s="850"/>
      <c r="AJ74" s="850"/>
      <c r="AK74" s="850" t="s">
        <v>486</v>
      </c>
      <c r="AL74" s="850"/>
      <c r="AM74" s="850"/>
      <c r="AN74" s="850"/>
      <c r="AO74" s="850"/>
      <c r="AP74" s="850">
        <v>17196</v>
      </c>
      <c r="AQ74" s="850"/>
      <c r="AR74" s="850"/>
      <c r="AS74" s="850"/>
      <c r="AT74" s="850"/>
      <c r="AU74" s="850" t="s">
        <v>486</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c r="C75" s="893"/>
      <c r="D75" s="893"/>
      <c r="E75" s="893"/>
      <c r="F75" s="893"/>
      <c r="G75" s="893"/>
      <c r="H75" s="893"/>
      <c r="I75" s="893"/>
      <c r="J75" s="893"/>
      <c r="K75" s="893"/>
      <c r="L75" s="893"/>
      <c r="M75" s="893"/>
      <c r="N75" s="893"/>
      <c r="O75" s="893"/>
      <c r="P75" s="894"/>
      <c r="Q75" s="901"/>
      <c r="R75" s="902"/>
      <c r="S75" s="902"/>
      <c r="T75" s="902"/>
      <c r="U75" s="849"/>
      <c r="V75" s="903"/>
      <c r="W75" s="902"/>
      <c r="X75" s="902"/>
      <c r="Y75" s="902"/>
      <c r="Z75" s="849"/>
      <c r="AA75" s="903"/>
      <c r="AB75" s="902"/>
      <c r="AC75" s="902"/>
      <c r="AD75" s="902"/>
      <c r="AE75" s="849"/>
      <c r="AF75" s="903"/>
      <c r="AG75" s="902"/>
      <c r="AH75" s="902"/>
      <c r="AI75" s="902"/>
      <c r="AJ75" s="849"/>
      <c r="AK75" s="903"/>
      <c r="AL75" s="902"/>
      <c r="AM75" s="902"/>
      <c r="AN75" s="902"/>
      <c r="AO75" s="849"/>
      <c r="AP75" s="903"/>
      <c r="AQ75" s="902"/>
      <c r="AR75" s="902"/>
      <c r="AS75" s="902"/>
      <c r="AT75" s="849"/>
      <c r="AU75" s="903"/>
      <c r="AV75" s="902"/>
      <c r="AW75" s="902"/>
      <c r="AX75" s="902"/>
      <c r="AY75" s="84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c r="C76" s="893"/>
      <c r="D76" s="893"/>
      <c r="E76" s="893"/>
      <c r="F76" s="893"/>
      <c r="G76" s="893"/>
      <c r="H76" s="893"/>
      <c r="I76" s="893"/>
      <c r="J76" s="893"/>
      <c r="K76" s="893"/>
      <c r="L76" s="893"/>
      <c r="M76" s="893"/>
      <c r="N76" s="893"/>
      <c r="O76" s="893"/>
      <c r="P76" s="894"/>
      <c r="Q76" s="901"/>
      <c r="R76" s="902"/>
      <c r="S76" s="902"/>
      <c r="T76" s="902"/>
      <c r="U76" s="849"/>
      <c r="V76" s="903"/>
      <c r="W76" s="902"/>
      <c r="X76" s="902"/>
      <c r="Y76" s="902"/>
      <c r="Z76" s="849"/>
      <c r="AA76" s="903"/>
      <c r="AB76" s="902"/>
      <c r="AC76" s="902"/>
      <c r="AD76" s="902"/>
      <c r="AE76" s="849"/>
      <c r="AF76" s="903"/>
      <c r="AG76" s="902"/>
      <c r="AH76" s="902"/>
      <c r="AI76" s="902"/>
      <c r="AJ76" s="849"/>
      <c r="AK76" s="903"/>
      <c r="AL76" s="902"/>
      <c r="AM76" s="902"/>
      <c r="AN76" s="902"/>
      <c r="AO76" s="849"/>
      <c r="AP76" s="903"/>
      <c r="AQ76" s="902"/>
      <c r="AR76" s="902"/>
      <c r="AS76" s="902"/>
      <c r="AT76" s="849"/>
      <c r="AU76" s="903"/>
      <c r="AV76" s="902"/>
      <c r="AW76" s="902"/>
      <c r="AX76" s="902"/>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c r="C77" s="893"/>
      <c r="D77" s="893"/>
      <c r="E77" s="893"/>
      <c r="F77" s="893"/>
      <c r="G77" s="893"/>
      <c r="H77" s="893"/>
      <c r="I77" s="893"/>
      <c r="J77" s="893"/>
      <c r="K77" s="893"/>
      <c r="L77" s="893"/>
      <c r="M77" s="893"/>
      <c r="N77" s="893"/>
      <c r="O77" s="893"/>
      <c r="P77" s="894"/>
      <c r="Q77" s="901"/>
      <c r="R77" s="902"/>
      <c r="S77" s="902"/>
      <c r="T77" s="902"/>
      <c r="U77" s="849"/>
      <c r="V77" s="903"/>
      <c r="W77" s="902"/>
      <c r="X77" s="902"/>
      <c r="Y77" s="902"/>
      <c r="Z77" s="849"/>
      <c r="AA77" s="903"/>
      <c r="AB77" s="902"/>
      <c r="AC77" s="902"/>
      <c r="AD77" s="902"/>
      <c r="AE77" s="849"/>
      <c r="AF77" s="903"/>
      <c r="AG77" s="902"/>
      <c r="AH77" s="902"/>
      <c r="AI77" s="902"/>
      <c r="AJ77" s="849"/>
      <c r="AK77" s="903"/>
      <c r="AL77" s="902"/>
      <c r="AM77" s="902"/>
      <c r="AN77" s="902"/>
      <c r="AO77" s="849"/>
      <c r="AP77" s="903"/>
      <c r="AQ77" s="902"/>
      <c r="AR77" s="902"/>
      <c r="AS77" s="902"/>
      <c r="AT77" s="849"/>
      <c r="AU77" s="903"/>
      <c r="AV77" s="902"/>
      <c r="AW77" s="902"/>
      <c r="AX77" s="902"/>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368</v>
      </c>
      <c r="B88" s="810" t="s">
        <v>400</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78919</v>
      </c>
      <c r="AG88" s="861"/>
      <c r="AH88" s="861"/>
      <c r="AI88" s="861"/>
      <c r="AJ88" s="861"/>
      <c r="AK88" s="858"/>
      <c r="AL88" s="858"/>
      <c r="AM88" s="858"/>
      <c r="AN88" s="858"/>
      <c r="AO88" s="858"/>
      <c r="AP88" s="861">
        <v>166782</v>
      </c>
      <c r="AQ88" s="861"/>
      <c r="AR88" s="861"/>
      <c r="AS88" s="861"/>
      <c r="AT88" s="861"/>
      <c r="AU88" s="861">
        <v>8818</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401</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548</v>
      </c>
      <c r="CS102" s="869"/>
      <c r="CT102" s="869"/>
      <c r="CU102" s="869"/>
      <c r="CV102" s="915"/>
      <c r="CW102" s="914">
        <v>226</v>
      </c>
      <c r="CX102" s="869"/>
      <c r="CY102" s="869"/>
      <c r="CZ102" s="869"/>
      <c r="DA102" s="915"/>
      <c r="DB102" s="914" t="s">
        <v>557</v>
      </c>
      <c r="DC102" s="869"/>
      <c r="DD102" s="869"/>
      <c r="DE102" s="869"/>
      <c r="DF102" s="915"/>
      <c r="DG102" s="914" t="s">
        <v>557</v>
      </c>
      <c r="DH102" s="869"/>
      <c r="DI102" s="869"/>
      <c r="DJ102" s="869"/>
      <c r="DK102" s="915"/>
      <c r="DL102" s="914">
        <v>599</v>
      </c>
      <c r="DM102" s="869"/>
      <c r="DN102" s="869"/>
      <c r="DO102" s="869"/>
      <c r="DP102" s="915"/>
      <c r="DQ102" s="914">
        <v>59</v>
      </c>
      <c r="DR102" s="869"/>
      <c r="DS102" s="869"/>
      <c r="DT102" s="869"/>
      <c r="DU102" s="915"/>
      <c r="DV102" s="938"/>
      <c r="DW102" s="939"/>
      <c r="DX102" s="939"/>
      <c r="DY102" s="939"/>
      <c r="DZ102" s="940"/>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402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403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3" t="s">
        <v>406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x14ac:dyDescent="0.15">
      <c r="A109" s="936" t="s">
        <v>408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409</v>
      </c>
      <c r="AB109" s="917"/>
      <c r="AC109" s="917"/>
      <c r="AD109" s="917"/>
      <c r="AE109" s="918"/>
      <c r="AF109" s="916" t="s">
        <v>286</v>
      </c>
      <c r="AG109" s="917"/>
      <c r="AH109" s="917"/>
      <c r="AI109" s="917"/>
      <c r="AJ109" s="918"/>
      <c r="AK109" s="916" t="s">
        <v>285</v>
      </c>
      <c r="AL109" s="917"/>
      <c r="AM109" s="917"/>
      <c r="AN109" s="917"/>
      <c r="AO109" s="918"/>
      <c r="AP109" s="916" t="s">
        <v>410</v>
      </c>
      <c r="AQ109" s="917"/>
      <c r="AR109" s="917"/>
      <c r="AS109" s="917"/>
      <c r="AT109" s="919"/>
      <c r="AU109" s="936" t="s">
        <v>408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409</v>
      </c>
      <c r="BR109" s="917"/>
      <c r="BS109" s="917"/>
      <c r="BT109" s="917"/>
      <c r="BU109" s="918"/>
      <c r="BV109" s="916" t="s">
        <v>286</v>
      </c>
      <c r="BW109" s="917"/>
      <c r="BX109" s="917"/>
      <c r="BY109" s="917"/>
      <c r="BZ109" s="918"/>
      <c r="CA109" s="916" t="s">
        <v>285</v>
      </c>
      <c r="CB109" s="917"/>
      <c r="CC109" s="917"/>
      <c r="CD109" s="917"/>
      <c r="CE109" s="918"/>
      <c r="CF109" s="937" t="s">
        <v>410</v>
      </c>
      <c r="CG109" s="937"/>
      <c r="CH109" s="937"/>
      <c r="CI109" s="937"/>
      <c r="CJ109" s="937"/>
      <c r="CK109" s="916" t="s">
        <v>411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409</v>
      </c>
      <c r="DH109" s="917"/>
      <c r="DI109" s="917"/>
      <c r="DJ109" s="917"/>
      <c r="DK109" s="918"/>
      <c r="DL109" s="916" t="s">
        <v>286</v>
      </c>
      <c r="DM109" s="917"/>
      <c r="DN109" s="917"/>
      <c r="DO109" s="917"/>
      <c r="DP109" s="918"/>
      <c r="DQ109" s="916" t="s">
        <v>285</v>
      </c>
      <c r="DR109" s="917"/>
      <c r="DS109" s="917"/>
      <c r="DT109" s="917"/>
      <c r="DU109" s="918"/>
      <c r="DV109" s="916" t="s">
        <v>410</v>
      </c>
      <c r="DW109" s="917"/>
      <c r="DX109" s="917"/>
      <c r="DY109" s="917"/>
      <c r="DZ109" s="919"/>
    </row>
    <row r="110" spans="1:131" s="199" customFormat="1" ht="26.25" customHeight="1" x14ac:dyDescent="0.15">
      <c r="A110" s="920" t="s">
        <v>412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14246789</v>
      </c>
      <c r="AB110" s="924"/>
      <c r="AC110" s="924"/>
      <c r="AD110" s="924"/>
      <c r="AE110" s="925"/>
      <c r="AF110" s="926">
        <v>12221828</v>
      </c>
      <c r="AG110" s="924"/>
      <c r="AH110" s="924"/>
      <c r="AI110" s="924"/>
      <c r="AJ110" s="925"/>
      <c r="AK110" s="926">
        <v>11381394</v>
      </c>
      <c r="AL110" s="924"/>
      <c r="AM110" s="924"/>
      <c r="AN110" s="924"/>
      <c r="AO110" s="925"/>
      <c r="AP110" s="927">
        <v>15.3</v>
      </c>
      <c r="AQ110" s="928"/>
      <c r="AR110" s="928"/>
      <c r="AS110" s="928"/>
      <c r="AT110" s="929"/>
      <c r="AU110" s="930" t="s">
        <v>61</v>
      </c>
      <c r="AV110" s="931"/>
      <c r="AW110" s="931"/>
      <c r="AX110" s="931"/>
      <c r="AY110" s="931"/>
      <c r="AZ110" s="972" t="s">
        <v>413</v>
      </c>
      <c r="BA110" s="921"/>
      <c r="BB110" s="921"/>
      <c r="BC110" s="921"/>
      <c r="BD110" s="921"/>
      <c r="BE110" s="921"/>
      <c r="BF110" s="921"/>
      <c r="BG110" s="921"/>
      <c r="BH110" s="921"/>
      <c r="BI110" s="921"/>
      <c r="BJ110" s="921"/>
      <c r="BK110" s="921"/>
      <c r="BL110" s="921"/>
      <c r="BM110" s="921"/>
      <c r="BN110" s="921"/>
      <c r="BO110" s="921"/>
      <c r="BP110" s="922"/>
      <c r="BQ110" s="958">
        <v>93582309</v>
      </c>
      <c r="BR110" s="959"/>
      <c r="BS110" s="959"/>
      <c r="BT110" s="959"/>
      <c r="BU110" s="959"/>
      <c r="BV110" s="959">
        <v>91351399</v>
      </c>
      <c r="BW110" s="959"/>
      <c r="BX110" s="959"/>
      <c r="BY110" s="959"/>
      <c r="BZ110" s="959"/>
      <c r="CA110" s="959">
        <v>88923518</v>
      </c>
      <c r="CB110" s="959"/>
      <c r="CC110" s="959"/>
      <c r="CD110" s="959"/>
      <c r="CE110" s="959"/>
      <c r="CF110" s="973">
        <v>119.2</v>
      </c>
      <c r="CG110" s="974"/>
      <c r="CH110" s="974"/>
      <c r="CI110" s="974"/>
      <c r="CJ110" s="974"/>
      <c r="CK110" s="975" t="s">
        <v>414</v>
      </c>
      <c r="CL110" s="976"/>
      <c r="CM110" s="955" t="s">
        <v>415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111</v>
      </c>
      <c r="DH110" s="959"/>
      <c r="DI110" s="959"/>
      <c r="DJ110" s="959"/>
      <c r="DK110" s="959"/>
      <c r="DL110" s="959" t="s">
        <v>111</v>
      </c>
      <c r="DM110" s="959"/>
      <c r="DN110" s="959"/>
      <c r="DO110" s="959"/>
      <c r="DP110" s="959"/>
      <c r="DQ110" s="959" t="s">
        <v>111</v>
      </c>
      <c r="DR110" s="959"/>
      <c r="DS110" s="959"/>
      <c r="DT110" s="959"/>
      <c r="DU110" s="959"/>
      <c r="DV110" s="960" t="s">
        <v>111</v>
      </c>
      <c r="DW110" s="960"/>
      <c r="DX110" s="960"/>
      <c r="DY110" s="960"/>
      <c r="DZ110" s="961"/>
    </row>
    <row r="111" spans="1:131" s="199" customFormat="1" ht="26.25" customHeight="1" x14ac:dyDescent="0.15">
      <c r="A111" s="962" t="s">
        <v>416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111</v>
      </c>
      <c r="AB111" s="966"/>
      <c r="AC111" s="966"/>
      <c r="AD111" s="966"/>
      <c r="AE111" s="967"/>
      <c r="AF111" s="968" t="s">
        <v>111</v>
      </c>
      <c r="AG111" s="966"/>
      <c r="AH111" s="966"/>
      <c r="AI111" s="966"/>
      <c r="AJ111" s="967"/>
      <c r="AK111" s="968" t="s">
        <v>111</v>
      </c>
      <c r="AL111" s="966"/>
      <c r="AM111" s="966"/>
      <c r="AN111" s="966"/>
      <c r="AO111" s="967"/>
      <c r="AP111" s="969" t="s">
        <v>111</v>
      </c>
      <c r="AQ111" s="970"/>
      <c r="AR111" s="970"/>
      <c r="AS111" s="970"/>
      <c r="AT111" s="971"/>
      <c r="AU111" s="932"/>
      <c r="AV111" s="933"/>
      <c r="AW111" s="933"/>
      <c r="AX111" s="933"/>
      <c r="AY111" s="933"/>
      <c r="AZ111" s="981" t="s">
        <v>417</v>
      </c>
      <c r="BA111" s="982"/>
      <c r="BB111" s="982"/>
      <c r="BC111" s="982"/>
      <c r="BD111" s="982"/>
      <c r="BE111" s="982"/>
      <c r="BF111" s="982"/>
      <c r="BG111" s="982"/>
      <c r="BH111" s="982"/>
      <c r="BI111" s="982"/>
      <c r="BJ111" s="982"/>
      <c r="BK111" s="982"/>
      <c r="BL111" s="982"/>
      <c r="BM111" s="982"/>
      <c r="BN111" s="982"/>
      <c r="BO111" s="982"/>
      <c r="BP111" s="983"/>
      <c r="BQ111" s="951">
        <v>1226609</v>
      </c>
      <c r="BR111" s="952"/>
      <c r="BS111" s="952"/>
      <c r="BT111" s="952"/>
      <c r="BU111" s="952"/>
      <c r="BV111" s="952">
        <v>1044869</v>
      </c>
      <c r="BW111" s="952"/>
      <c r="BX111" s="952"/>
      <c r="BY111" s="952"/>
      <c r="BZ111" s="952"/>
      <c r="CA111" s="952">
        <v>615827</v>
      </c>
      <c r="CB111" s="952"/>
      <c r="CC111" s="952"/>
      <c r="CD111" s="952"/>
      <c r="CE111" s="952"/>
      <c r="CF111" s="946">
        <v>0.8</v>
      </c>
      <c r="CG111" s="947"/>
      <c r="CH111" s="947"/>
      <c r="CI111" s="947"/>
      <c r="CJ111" s="947"/>
      <c r="CK111" s="977"/>
      <c r="CL111" s="978"/>
      <c r="CM111" s="948" t="s">
        <v>418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v>289884</v>
      </c>
      <c r="DH111" s="952"/>
      <c r="DI111" s="952"/>
      <c r="DJ111" s="952"/>
      <c r="DK111" s="952"/>
      <c r="DL111" s="952">
        <v>271944</v>
      </c>
      <c r="DM111" s="952"/>
      <c r="DN111" s="952"/>
      <c r="DO111" s="952"/>
      <c r="DP111" s="952"/>
      <c r="DQ111" s="952" t="s">
        <v>111</v>
      </c>
      <c r="DR111" s="952"/>
      <c r="DS111" s="952"/>
      <c r="DT111" s="952"/>
      <c r="DU111" s="952"/>
      <c r="DV111" s="953" t="s">
        <v>111</v>
      </c>
      <c r="DW111" s="953"/>
      <c r="DX111" s="953"/>
      <c r="DY111" s="953"/>
      <c r="DZ111" s="954"/>
    </row>
    <row r="112" spans="1:131" s="199" customFormat="1" ht="26.25" customHeight="1" x14ac:dyDescent="0.15">
      <c r="A112" s="984" t="s">
        <v>419</v>
      </c>
      <c r="B112" s="985"/>
      <c r="C112" s="982" t="s">
        <v>420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111</v>
      </c>
      <c r="AB112" s="991"/>
      <c r="AC112" s="991"/>
      <c r="AD112" s="991"/>
      <c r="AE112" s="992"/>
      <c r="AF112" s="993" t="s">
        <v>111</v>
      </c>
      <c r="AG112" s="991"/>
      <c r="AH112" s="991"/>
      <c r="AI112" s="991"/>
      <c r="AJ112" s="992"/>
      <c r="AK112" s="993" t="s">
        <v>111</v>
      </c>
      <c r="AL112" s="991"/>
      <c r="AM112" s="991"/>
      <c r="AN112" s="991"/>
      <c r="AO112" s="992"/>
      <c r="AP112" s="994" t="s">
        <v>111</v>
      </c>
      <c r="AQ112" s="995"/>
      <c r="AR112" s="995"/>
      <c r="AS112" s="995"/>
      <c r="AT112" s="996"/>
      <c r="AU112" s="932"/>
      <c r="AV112" s="933"/>
      <c r="AW112" s="933"/>
      <c r="AX112" s="933"/>
      <c r="AY112" s="933"/>
      <c r="AZ112" s="981" t="s">
        <v>421</v>
      </c>
      <c r="BA112" s="982"/>
      <c r="BB112" s="982"/>
      <c r="BC112" s="982"/>
      <c r="BD112" s="982"/>
      <c r="BE112" s="982"/>
      <c r="BF112" s="982"/>
      <c r="BG112" s="982"/>
      <c r="BH112" s="982"/>
      <c r="BI112" s="982"/>
      <c r="BJ112" s="982"/>
      <c r="BK112" s="982"/>
      <c r="BL112" s="982"/>
      <c r="BM112" s="982"/>
      <c r="BN112" s="982"/>
      <c r="BO112" s="982"/>
      <c r="BP112" s="983"/>
      <c r="BQ112" s="951">
        <v>29223107</v>
      </c>
      <c r="BR112" s="952"/>
      <c r="BS112" s="952"/>
      <c r="BT112" s="952"/>
      <c r="BU112" s="952"/>
      <c r="BV112" s="952">
        <v>28175823</v>
      </c>
      <c r="BW112" s="952"/>
      <c r="BX112" s="952"/>
      <c r="BY112" s="952"/>
      <c r="BZ112" s="952"/>
      <c r="CA112" s="952">
        <v>28955644</v>
      </c>
      <c r="CB112" s="952"/>
      <c r="CC112" s="952"/>
      <c r="CD112" s="952"/>
      <c r="CE112" s="952"/>
      <c r="CF112" s="946">
        <v>38.799999999999997</v>
      </c>
      <c r="CG112" s="947"/>
      <c r="CH112" s="947"/>
      <c r="CI112" s="947"/>
      <c r="CJ112" s="947"/>
      <c r="CK112" s="977"/>
      <c r="CL112" s="978"/>
      <c r="CM112" s="948" t="s">
        <v>422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111</v>
      </c>
      <c r="DH112" s="952"/>
      <c r="DI112" s="952"/>
      <c r="DJ112" s="952"/>
      <c r="DK112" s="952"/>
      <c r="DL112" s="952" t="s">
        <v>111</v>
      </c>
      <c r="DM112" s="952"/>
      <c r="DN112" s="952"/>
      <c r="DO112" s="952"/>
      <c r="DP112" s="952"/>
      <c r="DQ112" s="952" t="s">
        <v>111</v>
      </c>
      <c r="DR112" s="952"/>
      <c r="DS112" s="952"/>
      <c r="DT112" s="952"/>
      <c r="DU112" s="952"/>
      <c r="DV112" s="953" t="s">
        <v>111</v>
      </c>
      <c r="DW112" s="953"/>
      <c r="DX112" s="953"/>
      <c r="DY112" s="953"/>
      <c r="DZ112" s="954"/>
    </row>
    <row r="113" spans="1:130" s="199" customFormat="1" ht="26.25" customHeight="1" x14ac:dyDescent="0.15">
      <c r="A113" s="986"/>
      <c r="B113" s="987"/>
      <c r="C113" s="982" t="s">
        <v>423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3153733</v>
      </c>
      <c r="AB113" s="966"/>
      <c r="AC113" s="966"/>
      <c r="AD113" s="966"/>
      <c r="AE113" s="967"/>
      <c r="AF113" s="968">
        <v>3236006</v>
      </c>
      <c r="AG113" s="966"/>
      <c r="AH113" s="966"/>
      <c r="AI113" s="966"/>
      <c r="AJ113" s="967"/>
      <c r="AK113" s="968">
        <v>3207113</v>
      </c>
      <c r="AL113" s="966"/>
      <c r="AM113" s="966"/>
      <c r="AN113" s="966"/>
      <c r="AO113" s="967"/>
      <c r="AP113" s="969">
        <v>4.3</v>
      </c>
      <c r="AQ113" s="970"/>
      <c r="AR113" s="970"/>
      <c r="AS113" s="970"/>
      <c r="AT113" s="971"/>
      <c r="AU113" s="932"/>
      <c r="AV113" s="933"/>
      <c r="AW113" s="933"/>
      <c r="AX113" s="933"/>
      <c r="AY113" s="933"/>
      <c r="AZ113" s="981" t="s">
        <v>424</v>
      </c>
      <c r="BA113" s="982"/>
      <c r="BB113" s="982"/>
      <c r="BC113" s="982"/>
      <c r="BD113" s="982"/>
      <c r="BE113" s="982"/>
      <c r="BF113" s="982"/>
      <c r="BG113" s="982"/>
      <c r="BH113" s="982"/>
      <c r="BI113" s="982"/>
      <c r="BJ113" s="982"/>
      <c r="BK113" s="982"/>
      <c r="BL113" s="982"/>
      <c r="BM113" s="982"/>
      <c r="BN113" s="982"/>
      <c r="BO113" s="982"/>
      <c r="BP113" s="983"/>
      <c r="BQ113" s="951">
        <v>7495348</v>
      </c>
      <c r="BR113" s="952"/>
      <c r="BS113" s="952"/>
      <c r="BT113" s="952"/>
      <c r="BU113" s="952"/>
      <c r="BV113" s="952">
        <v>9548113</v>
      </c>
      <c r="BW113" s="952"/>
      <c r="BX113" s="952"/>
      <c r="BY113" s="952"/>
      <c r="BZ113" s="952"/>
      <c r="CA113" s="952">
        <v>8818335</v>
      </c>
      <c r="CB113" s="952"/>
      <c r="CC113" s="952"/>
      <c r="CD113" s="952"/>
      <c r="CE113" s="952"/>
      <c r="CF113" s="946">
        <v>11.8</v>
      </c>
      <c r="CG113" s="947"/>
      <c r="CH113" s="947"/>
      <c r="CI113" s="947"/>
      <c r="CJ113" s="947"/>
      <c r="CK113" s="977"/>
      <c r="CL113" s="978"/>
      <c r="CM113" s="948" t="s">
        <v>425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111</v>
      </c>
      <c r="DH113" s="991"/>
      <c r="DI113" s="991"/>
      <c r="DJ113" s="991"/>
      <c r="DK113" s="992"/>
      <c r="DL113" s="993" t="s">
        <v>111</v>
      </c>
      <c r="DM113" s="991"/>
      <c r="DN113" s="991"/>
      <c r="DO113" s="991"/>
      <c r="DP113" s="992"/>
      <c r="DQ113" s="993" t="s">
        <v>111</v>
      </c>
      <c r="DR113" s="991"/>
      <c r="DS113" s="991"/>
      <c r="DT113" s="991"/>
      <c r="DU113" s="992"/>
      <c r="DV113" s="994" t="s">
        <v>111</v>
      </c>
      <c r="DW113" s="995"/>
      <c r="DX113" s="995"/>
      <c r="DY113" s="995"/>
      <c r="DZ113" s="996"/>
    </row>
    <row r="114" spans="1:130" s="199" customFormat="1" ht="26.25" customHeight="1" x14ac:dyDescent="0.15">
      <c r="A114" s="986"/>
      <c r="B114" s="987"/>
      <c r="C114" s="982" t="s">
        <v>426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108188</v>
      </c>
      <c r="AB114" s="991"/>
      <c r="AC114" s="991"/>
      <c r="AD114" s="991"/>
      <c r="AE114" s="992"/>
      <c r="AF114" s="993">
        <v>177921</v>
      </c>
      <c r="AG114" s="991"/>
      <c r="AH114" s="991"/>
      <c r="AI114" s="991"/>
      <c r="AJ114" s="992"/>
      <c r="AK114" s="993">
        <v>442762</v>
      </c>
      <c r="AL114" s="991"/>
      <c r="AM114" s="991"/>
      <c r="AN114" s="991"/>
      <c r="AO114" s="992"/>
      <c r="AP114" s="994">
        <v>0.6</v>
      </c>
      <c r="AQ114" s="995"/>
      <c r="AR114" s="995"/>
      <c r="AS114" s="995"/>
      <c r="AT114" s="996"/>
      <c r="AU114" s="932"/>
      <c r="AV114" s="933"/>
      <c r="AW114" s="933"/>
      <c r="AX114" s="933"/>
      <c r="AY114" s="933"/>
      <c r="AZ114" s="981" t="s">
        <v>427</v>
      </c>
      <c r="BA114" s="982"/>
      <c r="BB114" s="982"/>
      <c r="BC114" s="982"/>
      <c r="BD114" s="982"/>
      <c r="BE114" s="982"/>
      <c r="BF114" s="982"/>
      <c r="BG114" s="982"/>
      <c r="BH114" s="982"/>
      <c r="BI114" s="982"/>
      <c r="BJ114" s="982"/>
      <c r="BK114" s="982"/>
      <c r="BL114" s="982"/>
      <c r="BM114" s="982"/>
      <c r="BN114" s="982"/>
      <c r="BO114" s="982"/>
      <c r="BP114" s="983"/>
      <c r="BQ114" s="951">
        <v>19967518</v>
      </c>
      <c r="BR114" s="952"/>
      <c r="BS114" s="952"/>
      <c r="BT114" s="952"/>
      <c r="BU114" s="952"/>
      <c r="BV114" s="952">
        <v>19346932</v>
      </c>
      <c r="BW114" s="952"/>
      <c r="BX114" s="952"/>
      <c r="BY114" s="952"/>
      <c r="BZ114" s="952"/>
      <c r="CA114" s="952">
        <v>19068717</v>
      </c>
      <c r="CB114" s="952"/>
      <c r="CC114" s="952"/>
      <c r="CD114" s="952"/>
      <c r="CE114" s="952"/>
      <c r="CF114" s="946">
        <v>25.6</v>
      </c>
      <c r="CG114" s="947"/>
      <c r="CH114" s="947"/>
      <c r="CI114" s="947"/>
      <c r="CJ114" s="947"/>
      <c r="CK114" s="977"/>
      <c r="CL114" s="978"/>
      <c r="CM114" s="948" t="s">
        <v>428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111</v>
      </c>
      <c r="DH114" s="991"/>
      <c r="DI114" s="991"/>
      <c r="DJ114" s="991"/>
      <c r="DK114" s="992"/>
      <c r="DL114" s="993" t="s">
        <v>111</v>
      </c>
      <c r="DM114" s="991"/>
      <c r="DN114" s="991"/>
      <c r="DO114" s="991"/>
      <c r="DP114" s="992"/>
      <c r="DQ114" s="993" t="s">
        <v>111</v>
      </c>
      <c r="DR114" s="991"/>
      <c r="DS114" s="991"/>
      <c r="DT114" s="991"/>
      <c r="DU114" s="992"/>
      <c r="DV114" s="994" t="s">
        <v>111</v>
      </c>
      <c r="DW114" s="995"/>
      <c r="DX114" s="995"/>
      <c r="DY114" s="995"/>
      <c r="DZ114" s="996"/>
    </row>
    <row r="115" spans="1:130" s="199" customFormat="1" ht="26.25" customHeight="1" x14ac:dyDescent="0.15">
      <c r="A115" s="986"/>
      <c r="B115" s="987"/>
      <c r="C115" s="982" t="s">
        <v>429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185163</v>
      </c>
      <c r="AB115" s="966"/>
      <c r="AC115" s="966"/>
      <c r="AD115" s="966"/>
      <c r="AE115" s="967"/>
      <c r="AF115" s="968">
        <v>181757</v>
      </c>
      <c r="AG115" s="966"/>
      <c r="AH115" s="966"/>
      <c r="AI115" s="966"/>
      <c r="AJ115" s="967"/>
      <c r="AK115" s="968">
        <v>160373</v>
      </c>
      <c r="AL115" s="966"/>
      <c r="AM115" s="966"/>
      <c r="AN115" s="966"/>
      <c r="AO115" s="967"/>
      <c r="AP115" s="969">
        <v>0.2</v>
      </c>
      <c r="AQ115" s="970"/>
      <c r="AR115" s="970"/>
      <c r="AS115" s="970"/>
      <c r="AT115" s="971"/>
      <c r="AU115" s="932"/>
      <c r="AV115" s="933"/>
      <c r="AW115" s="933"/>
      <c r="AX115" s="933"/>
      <c r="AY115" s="933"/>
      <c r="AZ115" s="981" t="s">
        <v>430</v>
      </c>
      <c r="BA115" s="982"/>
      <c r="BB115" s="982"/>
      <c r="BC115" s="982"/>
      <c r="BD115" s="982"/>
      <c r="BE115" s="982"/>
      <c r="BF115" s="982"/>
      <c r="BG115" s="982"/>
      <c r="BH115" s="982"/>
      <c r="BI115" s="982"/>
      <c r="BJ115" s="982"/>
      <c r="BK115" s="982"/>
      <c r="BL115" s="982"/>
      <c r="BM115" s="982"/>
      <c r="BN115" s="982"/>
      <c r="BO115" s="982"/>
      <c r="BP115" s="983"/>
      <c r="BQ115" s="951">
        <v>95431</v>
      </c>
      <c r="BR115" s="952"/>
      <c r="BS115" s="952"/>
      <c r="BT115" s="952"/>
      <c r="BU115" s="952"/>
      <c r="BV115" s="952">
        <v>79699</v>
      </c>
      <c r="BW115" s="952"/>
      <c r="BX115" s="952"/>
      <c r="BY115" s="952"/>
      <c r="BZ115" s="952"/>
      <c r="CA115" s="952">
        <v>64058</v>
      </c>
      <c r="CB115" s="952"/>
      <c r="CC115" s="952"/>
      <c r="CD115" s="952"/>
      <c r="CE115" s="952"/>
      <c r="CF115" s="946">
        <v>0.1</v>
      </c>
      <c r="CG115" s="947"/>
      <c r="CH115" s="947"/>
      <c r="CI115" s="947"/>
      <c r="CJ115" s="947"/>
      <c r="CK115" s="977"/>
      <c r="CL115" s="978"/>
      <c r="CM115" s="981" t="s">
        <v>431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111</v>
      </c>
      <c r="DH115" s="991"/>
      <c r="DI115" s="991"/>
      <c r="DJ115" s="991"/>
      <c r="DK115" s="992"/>
      <c r="DL115" s="993" t="s">
        <v>111</v>
      </c>
      <c r="DM115" s="991"/>
      <c r="DN115" s="991"/>
      <c r="DO115" s="991"/>
      <c r="DP115" s="992"/>
      <c r="DQ115" s="993" t="s">
        <v>111</v>
      </c>
      <c r="DR115" s="991"/>
      <c r="DS115" s="991"/>
      <c r="DT115" s="991"/>
      <c r="DU115" s="992"/>
      <c r="DV115" s="994" t="s">
        <v>111</v>
      </c>
      <c r="DW115" s="995"/>
      <c r="DX115" s="995"/>
      <c r="DY115" s="995"/>
      <c r="DZ115" s="996"/>
    </row>
    <row r="116" spans="1:130" s="199" customFormat="1" ht="26.25" customHeight="1" x14ac:dyDescent="0.15">
      <c r="A116" s="988"/>
      <c r="B116" s="989"/>
      <c r="C116" s="997" t="s">
        <v>432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111</v>
      </c>
      <c r="AB116" s="991"/>
      <c r="AC116" s="991"/>
      <c r="AD116" s="991"/>
      <c r="AE116" s="992"/>
      <c r="AF116" s="993" t="s">
        <v>111</v>
      </c>
      <c r="AG116" s="991"/>
      <c r="AH116" s="991"/>
      <c r="AI116" s="991"/>
      <c r="AJ116" s="992"/>
      <c r="AK116" s="993" t="s">
        <v>111</v>
      </c>
      <c r="AL116" s="991"/>
      <c r="AM116" s="991"/>
      <c r="AN116" s="991"/>
      <c r="AO116" s="992"/>
      <c r="AP116" s="994" t="s">
        <v>111</v>
      </c>
      <c r="AQ116" s="995"/>
      <c r="AR116" s="995"/>
      <c r="AS116" s="995"/>
      <c r="AT116" s="996"/>
      <c r="AU116" s="932"/>
      <c r="AV116" s="933"/>
      <c r="AW116" s="933"/>
      <c r="AX116" s="933"/>
      <c r="AY116" s="933"/>
      <c r="AZ116" s="999" t="s">
        <v>433</v>
      </c>
      <c r="BA116" s="1000"/>
      <c r="BB116" s="1000"/>
      <c r="BC116" s="1000"/>
      <c r="BD116" s="1000"/>
      <c r="BE116" s="1000"/>
      <c r="BF116" s="1000"/>
      <c r="BG116" s="1000"/>
      <c r="BH116" s="1000"/>
      <c r="BI116" s="1000"/>
      <c r="BJ116" s="1000"/>
      <c r="BK116" s="1000"/>
      <c r="BL116" s="1000"/>
      <c r="BM116" s="1000"/>
      <c r="BN116" s="1000"/>
      <c r="BO116" s="1000"/>
      <c r="BP116" s="1001"/>
      <c r="BQ116" s="951" t="s">
        <v>111</v>
      </c>
      <c r="BR116" s="952"/>
      <c r="BS116" s="952"/>
      <c r="BT116" s="952"/>
      <c r="BU116" s="952"/>
      <c r="BV116" s="952" t="s">
        <v>111</v>
      </c>
      <c r="BW116" s="952"/>
      <c r="BX116" s="952"/>
      <c r="BY116" s="952"/>
      <c r="BZ116" s="952"/>
      <c r="CA116" s="952" t="s">
        <v>111</v>
      </c>
      <c r="CB116" s="952"/>
      <c r="CC116" s="952"/>
      <c r="CD116" s="952"/>
      <c r="CE116" s="952"/>
      <c r="CF116" s="946" t="s">
        <v>111</v>
      </c>
      <c r="CG116" s="947"/>
      <c r="CH116" s="947"/>
      <c r="CI116" s="947"/>
      <c r="CJ116" s="947"/>
      <c r="CK116" s="977"/>
      <c r="CL116" s="978"/>
      <c r="CM116" s="948" t="s">
        <v>434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111</v>
      </c>
      <c r="DH116" s="991"/>
      <c r="DI116" s="991"/>
      <c r="DJ116" s="991"/>
      <c r="DK116" s="992"/>
      <c r="DL116" s="993" t="s">
        <v>111</v>
      </c>
      <c r="DM116" s="991"/>
      <c r="DN116" s="991"/>
      <c r="DO116" s="991"/>
      <c r="DP116" s="992"/>
      <c r="DQ116" s="993" t="s">
        <v>111</v>
      </c>
      <c r="DR116" s="991"/>
      <c r="DS116" s="991"/>
      <c r="DT116" s="991"/>
      <c r="DU116" s="992"/>
      <c r="DV116" s="994" t="s">
        <v>111</v>
      </c>
      <c r="DW116" s="995"/>
      <c r="DX116" s="995"/>
      <c r="DY116" s="995"/>
      <c r="DZ116" s="996"/>
    </row>
    <row r="117" spans="1:130" s="199" customFormat="1" ht="26.25" customHeight="1" x14ac:dyDescent="0.15">
      <c r="A117" s="936" t="s">
        <v>169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435</v>
      </c>
      <c r="Z117" s="918"/>
      <c r="AA117" s="1008">
        <v>17693873</v>
      </c>
      <c r="AB117" s="1009"/>
      <c r="AC117" s="1009"/>
      <c r="AD117" s="1009"/>
      <c r="AE117" s="1010"/>
      <c r="AF117" s="1011">
        <v>15817512</v>
      </c>
      <c r="AG117" s="1009"/>
      <c r="AH117" s="1009"/>
      <c r="AI117" s="1009"/>
      <c r="AJ117" s="1010"/>
      <c r="AK117" s="1011">
        <v>15191642</v>
      </c>
      <c r="AL117" s="1009"/>
      <c r="AM117" s="1009"/>
      <c r="AN117" s="1009"/>
      <c r="AO117" s="1010"/>
      <c r="AP117" s="1012"/>
      <c r="AQ117" s="1013"/>
      <c r="AR117" s="1013"/>
      <c r="AS117" s="1013"/>
      <c r="AT117" s="1014"/>
      <c r="AU117" s="932"/>
      <c r="AV117" s="933"/>
      <c r="AW117" s="933"/>
      <c r="AX117" s="933"/>
      <c r="AY117" s="933"/>
      <c r="AZ117" s="999" t="s">
        <v>436</v>
      </c>
      <c r="BA117" s="1000"/>
      <c r="BB117" s="1000"/>
      <c r="BC117" s="1000"/>
      <c r="BD117" s="1000"/>
      <c r="BE117" s="1000"/>
      <c r="BF117" s="1000"/>
      <c r="BG117" s="1000"/>
      <c r="BH117" s="1000"/>
      <c r="BI117" s="1000"/>
      <c r="BJ117" s="1000"/>
      <c r="BK117" s="1000"/>
      <c r="BL117" s="1000"/>
      <c r="BM117" s="1000"/>
      <c r="BN117" s="1000"/>
      <c r="BO117" s="1000"/>
      <c r="BP117" s="1001"/>
      <c r="BQ117" s="951" t="s">
        <v>111</v>
      </c>
      <c r="BR117" s="952"/>
      <c r="BS117" s="952"/>
      <c r="BT117" s="952"/>
      <c r="BU117" s="952"/>
      <c r="BV117" s="952" t="s">
        <v>111</v>
      </c>
      <c r="BW117" s="952"/>
      <c r="BX117" s="952"/>
      <c r="BY117" s="952"/>
      <c r="BZ117" s="952"/>
      <c r="CA117" s="952" t="s">
        <v>111</v>
      </c>
      <c r="CB117" s="952"/>
      <c r="CC117" s="952"/>
      <c r="CD117" s="952"/>
      <c r="CE117" s="952"/>
      <c r="CF117" s="946" t="s">
        <v>111</v>
      </c>
      <c r="CG117" s="947"/>
      <c r="CH117" s="947"/>
      <c r="CI117" s="947"/>
      <c r="CJ117" s="947"/>
      <c r="CK117" s="977"/>
      <c r="CL117" s="978"/>
      <c r="CM117" s="948" t="s">
        <v>437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111</v>
      </c>
      <c r="DH117" s="991"/>
      <c r="DI117" s="991"/>
      <c r="DJ117" s="991"/>
      <c r="DK117" s="992"/>
      <c r="DL117" s="993" t="s">
        <v>111</v>
      </c>
      <c r="DM117" s="991"/>
      <c r="DN117" s="991"/>
      <c r="DO117" s="991"/>
      <c r="DP117" s="992"/>
      <c r="DQ117" s="993" t="s">
        <v>111</v>
      </c>
      <c r="DR117" s="991"/>
      <c r="DS117" s="991"/>
      <c r="DT117" s="991"/>
      <c r="DU117" s="992"/>
      <c r="DV117" s="994" t="s">
        <v>111</v>
      </c>
      <c r="DW117" s="995"/>
      <c r="DX117" s="995"/>
      <c r="DY117" s="995"/>
      <c r="DZ117" s="996"/>
    </row>
    <row r="118" spans="1:130" s="199" customFormat="1" ht="26.25" customHeight="1" x14ac:dyDescent="0.15">
      <c r="A118" s="936" t="s">
        <v>411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409</v>
      </c>
      <c r="AB118" s="917"/>
      <c r="AC118" s="917"/>
      <c r="AD118" s="917"/>
      <c r="AE118" s="918"/>
      <c r="AF118" s="916" t="s">
        <v>286</v>
      </c>
      <c r="AG118" s="917"/>
      <c r="AH118" s="917"/>
      <c r="AI118" s="917"/>
      <c r="AJ118" s="918"/>
      <c r="AK118" s="916" t="s">
        <v>285</v>
      </c>
      <c r="AL118" s="917"/>
      <c r="AM118" s="917"/>
      <c r="AN118" s="917"/>
      <c r="AO118" s="918"/>
      <c r="AP118" s="1003" t="s">
        <v>410</v>
      </c>
      <c r="AQ118" s="1004"/>
      <c r="AR118" s="1004"/>
      <c r="AS118" s="1004"/>
      <c r="AT118" s="1005"/>
      <c r="AU118" s="932"/>
      <c r="AV118" s="933"/>
      <c r="AW118" s="933"/>
      <c r="AX118" s="933"/>
      <c r="AY118" s="933"/>
      <c r="AZ118" s="1006" t="s">
        <v>438</v>
      </c>
      <c r="BA118" s="997"/>
      <c r="BB118" s="997"/>
      <c r="BC118" s="997"/>
      <c r="BD118" s="997"/>
      <c r="BE118" s="997"/>
      <c r="BF118" s="997"/>
      <c r="BG118" s="997"/>
      <c r="BH118" s="997"/>
      <c r="BI118" s="997"/>
      <c r="BJ118" s="997"/>
      <c r="BK118" s="997"/>
      <c r="BL118" s="997"/>
      <c r="BM118" s="997"/>
      <c r="BN118" s="997"/>
      <c r="BO118" s="997"/>
      <c r="BP118" s="998"/>
      <c r="BQ118" s="1029" t="s">
        <v>111</v>
      </c>
      <c r="BR118" s="1030"/>
      <c r="BS118" s="1030"/>
      <c r="BT118" s="1030"/>
      <c r="BU118" s="1030"/>
      <c r="BV118" s="1030" t="s">
        <v>111</v>
      </c>
      <c r="BW118" s="1030"/>
      <c r="BX118" s="1030"/>
      <c r="BY118" s="1030"/>
      <c r="BZ118" s="1030"/>
      <c r="CA118" s="1030" t="s">
        <v>111</v>
      </c>
      <c r="CB118" s="1030"/>
      <c r="CC118" s="1030"/>
      <c r="CD118" s="1030"/>
      <c r="CE118" s="1030"/>
      <c r="CF118" s="946" t="s">
        <v>111</v>
      </c>
      <c r="CG118" s="947"/>
      <c r="CH118" s="947"/>
      <c r="CI118" s="947"/>
      <c r="CJ118" s="947"/>
      <c r="CK118" s="977"/>
      <c r="CL118" s="978"/>
      <c r="CM118" s="948" t="s">
        <v>439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111</v>
      </c>
      <c r="DH118" s="991"/>
      <c r="DI118" s="991"/>
      <c r="DJ118" s="991"/>
      <c r="DK118" s="992"/>
      <c r="DL118" s="993" t="s">
        <v>111</v>
      </c>
      <c r="DM118" s="991"/>
      <c r="DN118" s="991"/>
      <c r="DO118" s="991"/>
      <c r="DP118" s="992"/>
      <c r="DQ118" s="993" t="s">
        <v>111</v>
      </c>
      <c r="DR118" s="991"/>
      <c r="DS118" s="991"/>
      <c r="DT118" s="991"/>
      <c r="DU118" s="992"/>
      <c r="DV118" s="994" t="s">
        <v>111</v>
      </c>
      <c r="DW118" s="995"/>
      <c r="DX118" s="995"/>
      <c r="DY118" s="995"/>
      <c r="DZ118" s="996"/>
    </row>
    <row r="119" spans="1:130" s="199" customFormat="1" ht="26.25" customHeight="1" x14ac:dyDescent="0.15">
      <c r="A119" s="1090" t="s">
        <v>414</v>
      </c>
      <c r="B119" s="976"/>
      <c r="C119" s="955" t="s">
        <v>415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111</v>
      </c>
      <c r="AB119" s="924"/>
      <c r="AC119" s="924"/>
      <c r="AD119" s="924"/>
      <c r="AE119" s="925"/>
      <c r="AF119" s="926" t="s">
        <v>111</v>
      </c>
      <c r="AG119" s="924"/>
      <c r="AH119" s="924"/>
      <c r="AI119" s="924"/>
      <c r="AJ119" s="925"/>
      <c r="AK119" s="926" t="s">
        <v>111</v>
      </c>
      <c r="AL119" s="924"/>
      <c r="AM119" s="924"/>
      <c r="AN119" s="924"/>
      <c r="AO119" s="925"/>
      <c r="AP119" s="927" t="s">
        <v>111</v>
      </c>
      <c r="AQ119" s="928"/>
      <c r="AR119" s="928"/>
      <c r="AS119" s="928"/>
      <c r="AT119" s="929"/>
      <c r="AU119" s="934"/>
      <c r="AV119" s="935"/>
      <c r="AW119" s="935"/>
      <c r="AX119" s="935"/>
      <c r="AY119" s="935"/>
      <c r="AZ119" s="230" t="s">
        <v>169</v>
      </c>
      <c r="BA119" s="230"/>
      <c r="BB119" s="230"/>
      <c r="BC119" s="230"/>
      <c r="BD119" s="230"/>
      <c r="BE119" s="230"/>
      <c r="BF119" s="230"/>
      <c r="BG119" s="230"/>
      <c r="BH119" s="230"/>
      <c r="BI119" s="230"/>
      <c r="BJ119" s="230"/>
      <c r="BK119" s="230"/>
      <c r="BL119" s="230"/>
      <c r="BM119" s="230"/>
      <c r="BN119" s="230"/>
      <c r="BO119" s="1007" t="s">
        <v>440</v>
      </c>
      <c r="BP119" s="1038"/>
      <c r="BQ119" s="1029">
        <v>151590322</v>
      </c>
      <c r="BR119" s="1030"/>
      <c r="BS119" s="1030"/>
      <c r="BT119" s="1030"/>
      <c r="BU119" s="1030"/>
      <c r="BV119" s="1030">
        <v>149546835</v>
      </c>
      <c r="BW119" s="1030"/>
      <c r="BX119" s="1030"/>
      <c r="BY119" s="1030"/>
      <c r="BZ119" s="1030"/>
      <c r="CA119" s="1030">
        <v>146446099</v>
      </c>
      <c r="CB119" s="1030"/>
      <c r="CC119" s="1030"/>
      <c r="CD119" s="1030"/>
      <c r="CE119" s="1030"/>
      <c r="CF119" s="1031"/>
      <c r="CG119" s="1032"/>
      <c r="CH119" s="1032"/>
      <c r="CI119" s="1032"/>
      <c r="CJ119" s="1033"/>
      <c r="CK119" s="979"/>
      <c r="CL119" s="980"/>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936725</v>
      </c>
      <c r="DH119" s="1016"/>
      <c r="DI119" s="1016"/>
      <c r="DJ119" s="1016"/>
      <c r="DK119" s="1017"/>
      <c r="DL119" s="1015">
        <v>772925</v>
      </c>
      <c r="DM119" s="1016"/>
      <c r="DN119" s="1016"/>
      <c r="DO119" s="1016"/>
      <c r="DP119" s="1017"/>
      <c r="DQ119" s="1015">
        <v>615827</v>
      </c>
      <c r="DR119" s="1016"/>
      <c r="DS119" s="1016"/>
      <c r="DT119" s="1016"/>
      <c r="DU119" s="1017"/>
      <c r="DV119" s="1018">
        <v>0.8</v>
      </c>
      <c r="DW119" s="1019"/>
      <c r="DX119" s="1019"/>
      <c r="DY119" s="1019"/>
      <c r="DZ119" s="1020"/>
    </row>
    <row r="120" spans="1:130" s="199" customFormat="1" ht="26.25" customHeight="1" x14ac:dyDescent="0.15">
      <c r="A120" s="1091"/>
      <c r="B120" s="978"/>
      <c r="C120" s="948" t="s">
        <v>418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v>17930</v>
      </c>
      <c r="AB120" s="991"/>
      <c r="AC120" s="991"/>
      <c r="AD120" s="991"/>
      <c r="AE120" s="992"/>
      <c r="AF120" s="993">
        <v>17939</v>
      </c>
      <c r="AG120" s="991"/>
      <c r="AH120" s="991"/>
      <c r="AI120" s="991"/>
      <c r="AJ120" s="992"/>
      <c r="AK120" s="993" t="s">
        <v>111</v>
      </c>
      <c r="AL120" s="991"/>
      <c r="AM120" s="991"/>
      <c r="AN120" s="991"/>
      <c r="AO120" s="992"/>
      <c r="AP120" s="994" t="s">
        <v>111</v>
      </c>
      <c r="AQ120" s="995"/>
      <c r="AR120" s="995"/>
      <c r="AS120" s="995"/>
      <c r="AT120" s="996"/>
      <c r="AU120" s="1021" t="s">
        <v>442</v>
      </c>
      <c r="AV120" s="1022"/>
      <c r="AW120" s="1022"/>
      <c r="AX120" s="1022"/>
      <c r="AY120" s="1023"/>
      <c r="AZ120" s="972" t="s">
        <v>443</v>
      </c>
      <c r="BA120" s="921"/>
      <c r="BB120" s="921"/>
      <c r="BC120" s="921"/>
      <c r="BD120" s="921"/>
      <c r="BE120" s="921"/>
      <c r="BF120" s="921"/>
      <c r="BG120" s="921"/>
      <c r="BH120" s="921"/>
      <c r="BI120" s="921"/>
      <c r="BJ120" s="921"/>
      <c r="BK120" s="921"/>
      <c r="BL120" s="921"/>
      <c r="BM120" s="921"/>
      <c r="BN120" s="921"/>
      <c r="BO120" s="921"/>
      <c r="BP120" s="922"/>
      <c r="BQ120" s="958">
        <v>17585564</v>
      </c>
      <c r="BR120" s="959"/>
      <c r="BS120" s="959"/>
      <c r="BT120" s="959"/>
      <c r="BU120" s="959"/>
      <c r="BV120" s="959">
        <v>14745057</v>
      </c>
      <c r="BW120" s="959"/>
      <c r="BX120" s="959"/>
      <c r="BY120" s="959"/>
      <c r="BZ120" s="959"/>
      <c r="CA120" s="959">
        <v>11731623</v>
      </c>
      <c r="CB120" s="959"/>
      <c r="CC120" s="959"/>
      <c r="CD120" s="959"/>
      <c r="CE120" s="959"/>
      <c r="CF120" s="973">
        <v>15.7</v>
      </c>
      <c r="CG120" s="974"/>
      <c r="CH120" s="974"/>
      <c r="CI120" s="974"/>
      <c r="CJ120" s="974"/>
      <c r="CK120" s="1039" t="s">
        <v>444</v>
      </c>
      <c r="CL120" s="1040"/>
      <c r="CM120" s="1040"/>
      <c r="CN120" s="1040"/>
      <c r="CO120" s="1041"/>
      <c r="CP120" s="1047" t="s">
        <v>387</v>
      </c>
      <c r="CQ120" s="1048"/>
      <c r="CR120" s="1048"/>
      <c r="CS120" s="1048"/>
      <c r="CT120" s="1048"/>
      <c r="CU120" s="1048"/>
      <c r="CV120" s="1048"/>
      <c r="CW120" s="1048"/>
      <c r="CX120" s="1048"/>
      <c r="CY120" s="1048"/>
      <c r="CZ120" s="1048"/>
      <c r="DA120" s="1048"/>
      <c r="DB120" s="1048"/>
      <c r="DC120" s="1048"/>
      <c r="DD120" s="1048"/>
      <c r="DE120" s="1048"/>
      <c r="DF120" s="1049"/>
      <c r="DG120" s="958">
        <v>19274350</v>
      </c>
      <c r="DH120" s="959"/>
      <c r="DI120" s="959"/>
      <c r="DJ120" s="959"/>
      <c r="DK120" s="959"/>
      <c r="DL120" s="959">
        <v>19260492</v>
      </c>
      <c r="DM120" s="959"/>
      <c r="DN120" s="959"/>
      <c r="DO120" s="959"/>
      <c r="DP120" s="959"/>
      <c r="DQ120" s="959">
        <v>20386184</v>
      </c>
      <c r="DR120" s="959"/>
      <c r="DS120" s="959"/>
      <c r="DT120" s="959"/>
      <c r="DU120" s="959"/>
      <c r="DV120" s="960">
        <v>27.3</v>
      </c>
      <c r="DW120" s="960"/>
      <c r="DX120" s="960"/>
      <c r="DY120" s="960"/>
      <c r="DZ120" s="961"/>
    </row>
    <row r="121" spans="1:130" s="199" customFormat="1" ht="26.25" customHeight="1" x14ac:dyDescent="0.15">
      <c r="A121" s="1091"/>
      <c r="B121" s="978"/>
      <c r="C121" s="999" t="s">
        <v>445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111</v>
      </c>
      <c r="AB121" s="991"/>
      <c r="AC121" s="991"/>
      <c r="AD121" s="991"/>
      <c r="AE121" s="992"/>
      <c r="AF121" s="993" t="s">
        <v>111</v>
      </c>
      <c r="AG121" s="991"/>
      <c r="AH121" s="991"/>
      <c r="AI121" s="991"/>
      <c r="AJ121" s="992"/>
      <c r="AK121" s="993" t="s">
        <v>111</v>
      </c>
      <c r="AL121" s="991"/>
      <c r="AM121" s="991"/>
      <c r="AN121" s="991"/>
      <c r="AO121" s="992"/>
      <c r="AP121" s="994" t="s">
        <v>111</v>
      </c>
      <c r="AQ121" s="995"/>
      <c r="AR121" s="995"/>
      <c r="AS121" s="995"/>
      <c r="AT121" s="996"/>
      <c r="AU121" s="1024"/>
      <c r="AV121" s="1025"/>
      <c r="AW121" s="1025"/>
      <c r="AX121" s="1025"/>
      <c r="AY121" s="1026"/>
      <c r="AZ121" s="981" t="s">
        <v>446</v>
      </c>
      <c r="BA121" s="982"/>
      <c r="BB121" s="982"/>
      <c r="BC121" s="982"/>
      <c r="BD121" s="982"/>
      <c r="BE121" s="982"/>
      <c r="BF121" s="982"/>
      <c r="BG121" s="982"/>
      <c r="BH121" s="982"/>
      <c r="BI121" s="982"/>
      <c r="BJ121" s="982"/>
      <c r="BK121" s="982"/>
      <c r="BL121" s="982"/>
      <c r="BM121" s="982"/>
      <c r="BN121" s="982"/>
      <c r="BO121" s="982"/>
      <c r="BP121" s="983"/>
      <c r="BQ121" s="951">
        <v>31854490</v>
      </c>
      <c r="BR121" s="952"/>
      <c r="BS121" s="952"/>
      <c r="BT121" s="952"/>
      <c r="BU121" s="952"/>
      <c r="BV121" s="952">
        <v>32601598</v>
      </c>
      <c r="BW121" s="952"/>
      <c r="BX121" s="952"/>
      <c r="BY121" s="952"/>
      <c r="BZ121" s="952"/>
      <c r="CA121" s="952">
        <v>33501391</v>
      </c>
      <c r="CB121" s="952"/>
      <c r="CC121" s="952"/>
      <c r="CD121" s="952"/>
      <c r="CE121" s="952"/>
      <c r="CF121" s="946">
        <v>44.9</v>
      </c>
      <c r="CG121" s="947"/>
      <c r="CH121" s="947"/>
      <c r="CI121" s="947"/>
      <c r="CJ121" s="947"/>
      <c r="CK121" s="1042"/>
      <c r="CL121" s="1043"/>
      <c r="CM121" s="1043"/>
      <c r="CN121" s="1043"/>
      <c r="CO121" s="1044"/>
      <c r="CP121" s="1052" t="s">
        <v>386</v>
      </c>
      <c r="CQ121" s="1053"/>
      <c r="CR121" s="1053"/>
      <c r="CS121" s="1053"/>
      <c r="CT121" s="1053"/>
      <c r="CU121" s="1053"/>
      <c r="CV121" s="1053"/>
      <c r="CW121" s="1053"/>
      <c r="CX121" s="1053"/>
      <c r="CY121" s="1053"/>
      <c r="CZ121" s="1053"/>
      <c r="DA121" s="1053"/>
      <c r="DB121" s="1053"/>
      <c r="DC121" s="1053"/>
      <c r="DD121" s="1053"/>
      <c r="DE121" s="1053"/>
      <c r="DF121" s="1054"/>
      <c r="DG121" s="951">
        <v>8593183</v>
      </c>
      <c r="DH121" s="952"/>
      <c r="DI121" s="952"/>
      <c r="DJ121" s="952"/>
      <c r="DK121" s="952"/>
      <c r="DL121" s="952">
        <v>7797396</v>
      </c>
      <c r="DM121" s="952"/>
      <c r="DN121" s="952"/>
      <c r="DO121" s="952"/>
      <c r="DP121" s="952"/>
      <c r="DQ121" s="952">
        <v>7501015</v>
      </c>
      <c r="DR121" s="952"/>
      <c r="DS121" s="952"/>
      <c r="DT121" s="952"/>
      <c r="DU121" s="952"/>
      <c r="DV121" s="953">
        <v>10.1</v>
      </c>
      <c r="DW121" s="953"/>
      <c r="DX121" s="953"/>
      <c r="DY121" s="953"/>
      <c r="DZ121" s="954"/>
    </row>
    <row r="122" spans="1:130" s="199" customFormat="1" ht="26.25" customHeight="1" x14ac:dyDescent="0.15">
      <c r="A122" s="1091"/>
      <c r="B122" s="978"/>
      <c r="C122" s="948" t="s">
        <v>428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111</v>
      </c>
      <c r="AB122" s="991"/>
      <c r="AC122" s="991"/>
      <c r="AD122" s="991"/>
      <c r="AE122" s="992"/>
      <c r="AF122" s="993" t="s">
        <v>111</v>
      </c>
      <c r="AG122" s="991"/>
      <c r="AH122" s="991"/>
      <c r="AI122" s="991"/>
      <c r="AJ122" s="992"/>
      <c r="AK122" s="993" t="s">
        <v>111</v>
      </c>
      <c r="AL122" s="991"/>
      <c r="AM122" s="991"/>
      <c r="AN122" s="991"/>
      <c r="AO122" s="992"/>
      <c r="AP122" s="994" t="s">
        <v>111</v>
      </c>
      <c r="AQ122" s="995"/>
      <c r="AR122" s="995"/>
      <c r="AS122" s="995"/>
      <c r="AT122" s="996"/>
      <c r="AU122" s="1024"/>
      <c r="AV122" s="1025"/>
      <c r="AW122" s="1025"/>
      <c r="AX122" s="1025"/>
      <c r="AY122" s="1026"/>
      <c r="AZ122" s="1006" t="s">
        <v>447</v>
      </c>
      <c r="BA122" s="997"/>
      <c r="BB122" s="997"/>
      <c r="BC122" s="997"/>
      <c r="BD122" s="997"/>
      <c r="BE122" s="997"/>
      <c r="BF122" s="997"/>
      <c r="BG122" s="997"/>
      <c r="BH122" s="997"/>
      <c r="BI122" s="997"/>
      <c r="BJ122" s="997"/>
      <c r="BK122" s="997"/>
      <c r="BL122" s="997"/>
      <c r="BM122" s="997"/>
      <c r="BN122" s="997"/>
      <c r="BO122" s="997"/>
      <c r="BP122" s="998"/>
      <c r="BQ122" s="1029">
        <v>91842279</v>
      </c>
      <c r="BR122" s="1030"/>
      <c r="BS122" s="1030"/>
      <c r="BT122" s="1030"/>
      <c r="BU122" s="1030"/>
      <c r="BV122" s="1030">
        <v>94246815</v>
      </c>
      <c r="BW122" s="1030"/>
      <c r="BX122" s="1030"/>
      <c r="BY122" s="1030"/>
      <c r="BZ122" s="1030"/>
      <c r="CA122" s="1030">
        <v>94637783</v>
      </c>
      <c r="CB122" s="1030"/>
      <c r="CC122" s="1030"/>
      <c r="CD122" s="1030"/>
      <c r="CE122" s="1030"/>
      <c r="CF122" s="1050">
        <v>126.9</v>
      </c>
      <c r="CG122" s="1051"/>
      <c r="CH122" s="1051"/>
      <c r="CI122" s="1051"/>
      <c r="CJ122" s="1051"/>
      <c r="CK122" s="1042"/>
      <c r="CL122" s="1043"/>
      <c r="CM122" s="1043"/>
      <c r="CN122" s="1043"/>
      <c r="CO122" s="1044"/>
      <c r="CP122" s="1052" t="s">
        <v>384</v>
      </c>
      <c r="CQ122" s="1053"/>
      <c r="CR122" s="1053"/>
      <c r="CS122" s="1053"/>
      <c r="CT122" s="1053"/>
      <c r="CU122" s="1053"/>
      <c r="CV122" s="1053"/>
      <c r="CW122" s="1053"/>
      <c r="CX122" s="1053"/>
      <c r="CY122" s="1053"/>
      <c r="CZ122" s="1053"/>
      <c r="DA122" s="1053"/>
      <c r="DB122" s="1053"/>
      <c r="DC122" s="1053"/>
      <c r="DD122" s="1053"/>
      <c r="DE122" s="1053"/>
      <c r="DF122" s="1054"/>
      <c r="DG122" s="951">
        <v>1355574</v>
      </c>
      <c r="DH122" s="952"/>
      <c r="DI122" s="952"/>
      <c r="DJ122" s="952"/>
      <c r="DK122" s="952"/>
      <c r="DL122" s="952">
        <v>1117935</v>
      </c>
      <c r="DM122" s="952"/>
      <c r="DN122" s="952"/>
      <c r="DO122" s="952"/>
      <c r="DP122" s="952"/>
      <c r="DQ122" s="952">
        <v>1068445</v>
      </c>
      <c r="DR122" s="952"/>
      <c r="DS122" s="952"/>
      <c r="DT122" s="952"/>
      <c r="DU122" s="952"/>
      <c r="DV122" s="953">
        <v>1.4</v>
      </c>
      <c r="DW122" s="953"/>
      <c r="DX122" s="953"/>
      <c r="DY122" s="953"/>
      <c r="DZ122" s="954"/>
    </row>
    <row r="123" spans="1:130" s="199" customFormat="1" ht="26.25" customHeight="1" x14ac:dyDescent="0.15">
      <c r="A123" s="1091"/>
      <c r="B123" s="978"/>
      <c r="C123" s="948" t="s">
        <v>434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111</v>
      </c>
      <c r="AB123" s="991"/>
      <c r="AC123" s="991"/>
      <c r="AD123" s="991"/>
      <c r="AE123" s="992"/>
      <c r="AF123" s="993" t="s">
        <v>111</v>
      </c>
      <c r="AG123" s="991"/>
      <c r="AH123" s="991"/>
      <c r="AI123" s="991"/>
      <c r="AJ123" s="992"/>
      <c r="AK123" s="993" t="s">
        <v>111</v>
      </c>
      <c r="AL123" s="991"/>
      <c r="AM123" s="991"/>
      <c r="AN123" s="991"/>
      <c r="AO123" s="992"/>
      <c r="AP123" s="994" t="s">
        <v>111</v>
      </c>
      <c r="AQ123" s="995"/>
      <c r="AR123" s="995"/>
      <c r="AS123" s="995"/>
      <c r="AT123" s="996"/>
      <c r="AU123" s="1027"/>
      <c r="AV123" s="1028"/>
      <c r="AW123" s="1028"/>
      <c r="AX123" s="1028"/>
      <c r="AY123" s="1028"/>
      <c r="AZ123" s="230" t="s">
        <v>169</v>
      </c>
      <c r="BA123" s="230"/>
      <c r="BB123" s="230"/>
      <c r="BC123" s="230"/>
      <c r="BD123" s="230"/>
      <c r="BE123" s="230"/>
      <c r="BF123" s="230"/>
      <c r="BG123" s="230"/>
      <c r="BH123" s="230"/>
      <c r="BI123" s="230"/>
      <c r="BJ123" s="230"/>
      <c r="BK123" s="230"/>
      <c r="BL123" s="230"/>
      <c r="BM123" s="230"/>
      <c r="BN123" s="230"/>
      <c r="BO123" s="1007" t="s">
        <v>448</v>
      </c>
      <c r="BP123" s="1038"/>
      <c r="BQ123" s="1097">
        <v>141282333</v>
      </c>
      <c r="BR123" s="1098"/>
      <c r="BS123" s="1098"/>
      <c r="BT123" s="1098"/>
      <c r="BU123" s="1098"/>
      <c r="BV123" s="1098">
        <v>141593470</v>
      </c>
      <c r="BW123" s="1098"/>
      <c r="BX123" s="1098"/>
      <c r="BY123" s="1098"/>
      <c r="BZ123" s="1098"/>
      <c r="CA123" s="1098">
        <v>139870797</v>
      </c>
      <c r="CB123" s="1098"/>
      <c r="CC123" s="1098"/>
      <c r="CD123" s="1098"/>
      <c r="CE123" s="1098"/>
      <c r="CF123" s="1031"/>
      <c r="CG123" s="1032"/>
      <c r="CH123" s="1032"/>
      <c r="CI123" s="1032"/>
      <c r="CJ123" s="1033"/>
      <c r="CK123" s="1042"/>
      <c r="CL123" s="1043"/>
      <c r="CM123" s="1043"/>
      <c r="CN123" s="1043"/>
      <c r="CO123" s="1044"/>
      <c r="CP123" s="1052" t="s">
        <v>382</v>
      </c>
      <c r="CQ123" s="1053"/>
      <c r="CR123" s="1053"/>
      <c r="CS123" s="1053"/>
      <c r="CT123" s="1053"/>
      <c r="CU123" s="1053"/>
      <c r="CV123" s="1053"/>
      <c r="CW123" s="1053"/>
      <c r="CX123" s="1053"/>
      <c r="CY123" s="1053"/>
      <c r="CZ123" s="1053"/>
      <c r="DA123" s="1053"/>
      <c r="DB123" s="1053"/>
      <c r="DC123" s="1053"/>
      <c r="DD123" s="1053"/>
      <c r="DE123" s="1053"/>
      <c r="DF123" s="1054"/>
      <c r="DG123" s="990" t="s">
        <v>111</v>
      </c>
      <c r="DH123" s="991"/>
      <c r="DI123" s="991"/>
      <c r="DJ123" s="991"/>
      <c r="DK123" s="992"/>
      <c r="DL123" s="993" t="s">
        <v>111</v>
      </c>
      <c r="DM123" s="991"/>
      <c r="DN123" s="991"/>
      <c r="DO123" s="991"/>
      <c r="DP123" s="992"/>
      <c r="DQ123" s="993" t="s">
        <v>111</v>
      </c>
      <c r="DR123" s="991"/>
      <c r="DS123" s="991"/>
      <c r="DT123" s="991"/>
      <c r="DU123" s="992"/>
      <c r="DV123" s="994" t="s">
        <v>111</v>
      </c>
      <c r="DW123" s="995"/>
      <c r="DX123" s="995"/>
      <c r="DY123" s="995"/>
      <c r="DZ123" s="996"/>
    </row>
    <row r="124" spans="1:130" s="199" customFormat="1" ht="26.25" customHeight="1" thickBot="1" x14ac:dyDescent="0.2">
      <c r="A124" s="1091"/>
      <c r="B124" s="978"/>
      <c r="C124" s="948" t="s">
        <v>437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111</v>
      </c>
      <c r="AB124" s="991"/>
      <c r="AC124" s="991"/>
      <c r="AD124" s="991"/>
      <c r="AE124" s="992"/>
      <c r="AF124" s="993" t="s">
        <v>111</v>
      </c>
      <c r="AG124" s="991"/>
      <c r="AH124" s="991"/>
      <c r="AI124" s="991"/>
      <c r="AJ124" s="992"/>
      <c r="AK124" s="993" t="s">
        <v>111</v>
      </c>
      <c r="AL124" s="991"/>
      <c r="AM124" s="991"/>
      <c r="AN124" s="991"/>
      <c r="AO124" s="992"/>
      <c r="AP124" s="994" t="s">
        <v>111</v>
      </c>
      <c r="AQ124" s="995"/>
      <c r="AR124" s="995"/>
      <c r="AS124" s="995"/>
      <c r="AT124" s="996"/>
      <c r="AU124" s="1093" t="s">
        <v>449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14.1</v>
      </c>
      <c r="BR124" s="1060"/>
      <c r="BS124" s="1060"/>
      <c r="BT124" s="1060"/>
      <c r="BU124" s="1060"/>
      <c r="BV124" s="1060">
        <v>10.7</v>
      </c>
      <c r="BW124" s="1060"/>
      <c r="BX124" s="1060"/>
      <c r="BY124" s="1060"/>
      <c r="BZ124" s="1060"/>
      <c r="CA124" s="1060">
        <v>8.8000000000000007</v>
      </c>
      <c r="CB124" s="1060"/>
      <c r="CC124" s="1060"/>
      <c r="CD124" s="1060"/>
      <c r="CE124" s="1060"/>
      <c r="CF124" s="1061"/>
      <c r="CG124" s="1062"/>
      <c r="CH124" s="1062"/>
      <c r="CI124" s="1062"/>
      <c r="CJ124" s="1063"/>
      <c r="CK124" s="1045"/>
      <c r="CL124" s="1045"/>
      <c r="CM124" s="1045"/>
      <c r="CN124" s="1045"/>
      <c r="CO124" s="1046"/>
      <c r="CP124" s="1052" t="s">
        <v>450</v>
      </c>
      <c r="CQ124" s="1053"/>
      <c r="CR124" s="1053"/>
      <c r="CS124" s="1053"/>
      <c r="CT124" s="1053"/>
      <c r="CU124" s="1053"/>
      <c r="CV124" s="1053"/>
      <c r="CW124" s="1053"/>
      <c r="CX124" s="1053"/>
      <c r="CY124" s="1053"/>
      <c r="CZ124" s="1053"/>
      <c r="DA124" s="1053"/>
      <c r="DB124" s="1053"/>
      <c r="DC124" s="1053"/>
      <c r="DD124" s="1053"/>
      <c r="DE124" s="1053"/>
      <c r="DF124" s="1054"/>
      <c r="DG124" s="1037" t="s">
        <v>111</v>
      </c>
      <c r="DH124" s="1016"/>
      <c r="DI124" s="1016"/>
      <c r="DJ124" s="1016"/>
      <c r="DK124" s="1017"/>
      <c r="DL124" s="1015" t="s">
        <v>111</v>
      </c>
      <c r="DM124" s="1016"/>
      <c r="DN124" s="1016"/>
      <c r="DO124" s="1016"/>
      <c r="DP124" s="1017"/>
      <c r="DQ124" s="1015" t="s">
        <v>111</v>
      </c>
      <c r="DR124" s="1016"/>
      <c r="DS124" s="1016"/>
      <c r="DT124" s="1016"/>
      <c r="DU124" s="1017"/>
      <c r="DV124" s="1018" t="s">
        <v>111</v>
      </c>
      <c r="DW124" s="1019"/>
      <c r="DX124" s="1019"/>
      <c r="DY124" s="1019"/>
      <c r="DZ124" s="1020"/>
    </row>
    <row r="125" spans="1:130" s="199" customFormat="1" ht="26.25" customHeight="1" x14ac:dyDescent="0.15">
      <c r="A125" s="1091"/>
      <c r="B125" s="978"/>
      <c r="C125" s="948" t="s">
        <v>439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111</v>
      </c>
      <c r="AB125" s="991"/>
      <c r="AC125" s="991"/>
      <c r="AD125" s="991"/>
      <c r="AE125" s="992"/>
      <c r="AF125" s="993" t="s">
        <v>111</v>
      </c>
      <c r="AG125" s="991"/>
      <c r="AH125" s="991"/>
      <c r="AI125" s="991"/>
      <c r="AJ125" s="992"/>
      <c r="AK125" s="993" t="s">
        <v>111</v>
      </c>
      <c r="AL125" s="991"/>
      <c r="AM125" s="991"/>
      <c r="AN125" s="991"/>
      <c r="AO125" s="992"/>
      <c r="AP125" s="994" t="s">
        <v>111</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451</v>
      </c>
      <c r="CL125" s="1040"/>
      <c r="CM125" s="1040"/>
      <c r="CN125" s="1040"/>
      <c r="CO125" s="1041"/>
      <c r="CP125" s="972" t="s">
        <v>452</v>
      </c>
      <c r="CQ125" s="921"/>
      <c r="CR125" s="921"/>
      <c r="CS125" s="921"/>
      <c r="CT125" s="921"/>
      <c r="CU125" s="921"/>
      <c r="CV125" s="921"/>
      <c r="CW125" s="921"/>
      <c r="CX125" s="921"/>
      <c r="CY125" s="921"/>
      <c r="CZ125" s="921"/>
      <c r="DA125" s="921"/>
      <c r="DB125" s="921"/>
      <c r="DC125" s="921"/>
      <c r="DD125" s="921"/>
      <c r="DE125" s="921"/>
      <c r="DF125" s="922"/>
      <c r="DG125" s="958" t="s">
        <v>111</v>
      </c>
      <c r="DH125" s="959"/>
      <c r="DI125" s="959"/>
      <c r="DJ125" s="959"/>
      <c r="DK125" s="959"/>
      <c r="DL125" s="959" t="s">
        <v>111</v>
      </c>
      <c r="DM125" s="959"/>
      <c r="DN125" s="959"/>
      <c r="DO125" s="959"/>
      <c r="DP125" s="959"/>
      <c r="DQ125" s="959" t="s">
        <v>111</v>
      </c>
      <c r="DR125" s="959"/>
      <c r="DS125" s="959"/>
      <c r="DT125" s="959"/>
      <c r="DU125" s="959"/>
      <c r="DV125" s="960" t="s">
        <v>111</v>
      </c>
      <c r="DW125" s="960"/>
      <c r="DX125" s="960"/>
      <c r="DY125" s="960"/>
      <c r="DZ125" s="961"/>
    </row>
    <row r="126" spans="1:130" s="199" customFormat="1" ht="26.25" customHeight="1" thickBot="1" x14ac:dyDescent="0.2">
      <c r="A126" s="1091"/>
      <c r="B126" s="978"/>
      <c r="C126" s="948" t="s">
        <v>441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167233</v>
      </c>
      <c r="AB126" s="991"/>
      <c r="AC126" s="991"/>
      <c r="AD126" s="991"/>
      <c r="AE126" s="992"/>
      <c r="AF126" s="993">
        <v>163818</v>
      </c>
      <c r="AG126" s="991"/>
      <c r="AH126" s="991"/>
      <c r="AI126" s="991"/>
      <c r="AJ126" s="992"/>
      <c r="AK126" s="993">
        <v>160373</v>
      </c>
      <c r="AL126" s="991"/>
      <c r="AM126" s="991"/>
      <c r="AN126" s="991"/>
      <c r="AO126" s="992"/>
      <c r="AP126" s="994">
        <v>0.2</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453</v>
      </c>
      <c r="CQ126" s="982"/>
      <c r="CR126" s="982"/>
      <c r="CS126" s="982"/>
      <c r="CT126" s="982"/>
      <c r="CU126" s="982"/>
      <c r="CV126" s="982"/>
      <c r="CW126" s="982"/>
      <c r="CX126" s="982"/>
      <c r="CY126" s="982"/>
      <c r="CZ126" s="982"/>
      <c r="DA126" s="982"/>
      <c r="DB126" s="982"/>
      <c r="DC126" s="982"/>
      <c r="DD126" s="982"/>
      <c r="DE126" s="982"/>
      <c r="DF126" s="983"/>
      <c r="DG126" s="951" t="s">
        <v>111</v>
      </c>
      <c r="DH126" s="952"/>
      <c r="DI126" s="952"/>
      <c r="DJ126" s="952"/>
      <c r="DK126" s="952"/>
      <c r="DL126" s="952" t="s">
        <v>111</v>
      </c>
      <c r="DM126" s="952"/>
      <c r="DN126" s="952"/>
      <c r="DO126" s="952"/>
      <c r="DP126" s="952"/>
      <c r="DQ126" s="952" t="s">
        <v>111</v>
      </c>
      <c r="DR126" s="952"/>
      <c r="DS126" s="952"/>
      <c r="DT126" s="952"/>
      <c r="DU126" s="952"/>
      <c r="DV126" s="953" t="s">
        <v>111</v>
      </c>
      <c r="DW126" s="953"/>
      <c r="DX126" s="953"/>
      <c r="DY126" s="953"/>
      <c r="DZ126" s="954"/>
    </row>
    <row r="127" spans="1:130" s="199" customFormat="1" ht="26.25" customHeight="1" x14ac:dyDescent="0.15">
      <c r="A127" s="1092"/>
      <c r="B127" s="980"/>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111</v>
      </c>
      <c r="AB127" s="991"/>
      <c r="AC127" s="991"/>
      <c r="AD127" s="991"/>
      <c r="AE127" s="992"/>
      <c r="AF127" s="993" t="s">
        <v>111</v>
      </c>
      <c r="AG127" s="991"/>
      <c r="AH127" s="991"/>
      <c r="AI127" s="991"/>
      <c r="AJ127" s="992"/>
      <c r="AK127" s="993" t="s">
        <v>111</v>
      </c>
      <c r="AL127" s="991"/>
      <c r="AM127" s="991"/>
      <c r="AN127" s="991"/>
      <c r="AO127" s="992"/>
      <c r="AP127" s="994" t="s">
        <v>111</v>
      </c>
      <c r="AQ127" s="995"/>
      <c r="AR127" s="995"/>
      <c r="AS127" s="995"/>
      <c r="AT127" s="996"/>
      <c r="AU127" s="235"/>
      <c r="AV127" s="235"/>
      <c r="AW127" s="235"/>
      <c r="AX127" s="1064" t="s">
        <v>455</v>
      </c>
      <c r="AY127" s="1065"/>
      <c r="AZ127" s="1065"/>
      <c r="BA127" s="1065"/>
      <c r="BB127" s="1065"/>
      <c r="BC127" s="1065"/>
      <c r="BD127" s="1065"/>
      <c r="BE127" s="1066"/>
      <c r="BF127" s="1067" t="s">
        <v>456</v>
      </c>
      <c r="BG127" s="1065"/>
      <c r="BH127" s="1065"/>
      <c r="BI127" s="1065"/>
      <c r="BJ127" s="1065"/>
      <c r="BK127" s="1065"/>
      <c r="BL127" s="1066"/>
      <c r="BM127" s="1067" t="s">
        <v>457</v>
      </c>
      <c r="BN127" s="1065"/>
      <c r="BO127" s="1065"/>
      <c r="BP127" s="1065"/>
      <c r="BQ127" s="1065"/>
      <c r="BR127" s="1065"/>
      <c r="BS127" s="1066"/>
      <c r="BT127" s="1067" t="s">
        <v>458</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459</v>
      </c>
      <c r="CQ127" s="982"/>
      <c r="CR127" s="982"/>
      <c r="CS127" s="982"/>
      <c r="CT127" s="982"/>
      <c r="CU127" s="982"/>
      <c r="CV127" s="982"/>
      <c r="CW127" s="982"/>
      <c r="CX127" s="982"/>
      <c r="CY127" s="982"/>
      <c r="CZ127" s="982"/>
      <c r="DA127" s="982"/>
      <c r="DB127" s="982"/>
      <c r="DC127" s="982"/>
      <c r="DD127" s="982"/>
      <c r="DE127" s="982"/>
      <c r="DF127" s="983"/>
      <c r="DG127" s="951" t="s">
        <v>111</v>
      </c>
      <c r="DH127" s="952"/>
      <c r="DI127" s="952"/>
      <c r="DJ127" s="952"/>
      <c r="DK127" s="952"/>
      <c r="DL127" s="952" t="s">
        <v>111</v>
      </c>
      <c r="DM127" s="952"/>
      <c r="DN127" s="952"/>
      <c r="DO127" s="952"/>
      <c r="DP127" s="952"/>
      <c r="DQ127" s="952" t="s">
        <v>111</v>
      </c>
      <c r="DR127" s="952"/>
      <c r="DS127" s="952"/>
      <c r="DT127" s="952"/>
      <c r="DU127" s="952"/>
      <c r="DV127" s="953" t="s">
        <v>111</v>
      </c>
      <c r="DW127" s="953"/>
      <c r="DX127" s="953"/>
      <c r="DY127" s="953"/>
      <c r="DZ127" s="954"/>
    </row>
    <row r="128" spans="1:130" s="199" customFormat="1" ht="26.25" customHeight="1" thickBot="1" x14ac:dyDescent="0.2">
      <c r="A128" s="1075" t="s">
        <v>460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461</v>
      </c>
      <c r="X128" s="1077"/>
      <c r="Y128" s="1077"/>
      <c r="Z128" s="1078"/>
      <c r="AA128" s="1079">
        <v>3779292</v>
      </c>
      <c r="AB128" s="1080"/>
      <c r="AC128" s="1080"/>
      <c r="AD128" s="1080"/>
      <c r="AE128" s="1081"/>
      <c r="AF128" s="1082">
        <v>4132222</v>
      </c>
      <c r="AG128" s="1080"/>
      <c r="AH128" s="1080"/>
      <c r="AI128" s="1080"/>
      <c r="AJ128" s="1081"/>
      <c r="AK128" s="1082">
        <v>4117264</v>
      </c>
      <c r="AL128" s="1080"/>
      <c r="AM128" s="1080"/>
      <c r="AN128" s="1080"/>
      <c r="AO128" s="1081"/>
      <c r="AP128" s="1083"/>
      <c r="AQ128" s="1084"/>
      <c r="AR128" s="1084"/>
      <c r="AS128" s="1084"/>
      <c r="AT128" s="1085"/>
      <c r="AU128" s="235"/>
      <c r="AV128" s="235"/>
      <c r="AW128" s="235"/>
      <c r="AX128" s="920" t="s">
        <v>462</v>
      </c>
      <c r="AY128" s="921"/>
      <c r="AZ128" s="921"/>
      <c r="BA128" s="921"/>
      <c r="BB128" s="921"/>
      <c r="BC128" s="921"/>
      <c r="BD128" s="921"/>
      <c r="BE128" s="922"/>
      <c r="BF128" s="1086" t="s">
        <v>111</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463</v>
      </c>
      <c r="CQ128" s="1069"/>
      <c r="CR128" s="1069"/>
      <c r="CS128" s="1069"/>
      <c r="CT128" s="1069"/>
      <c r="CU128" s="1069"/>
      <c r="CV128" s="1069"/>
      <c r="CW128" s="1069"/>
      <c r="CX128" s="1069"/>
      <c r="CY128" s="1069"/>
      <c r="CZ128" s="1069"/>
      <c r="DA128" s="1069"/>
      <c r="DB128" s="1069"/>
      <c r="DC128" s="1069"/>
      <c r="DD128" s="1069"/>
      <c r="DE128" s="1069"/>
      <c r="DF128" s="1070"/>
      <c r="DG128" s="1071">
        <v>95431</v>
      </c>
      <c r="DH128" s="1072"/>
      <c r="DI128" s="1072"/>
      <c r="DJ128" s="1072"/>
      <c r="DK128" s="1072"/>
      <c r="DL128" s="1072">
        <v>79699</v>
      </c>
      <c r="DM128" s="1072"/>
      <c r="DN128" s="1072"/>
      <c r="DO128" s="1072"/>
      <c r="DP128" s="1072"/>
      <c r="DQ128" s="1072">
        <v>64058</v>
      </c>
      <c r="DR128" s="1072"/>
      <c r="DS128" s="1072"/>
      <c r="DT128" s="1072"/>
      <c r="DU128" s="1072"/>
      <c r="DV128" s="1073">
        <v>0.1</v>
      </c>
      <c r="DW128" s="1073"/>
      <c r="DX128" s="1073"/>
      <c r="DY128" s="1073"/>
      <c r="DZ128" s="1074"/>
    </row>
    <row r="129" spans="1:131" s="199" customFormat="1" ht="26.25" customHeight="1" x14ac:dyDescent="0.15">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464</v>
      </c>
      <c r="X129" s="1106"/>
      <c r="Y129" s="1106"/>
      <c r="Z129" s="1107"/>
      <c r="AA129" s="990">
        <v>81004257</v>
      </c>
      <c r="AB129" s="991"/>
      <c r="AC129" s="991"/>
      <c r="AD129" s="991"/>
      <c r="AE129" s="992"/>
      <c r="AF129" s="993">
        <v>81227672</v>
      </c>
      <c r="AG129" s="991"/>
      <c r="AH129" s="991"/>
      <c r="AI129" s="991"/>
      <c r="AJ129" s="992"/>
      <c r="AK129" s="993">
        <v>81810921</v>
      </c>
      <c r="AL129" s="991"/>
      <c r="AM129" s="991"/>
      <c r="AN129" s="991"/>
      <c r="AO129" s="992"/>
      <c r="AP129" s="1108"/>
      <c r="AQ129" s="1109"/>
      <c r="AR129" s="1109"/>
      <c r="AS129" s="1109"/>
      <c r="AT129" s="1110"/>
      <c r="AU129" s="237"/>
      <c r="AV129" s="237"/>
      <c r="AW129" s="237"/>
      <c r="AX129" s="1099" t="s">
        <v>465</v>
      </c>
      <c r="AY129" s="982"/>
      <c r="AZ129" s="982"/>
      <c r="BA129" s="982"/>
      <c r="BB129" s="982"/>
      <c r="BC129" s="982"/>
      <c r="BD129" s="982"/>
      <c r="BE129" s="983"/>
      <c r="BF129" s="1100" t="s">
        <v>111</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2" t="s">
        <v>466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467</v>
      </c>
      <c r="X130" s="1106"/>
      <c r="Y130" s="1106"/>
      <c r="Z130" s="1107"/>
      <c r="AA130" s="990">
        <v>7951043</v>
      </c>
      <c r="AB130" s="991"/>
      <c r="AC130" s="991"/>
      <c r="AD130" s="991"/>
      <c r="AE130" s="992"/>
      <c r="AF130" s="993">
        <v>7203087</v>
      </c>
      <c r="AG130" s="991"/>
      <c r="AH130" s="991"/>
      <c r="AI130" s="991"/>
      <c r="AJ130" s="992"/>
      <c r="AK130" s="993">
        <v>7216247</v>
      </c>
      <c r="AL130" s="991"/>
      <c r="AM130" s="991"/>
      <c r="AN130" s="991"/>
      <c r="AO130" s="992"/>
      <c r="AP130" s="1108"/>
      <c r="AQ130" s="1109"/>
      <c r="AR130" s="1109"/>
      <c r="AS130" s="1109"/>
      <c r="AT130" s="1110"/>
      <c r="AU130" s="237"/>
      <c r="AV130" s="237"/>
      <c r="AW130" s="237"/>
      <c r="AX130" s="1099" t="s">
        <v>468</v>
      </c>
      <c r="AY130" s="982"/>
      <c r="AZ130" s="982"/>
      <c r="BA130" s="982"/>
      <c r="BB130" s="982"/>
      <c r="BC130" s="982"/>
      <c r="BD130" s="982"/>
      <c r="BE130" s="983"/>
      <c r="BF130" s="1136">
        <v>6.4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469</v>
      </c>
      <c r="X131" s="1144"/>
      <c r="Y131" s="1144"/>
      <c r="Z131" s="1145"/>
      <c r="AA131" s="1037">
        <v>73053214</v>
      </c>
      <c r="AB131" s="1016"/>
      <c r="AC131" s="1016"/>
      <c r="AD131" s="1016"/>
      <c r="AE131" s="1017"/>
      <c r="AF131" s="1015">
        <v>74024585</v>
      </c>
      <c r="AG131" s="1016"/>
      <c r="AH131" s="1016"/>
      <c r="AI131" s="1016"/>
      <c r="AJ131" s="1017"/>
      <c r="AK131" s="1015">
        <v>74594674</v>
      </c>
      <c r="AL131" s="1016"/>
      <c r="AM131" s="1016"/>
      <c r="AN131" s="1016"/>
      <c r="AO131" s="1017"/>
      <c r="AP131" s="1146"/>
      <c r="AQ131" s="1147"/>
      <c r="AR131" s="1147"/>
      <c r="AS131" s="1147"/>
      <c r="AT131" s="1148"/>
      <c r="AU131" s="237"/>
      <c r="AV131" s="237"/>
      <c r="AW131" s="237"/>
      <c r="AX131" s="1118" t="s">
        <v>470</v>
      </c>
      <c r="AY131" s="1069"/>
      <c r="AZ131" s="1069"/>
      <c r="BA131" s="1069"/>
      <c r="BB131" s="1069"/>
      <c r="BC131" s="1069"/>
      <c r="BD131" s="1069"/>
      <c r="BE131" s="1070"/>
      <c r="BF131" s="1119">
        <v>8.8000000000000007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5" t="s">
        <v>471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472</v>
      </c>
      <c r="W132" s="1129"/>
      <c r="X132" s="1129"/>
      <c r="Y132" s="1129"/>
      <c r="Z132" s="1130"/>
      <c r="AA132" s="1131">
        <v>8.1632794420000003</v>
      </c>
      <c r="AB132" s="1132"/>
      <c r="AC132" s="1132"/>
      <c r="AD132" s="1132"/>
      <c r="AE132" s="1133"/>
      <c r="AF132" s="1134">
        <v>6.0550194240000001</v>
      </c>
      <c r="AG132" s="1132"/>
      <c r="AH132" s="1132"/>
      <c r="AI132" s="1132"/>
      <c r="AJ132" s="1133"/>
      <c r="AK132" s="1134">
        <v>5.1721266320000003</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473</v>
      </c>
      <c r="W133" s="1112"/>
      <c r="X133" s="1112"/>
      <c r="Y133" s="1112"/>
      <c r="Z133" s="1113"/>
      <c r="AA133" s="1114">
        <v>8</v>
      </c>
      <c r="AB133" s="1115"/>
      <c r="AC133" s="1115"/>
      <c r="AD133" s="1115"/>
      <c r="AE133" s="1116"/>
      <c r="AF133" s="1114">
        <v>7.4</v>
      </c>
      <c r="AG133" s="1115"/>
      <c r="AH133" s="1115"/>
      <c r="AI133" s="1115"/>
      <c r="AJ133" s="1116"/>
      <c r="AK133" s="1114">
        <v>6.4</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54" t="s">
        <v>481</v>
      </c>
      <c r="H9" s="1155"/>
      <c r="I9" s="1155"/>
      <c r="J9" s="1156"/>
      <c r="K9" s="265">
        <v>26942143</v>
      </c>
      <c r="L9" s="266">
        <v>66690</v>
      </c>
      <c r="M9" s="267">
        <v>57606</v>
      </c>
      <c r="N9" s="268">
        <v>15.8</v>
      </c>
    </row>
    <row r="10" spans="1:16" x14ac:dyDescent="0.15">
      <c r="A10" s="250"/>
      <c r="B10" s="246"/>
      <c r="C10" s="246"/>
      <c r="D10" s="246"/>
      <c r="E10" s="246"/>
      <c r="F10" s="246"/>
      <c r="G10" s="1154" t="s">
        <v>482</v>
      </c>
      <c r="H10" s="1155"/>
      <c r="I10" s="1155"/>
      <c r="J10" s="1156"/>
      <c r="K10" s="269">
        <v>839739</v>
      </c>
      <c r="L10" s="270">
        <v>2079</v>
      </c>
      <c r="M10" s="271">
        <v>2562</v>
      </c>
      <c r="N10" s="272">
        <v>-18.899999999999999</v>
      </c>
    </row>
    <row r="11" spans="1:16" ht="13.5" customHeight="1" x14ac:dyDescent="0.15">
      <c r="A11" s="250"/>
      <c r="B11" s="246"/>
      <c r="C11" s="246"/>
      <c r="D11" s="246"/>
      <c r="E11" s="246"/>
      <c r="F11" s="246"/>
      <c r="G11" s="1154" t="s">
        <v>483</v>
      </c>
      <c r="H11" s="1155"/>
      <c r="I11" s="1155"/>
      <c r="J11" s="1156"/>
      <c r="K11" s="269">
        <v>297539</v>
      </c>
      <c r="L11" s="270">
        <v>736</v>
      </c>
      <c r="M11" s="271">
        <v>1597</v>
      </c>
      <c r="N11" s="272">
        <v>-53.9</v>
      </c>
    </row>
    <row r="12" spans="1:16" ht="13.5" customHeight="1" x14ac:dyDescent="0.15">
      <c r="A12" s="250"/>
      <c r="B12" s="246"/>
      <c r="C12" s="246"/>
      <c r="D12" s="246"/>
      <c r="E12" s="246"/>
      <c r="F12" s="246"/>
      <c r="G12" s="1154" t="s">
        <v>484</v>
      </c>
      <c r="H12" s="1155"/>
      <c r="I12" s="1155"/>
      <c r="J12" s="1156"/>
      <c r="K12" s="269">
        <v>268349</v>
      </c>
      <c r="L12" s="270">
        <v>664</v>
      </c>
      <c r="M12" s="271">
        <v>583</v>
      </c>
      <c r="N12" s="272">
        <v>13.9</v>
      </c>
    </row>
    <row r="13" spans="1:16" ht="13.5" customHeight="1" x14ac:dyDescent="0.15">
      <c r="A13" s="250"/>
      <c r="B13" s="246"/>
      <c r="C13" s="246"/>
      <c r="D13" s="246"/>
      <c r="E13" s="246"/>
      <c r="F13" s="246"/>
      <c r="G13" s="1154" t="s">
        <v>485</v>
      </c>
      <c r="H13" s="1155"/>
      <c r="I13" s="1155"/>
      <c r="J13" s="1156"/>
      <c r="K13" s="269" t="s">
        <v>486</v>
      </c>
      <c r="L13" s="270" t="s">
        <v>486</v>
      </c>
      <c r="M13" s="271">
        <v>23</v>
      </c>
      <c r="N13" s="272" t="s">
        <v>486</v>
      </c>
    </row>
    <row r="14" spans="1:16" ht="13.5" customHeight="1" x14ac:dyDescent="0.15">
      <c r="A14" s="250"/>
      <c r="B14" s="246"/>
      <c r="C14" s="246"/>
      <c r="D14" s="246"/>
      <c r="E14" s="246"/>
      <c r="F14" s="246"/>
      <c r="G14" s="1154" t="s">
        <v>487</v>
      </c>
      <c r="H14" s="1155"/>
      <c r="I14" s="1155"/>
      <c r="J14" s="1156"/>
      <c r="K14" s="269">
        <v>961357</v>
      </c>
      <c r="L14" s="270">
        <v>2380</v>
      </c>
      <c r="M14" s="271">
        <v>1821</v>
      </c>
      <c r="N14" s="272">
        <v>30.7</v>
      </c>
    </row>
    <row r="15" spans="1:16" ht="13.5" customHeight="1" x14ac:dyDescent="0.15">
      <c r="A15" s="250"/>
      <c r="B15" s="246"/>
      <c r="C15" s="246"/>
      <c r="D15" s="246"/>
      <c r="E15" s="246"/>
      <c r="F15" s="246"/>
      <c r="G15" s="1154" t="s">
        <v>488</v>
      </c>
      <c r="H15" s="1155"/>
      <c r="I15" s="1155"/>
      <c r="J15" s="1156"/>
      <c r="K15" s="269">
        <v>364925</v>
      </c>
      <c r="L15" s="270">
        <v>903</v>
      </c>
      <c r="M15" s="271">
        <v>1288</v>
      </c>
      <c r="N15" s="272">
        <v>-29.9</v>
      </c>
    </row>
    <row r="16" spans="1:16" x14ac:dyDescent="0.15">
      <c r="A16" s="250"/>
      <c r="B16" s="246"/>
      <c r="C16" s="246"/>
      <c r="D16" s="246"/>
      <c r="E16" s="246"/>
      <c r="F16" s="246"/>
      <c r="G16" s="1157" t="s">
        <v>489</v>
      </c>
      <c r="H16" s="1158"/>
      <c r="I16" s="1158"/>
      <c r="J16" s="1159"/>
      <c r="K16" s="270">
        <v>-1759378</v>
      </c>
      <c r="L16" s="270">
        <v>-4355</v>
      </c>
      <c r="M16" s="271">
        <v>-4777</v>
      </c>
      <c r="N16" s="272">
        <v>-8.8000000000000007</v>
      </c>
    </row>
    <row r="17" spans="1:16" x14ac:dyDescent="0.15">
      <c r="A17" s="250"/>
      <c r="B17" s="246"/>
      <c r="C17" s="246"/>
      <c r="D17" s="246"/>
      <c r="E17" s="246"/>
      <c r="F17" s="246"/>
      <c r="G17" s="1157" t="s">
        <v>169</v>
      </c>
      <c r="H17" s="1158"/>
      <c r="I17" s="1158"/>
      <c r="J17" s="1159"/>
      <c r="K17" s="270">
        <v>27914674</v>
      </c>
      <c r="L17" s="270">
        <v>69097</v>
      </c>
      <c r="M17" s="271">
        <v>60704</v>
      </c>
      <c r="N17" s="272">
        <v>13.8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9" t="s">
        <v>494</v>
      </c>
      <c r="H21" s="1150"/>
      <c r="I21" s="1150"/>
      <c r="J21" s="1151"/>
      <c r="K21" s="282">
        <v>6.05</v>
      </c>
      <c r="L21" s="283">
        <v>6.19</v>
      </c>
      <c r="M21" s="284">
        <v>-0.14000000000000001</v>
      </c>
      <c r="N21" s="251"/>
      <c r="O21" s="285"/>
      <c r="P21" s="281"/>
    </row>
    <row r="22" spans="1:16" s="286" customFormat="1" x14ac:dyDescent="0.15">
      <c r="A22" s="281"/>
      <c r="B22" s="251"/>
      <c r="C22" s="251"/>
      <c r="D22" s="251"/>
      <c r="E22" s="251"/>
      <c r="F22" s="251"/>
      <c r="G22" s="1149" t="s">
        <v>495</v>
      </c>
      <c r="H22" s="1150"/>
      <c r="I22" s="1150"/>
      <c r="J22" s="1151"/>
      <c r="K22" s="287">
        <v>100.5</v>
      </c>
      <c r="L22" s="288">
        <v>100.2</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65" t="s">
        <v>499</v>
      </c>
      <c r="H32" s="1166"/>
      <c r="I32" s="1166"/>
      <c r="J32" s="1167"/>
      <c r="K32" s="296">
        <v>11381394</v>
      </c>
      <c r="L32" s="296">
        <v>28172</v>
      </c>
      <c r="M32" s="297">
        <v>38230</v>
      </c>
      <c r="N32" s="298">
        <v>-26.3</v>
      </c>
    </row>
    <row r="33" spans="1:16" ht="13.5" customHeight="1" x14ac:dyDescent="0.15">
      <c r="A33" s="250"/>
      <c r="B33" s="246"/>
      <c r="C33" s="246"/>
      <c r="D33" s="246"/>
      <c r="E33" s="246"/>
      <c r="F33" s="246"/>
      <c r="G33" s="1165" t="s">
        <v>500</v>
      </c>
      <c r="H33" s="1166"/>
      <c r="I33" s="1166"/>
      <c r="J33" s="1167"/>
      <c r="K33" s="296" t="s">
        <v>486</v>
      </c>
      <c r="L33" s="296" t="s">
        <v>486</v>
      </c>
      <c r="M33" s="297" t="s">
        <v>486</v>
      </c>
      <c r="N33" s="298" t="s">
        <v>486</v>
      </c>
    </row>
    <row r="34" spans="1:16" ht="27" customHeight="1" x14ac:dyDescent="0.15">
      <c r="A34" s="250"/>
      <c r="B34" s="246"/>
      <c r="C34" s="246"/>
      <c r="D34" s="246"/>
      <c r="E34" s="246"/>
      <c r="F34" s="246"/>
      <c r="G34" s="1165" t="s">
        <v>501</v>
      </c>
      <c r="H34" s="1166"/>
      <c r="I34" s="1166"/>
      <c r="J34" s="1167"/>
      <c r="K34" s="296" t="s">
        <v>486</v>
      </c>
      <c r="L34" s="296" t="s">
        <v>486</v>
      </c>
      <c r="M34" s="297">
        <v>109</v>
      </c>
      <c r="N34" s="298" t="s">
        <v>486</v>
      </c>
    </row>
    <row r="35" spans="1:16" ht="27" customHeight="1" x14ac:dyDescent="0.15">
      <c r="A35" s="250"/>
      <c r="B35" s="246"/>
      <c r="C35" s="246"/>
      <c r="D35" s="246"/>
      <c r="E35" s="246"/>
      <c r="F35" s="246"/>
      <c r="G35" s="1165" t="s">
        <v>502</v>
      </c>
      <c r="H35" s="1166"/>
      <c r="I35" s="1166"/>
      <c r="J35" s="1167"/>
      <c r="K35" s="296">
        <v>3207113</v>
      </c>
      <c r="L35" s="296">
        <v>7939</v>
      </c>
      <c r="M35" s="297">
        <v>9521</v>
      </c>
      <c r="N35" s="298">
        <v>-16.600000000000001</v>
      </c>
    </row>
    <row r="36" spans="1:16" ht="27" customHeight="1" x14ac:dyDescent="0.15">
      <c r="A36" s="250"/>
      <c r="B36" s="246"/>
      <c r="C36" s="246"/>
      <c r="D36" s="246"/>
      <c r="E36" s="246"/>
      <c r="F36" s="246"/>
      <c r="G36" s="1165" t="s">
        <v>503</v>
      </c>
      <c r="H36" s="1166"/>
      <c r="I36" s="1166"/>
      <c r="J36" s="1167"/>
      <c r="K36" s="296">
        <v>442762</v>
      </c>
      <c r="L36" s="296">
        <v>1096</v>
      </c>
      <c r="M36" s="297">
        <v>386</v>
      </c>
      <c r="N36" s="298">
        <v>183.9</v>
      </c>
    </row>
    <row r="37" spans="1:16" ht="13.5" customHeight="1" x14ac:dyDescent="0.15">
      <c r="A37" s="250"/>
      <c r="B37" s="246"/>
      <c r="C37" s="246"/>
      <c r="D37" s="246"/>
      <c r="E37" s="246"/>
      <c r="F37" s="246"/>
      <c r="G37" s="1165" t="s">
        <v>504</v>
      </c>
      <c r="H37" s="1166"/>
      <c r="I37" s="1166"/>
      <c r="J37" s="1167"/>
      <c r="K37" s="296">
        <v>160373</v>
      </c>
      <c r="L37" s="296">
        <v>397</v>
      </c>
      <c r="M37" s="297">
        <v>876</v>
      </c>
      <c r="N37" s="298">
        <v>-54.7</v>
      </c>
    </row>
    <row r="38" spans="1:16" ht="27" customHeight="1" x14ac:dyDescent="0.15">
      <c r="A38" s="250"/>
      <c r="B38" s="246"/>
      <c r="C38" s="246"/>
      <c r="D38" s="246"/>
      <c r="E38" s="246"/>
      <c r="F38" s="246"/>
      <c r="G38" s="1168" t="s">
        <v>505</v>
      </c>
      <c r="H38" s="1169"/>
      <c r="I38" s="1169"/>
      <c r="J38" s="1170"/>
      <c r="K38" s="299" t="s">
        <v>486</v>
      </c>
      <c r="L38" s="299" t="s">
        <v>486</v>
      </c>
      <c r="M38" s="300">
        <v>2</v>
      </c>
      <c r="N38" s="301" t="s">
        <v>486</v>
      </c>
      <c r="O38" s="295"/>
    </row>
    <row r="39" spans="1:16" x14ac:dyDescent="0.15">
      <c r="A39" s="250"/>
      <c r="B39" s="246"/>
      <c r="C39" s="246"/>
      <c r="D39" s="246"/>
      <c r="E39" s="246"/>
      <c r="F39" s="246"/>
      <c r="G39" s="1168" t="s">
        <v>506</v>
      </c>
      <c r="H39" s="1169"/>
      <c r="I39" s="1169"/>
      <c r="J39" s="1170"/>
      <c r="K39" s="302">
        <v>-4117264</v>
      </c>
      <c r="L39" s="302">
        <v>-10191</v>
      </c>
      <c r="M39" s="303">
        <v>-8387</v>
      </c>
      <c r="N39" s="304">
        <v>21.5</v>
      </c>
      <c r="O39" s="295"/>
    </row>
    <row r="40" spans="1:16" ht="27" customHeight="1" x14ac:dyDescent="0.15">
      <c r="A40" s="250"/>
      <c r="B40" s="246"/>
      <c r="C40" s="246"/>
      <c r="D40" s="246"/>
      <c r="E40" s="246"/>
      <c r="F40" s="246"/>
      <c r="G40" s="1165" t="s">
        <v>507</v>
      </c>
      <c r="H40" s="1166"/>
      <c r="I40" s="1166"/>
      <c r="J40" s="1167"/>
      <c r="K40" s="302">
        <v>-7216247</v>
      </c>
      <c r="L40" s="302">
        <v>-17862</v>
      </c>
      <c r="M40" s="303">
        <v>-29253</v>
      </c>
      <c r="N40" s="304">
        <v>-38.9</v>
      </c>
      <c r="O40" s="295"/>
    </row>
    <row r="41" spans="1:16" x14ac:dyDescent="0.15">
      <c r="A41" s="250"/>
      <c r="B41" s="246"/>
      <c r="C41" s="246"/>
      <c r="D41" s="246"/>
      <c r="E41" s="246"/>
      <c r="F41" s="246"/>
      <c r="G41" s="1171" t="s">
        <v>280</v>
      </c>
      <c r="H41" s="1172"/>
      <c r="I41" s="1172"/>
      <c r="J41" s="1173"/>
      <c r="K41" s="296">
        <v>3858131</v>
      </c>
      <c r="L41" s="302">
        <v>9550</v>
      </c>
      <c r="M41" s="303">
        <v>11483</v>
      </c>
      <c r="N41" s="304">
        <v>-16.8</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60" t="s">
        <v>476</v>
      </c>
      <c r="J49" s="1162" t="s">
        <v>511</v>
      </c>
      <c r="K49" s="1163"/>
      <c r="L49" s="1163"/>
      <c r="M49" s="1163"/>
      <c r="N49" s="1164"/>
    </row>
    <row r="50" spans="1:14" x14ac:dyDescent="0.15">
      <c r="A50" s="250"/>
      <c r="B50" s="246"/>
      <c r="C50" s="246"/>
      <c r="D50" s="246"/>
      <c r="E50" s="246"/>
      <c r="F50" s="246"/>
      <c r="G50" s="314"/>
      <c r="H50" s="315"/>
      <c r="I50" s="1161"/>
      <c r="J50" s="316" t="s">
        <v>512</v>
      </c>
      <c r="K50" s="317" t="s">
        <v>513</v>
      </c>
      <c r="L50" s="318" t="s">
        <v>514</v>
      </c>
      <c r="M50" s="319" t="s">
        <v>515</v>
      </c>
      <c r="N50" s="320" t="s">
        <v>516</v>
      </c>
    </row>
    <row r="51" spans="1:14" x14ac:dyDescent="0.15">
      <c r="A51" s="250"/>
      <c r="B51" s="246"/>
      <c r="C51" s="246"/>
      <c r="D51" s="246"/>
      <c r="E51" s="246"/>
      <c r="F51" s="246"/>
      <c r="G51" s="312" t="s">
        <v>517</v>
      </c>
      <c r="H51" s="313"/>
      <c r="I51" s="321">
        <v>12845937</v>
      </c>
      <c r="J51" s="322">
        <v>32330</v>
      </c>
      <c r="K51" s="323">
        <v>57.9</v>
      </c>
      <c r="L51" s="324">
        <v>41705</v>
      </c>
      <c r="M51" s="325">
        <v>13.4</v>
      </c>
      <c r="N51" s="326">
        <v>44.5</v>
      </c>
    </row>
    <row r="52" spans="1:14" x14ac:dyDescent="0.15">
      <c r="A52" s="250"/>
      <c r="B52" s="246"/>
      <c r="C52" s="246"/>
      <c r="D52" s="246"/>
      <c r="E52" s="246"/>
      <c r="F52" s="246"/>
      <c r="G52" s="327"/>
      <c r="H52" s="328" t="s">
        <v>518</v>
      </c>
      <c r="I52" s="329">
        <v>8851713</v>
      </c>
      <c r="J52" s="330">
        <v>22278</v>
      </c>
      <c r="K52" s="331">
        <v>34.4</v>
      </c>
      <c r="L52" s="332">
        <v>22742</v>
      </c>
      <c r="M52" s="333">
        <v>8.4</v>
      </c>
      <c r="N52" s="334">
        <v>26</v>
      </c>
    </row>
    <row r="53" spans="1:14" x14ac:dyDescent="0.15">
      <c r="A53" s="250"/>
      <c r="B53" s="246"/>
      <c r="C53" s="246"/>
      <c r="D53" s="246"/>
      <c r="E53" s="246"/>
      <c r="F53" s="246"/>
      <c r="G53" s="312" t="s">
        <v>519</v>
      </c>
      <c r="H53" s="313"/>
      <c r="I53" s="321">
        <v>8950004</v>
      </c>
      <c r="J53" s="322">
        <v>22370</v>
      </c>
      <c r="K53" s="323">
        <v>-30.8</v>
      </c>
      <c r="L53" s="324">
        <v>47677</v>
      </c>
      <c r="M53" s="325">
        <v>14.3</v>
      </c>
      <c r="N53" s="326">
        <v>-45.1</v>
      </c>
    </row>
    <row r="54" spans="1:14" x14ac:dyDescent="0.15">
      <c r="A54" s="250"/>
      <c r="B54" s="246"/>
      <c r="C54" s="246"/>
      <c r="D54" s="246"/>
      <c r="E54" s="246"/>
      <c r="F54" s="246"/>
      <c r="G54" s="327"/>
      <c r="H54" s="328" t="s">
        <v>518</v>
      </c>
      <c r="I54" s="329">
        <v>4670970</v>
      </c>
      <c r="J54" s="330">
        <v>11675</v>
      </c>
      <c r="K54" s="331">
        <v>-47.6</v>
      </c>
      <c r="L54" s="332">
        <v>23360</v>
      </c>
      <c r="M54" s="333">
        <v>2.7</v>
      </c>
      <c r="N54" s="334">
        <v>-50.3</v>
      </c>
    </row>
    <row r="55" spans="1:14" x14ac:dyDescent="0.15">
      <c r="A55" s="250"/>
      <c r="B55" s="246"/>
      <c r="C55" s="246"/>
      <c r="D55" s="246"/>
      <c r="E55" s="246"/>
      <c r="F55" s="246"/>
      <c r="G55" s="312" t="s">
        <v>520</v>
      </c>
      <c r="H55" s="313"/>
      <c r="I55" s="321">
        <v>14309224</v>
      </c>
      <c r="J55" s="322">
        <v>35683</v>
      </c>
      <c r="K55" s="323">
        <v>59.5</v>
      </c>
      <c r="L55" s="324">
        <v>51613</v>
      </c>
      <c r="M55" s="325">
        <v>8.3000000000000007</v>
      </c>
      <c r="N55" s="326">
        <v>51.2</v>
      </c>
    </row>
    <row r="56" spans="1:14" x14ac:dyDescent="0.15">
      <c r="A56" s="250"/>
      <c r="B56" s="246"/>
      <c r="C56" s="246"/>
      <c r="D56" s="246"/>
      <c r="E56" s="246"/>
      <c r="F56" s="246"/>
      <c r="G56" s="327"/>
      <c r="H56" s="328" t="s">
        <v>518</v>
      </c>
      <c r="I56" s="329">
        <v>7541723</v>
      </c>
      <c r="J56" s="330">
        <v>18807</v>
      </c>
      <c r="K56" s="331">
        <v>61.1</v>
      </c>
      <c r="L56" s="332">
        <v>25872</v>
      </c>
      <c r="M56" s="333">
        <v>10.8</v>
      </c>
      <c r="N56" s="334">
        <v>50.3</v>
      </c>
    </row>
    <row r="57" spans="1:14" x14ac:dyDescent="0.15">
      <c r="A57" s="250"/>
      <c r="B57" s="246"/>
      <c r="C57" s="246"/>
      <c r="D57" s="246"/>
      <c r="E57" s="246"/>
      <c r="F57" s="246"/>
      <c r="G57" s="312" t="s">
        <v>521</v>
      </c>
      <c r="H57" s="313"/>
      <c r="I57" s="321">
        <v>15349882</v>
      </c>
      <c r="J57" s="322">
        <v>38086</v>
      </c>
      <c r="K57" s="323">
        <v>6.7</v>
      </c>
      <c r="L57" s="324">
        <v>50880</v>
      </c>
      <c r="M57" s="325">
        <v>-1.4</v>
      </c>
      <c r="N57" s="326">
        <v>8.1</v>
      </c>
    </row>
    <row r="58" spans="1:14" x14ac:dyDescent="0.15">
      <c r="A58" s="250"/>
      <c r="B58" s="246"/>
      <c r="C58" s="246"/>
      <c r="D58" s="246"/>
      <c r="E58" s="246"/>
      <c r="F58" s="246"/>
      <c r="G58" s="327"/>
      <c r="H58" s="328" t="s">
        <v>518</v>
      </c>
      <c r="I58" s="329">
        <v>11546507</v>
      </c>
      <c r="J58" s="330">
        <v>28649</v>
      </c>
      <c r="K58" s="331">
        <v>52.3</v>
      </c>
      <c r="L58" s="332">
        <v>27819</v>
      </c>
      <c r="M58" s="333">
        <v>7.5</v>
      </c>
      <c r="N58" s="334">
        <v>44.8</v>
      </c>
    </row>
    <row r="59" spans="1:14" x14ac:dyDescent="0.15">
      <c r="A59" s="250"/>
      <c r="B59" s="246"/>
      <c r="C59" s="246"/>
      <c r="D59" s="246"/>
      <c r="E59" s="246"/>
      <c r="F59" s="246"/>
      <c r="G59" s="312" t="s">
        <v>522</v>
      </c>
      <c r="H59" s="313"/>
      <c r="I59" s="321">
        <v>13368333</v>
      </c>
      <c r="J59" s="322">
        <v>33091</v>
      </c>
      <c r="K59" s="323">
        <v>-13.1</v>
      </c>
      <c r="L59" s="324">
        <v>46395</v>
      </c>
      <c r="M59" s="325">
        <v>-8.8000000000000007</v>
      </c>
      <c r="N59" s="326">
        <v>-4.3</v>
      </c>
    </row>
    <row r="60" spans="1:14" x14ac:dyDescent="0.15">
      <c r="A60" s="250"/>
      <c r="B60" s="246"/>
      <c r="C60" s="246"/>
      <c r="D60" s="246"/>
      <c r="E60" s="246"/>
      <c r="F60" s="246"/>
      <c r="G60" s="327"/>
      <c r="H60" s="328" t="s">
        <v>518</v>
      </c>
      <c r="I60" s="335">
        <v>10054689</v>
      </c>
      <c r="J60" s="330">
        <v>24888</v>
      </c>
      <c r="K60" s="331">
        <v>-13.1</v>
      </c>
      <c r="L60" s="332">
        <v>26304</v>
      </c>
      <c r="M60" s="333">
        <v>-5.4</v>
      </c>
      <c r="N60" s="334">
        <v>-7.7</v>
      </c>
    </row>
    <row r="61" spans="1:14" x14ac:dyDescent="0.15">
      <c r="A61" s="250"/>
      <c r="B61" s="246"/>
      <c r="C61" s="246"/>
      <c r="D61" s="246"/>
      <c r="E61" s="246"/>
      <c r="F61" s="246"/>
      <c r="G61" s="312" t="s">
        <v>523</v>
      </c>
      <c r="H61" s="336"/>
      <c r="I61" s="337">
        <v>12964676</v>
      </c>
      <c r="J61" s="338">
        <v>32312</v>
      </c>
      <c r="K61" s="339">
        <v>16</v>
      </c>
      <c r="L61" s="340">
        <v>47654</v>
      </c>
      <c r="M61" s="341">
        <v>5.2</v>
      </c>
      <c r="N61" s="326">
        <v>10.8</v>
      </c>
    </row>
    <row r="62" spans="1:14" x14ac:dyDescent="0.15">
      <c r="A62" s="250"/>
      <c r="B62" s="246"/>
      <c r="C62" s="246"/>
      <c r="D62" s="246"/>
      <c r="E62" s="246"/>
      <c r="F62" s="246"/>
      <c r="G62" s="327"/>
      <c r="H62" s="328" t="s">
        <v>518</v>
      </c>
      <c r="I62" s="329">
        <v>8533120</v>
      </c>
      <c r="J62" s="330">
        <v>21259</v>
      </c>
      <c r="K62" s="331">
        <v>17.399999999999999</v>
      </c>
      <c r="L62" s="332">
        <v>25219</v>
      </c>
      <c r="M62" s="333">
        <v>4.8</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4" t="s">
        <v>3</v>
      </c>
      <c r="D47" s="1174"/>
      <c r="E47" s="1175"/>
      <c r="F47" s="11">
        <v>1.29</v>
      </c>
      <c r="G47" s="12">
        <v>1.94</v>
      </c>
      <c r="H47" s="12">
        <v>3.77</v>
      </c>
      <c r="I47" s="12">
        <v>5.26</v>
      </c>
      <c r="J47" s="13">
        <v>4.92</v>
      </c>
    </row>
    <row r="48" spans="2:10" ht="57.75" customHeight="1" x14ac:dyDescent="0.15">
      <c r="B48" s="14"/>
      <c r="C48" s="1176" t="s">
        <v>4</v>
      </c>
      <c r="D48" s="1176"/>
      <c r="E48" s="1177"/>
      <c r="F48" s="15">
        <v>2.36</v>
      </c>
      <c r="G48" s="16">
        <v>5.24</v>
      </c>
      <c r="H48" s="16">
        <v>1.72</v>
      </c>
      <c r="I48" s="16">
        <v>2.46</v>
      </c>
      <c r="J48" s="17">
        <v>0.02</v>
      </c>
    </row>
    <row r="49" spans="2:10" ht="57.75" customHeight="1" thickBot="1" x14ac:dyDescent="0.2">
      <c r="B49" s="18"/>
      <c r="C49" s="1178" t="s">
        <v>5</v>
      </c>
      <c r="D49" s="1178"/>
      <c r="E49" s="1179"/>
      <c r="F49" s="19">
        <v>1.03</v>
      </c>
      <c r="G49" s="20">
        <v>3.67</v>
      </c>
      <c r="H49" s="20" t="s">
        <v>530</v>
      </c>
      <c r="I49" s="20">
        <v>2.2400000000000002</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2018-03-14T00:06:42Z</cp:lastPrinted>
  <dcterms:created xsi:type="dcterms:W3CDTF">2018-01-24T05:29:45Z</dcterms:created>
  <dcterms:modified xsi:type="dcterms:W3CDTF">2018-11-27T00:47:33Z</dcterms:modified>
  <cp:category/>
</cp:coreProperties>
</file>