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<sst xmlns="http://schemas.openxmlformats.org/spreadsheetml/2006/main" count="245" uniqueCount="126">
  <si>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</si>
  <si>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</si>
  <si>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</si>
  <si>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</si>
  <si>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</si>
  <si>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</si>
  <si>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</si>
  <si>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</si>
  <si>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</si>
  <si>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</si>
  <si>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</si>
  <si>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</si>
  <si>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</si>
  <si>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</si>
  <si>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</si>
  <si>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</si>
  <si>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</si>
  <si>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</si>
  <si>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</si>
  <si>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</si>
  <si>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</si>
  <si>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</si>
  <si>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</si>
  <si>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</si>
  <si>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</si>
  <si>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</si>
  <si>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</si>
  <si>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</si>
  <si>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</si>
  <si>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</si>
  <si>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</si>
  <si>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</si>
  <si>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</si>
  <si>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</si>
  <si>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</si>
  <si>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</si>
  <si>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</si>
  <si>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</si>
  <si>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</si>
  <si>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</si>
  <si>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</si>
  <si>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</si>
  <si>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</si>
  <si>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</si>
  <si>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</si>
  <si>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</si>
  <si>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</si>
  <si>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</si>
  <si>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</si>
  <si>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</si>
  <si>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</si>
  <si>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</si>
  <si>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</si>
  <si>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</si>
  <si>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</si>
  <si>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</si>
  <si>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</si>
  <si>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</si>
  <si>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</si>
  <si>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</si>
  <si>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</si>
  <si>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</si>
  <si>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</si>
  <si>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</si>
  <si>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</si>
  <si>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</si>
  <si>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</si>
  <si>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</si>
  <si>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</si>
  <si>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</si>
  <si>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</si>
  <si>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</si>
  <si>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</si>
  <si>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</si>
  <si>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</si>
  <si>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</si>
  <si>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</si>
  <si>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</si>
  <si>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</si>
  <si>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</si>
  <si>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</si>
  <si>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</si>
  <si>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</si>
  <si>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</si>
  <si>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</si>
  <si>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</si>
  <si>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</si>
  <si>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</si>
  <si>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</si>
  <si>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</si>
  <si>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</si>
  <si>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</si>
  <si>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</si>
  <si>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</si>
  <si>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</si>
  <si>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</si>
  <si>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</si>
  <si>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</si>
  <si>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</si>
  <si>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</si>
  <si>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</si>
  <si>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</si>
  <si>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</si>
  <si>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</si>
  <si>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</si>
  <si>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</si>
  <si>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</si>
  <si>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</si>
  <si>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</si>
  <si>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</si>
  <si>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岬町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</si>
  <si>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</si>
  <si>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</si>
  <si>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</si>
  <si>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</si>
  <si>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</si>
  <si>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</si>
  <si>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</si>
  <si>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</si>
  <si>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</si>
  <si>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</si>
  <si>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</si>
  <si>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</si>
  <si>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　収益的収支比率については、資本的支出（下水道普及に係る管渠布設工事や地方債償還金）の増加に伴い、低減傾向にある。
　汚水処理原価については、現状、それに見合う使用料収入は確保できていない。
　水洗化率については、高齢者世帯のうち多くの世帯で未接続の状況が見られるため、類似団体と比べて、低い現状にある。
　なお、施設利用率については、単独処理場を設置していないため、当該値を計上していない。
</t>
    <rPh sb="1" eb="4">
      <t>シュウエキテキ</t>
    </rPh>
    <rPh sb="4" eb="6">
      <t>シュウシ</t>
    </rPh>
    <rPh sb="6" eb="8">
      <t>ヒリツ</t>
    </rPh>
    <rPh sb="14" eb="17">
      <t>シホンテキ</t>
    </rPh>
    <rPh sb="17" eb="19">
      <t>シシュツ</t>
    </rPh>
    <rPh sb="20" eb="23">
      <t>ゲスイドウ</t>
    </rPh>
    <rPh sb="23" eb="25">
      <t>フキュウ</t>
    </rPh>
    <rPh sb="26" eb="27">
      <t>カカ</t>
    </rPh>
    <rPh sb="28" eb="30">
      <t>カンキョ</t>
    </rPh>
    <rPh sb="30" eb="32">
      <t>フセツ</t>
    </rPh>
    <rPh sb="32" eb="34">
      <t>コウジ</t>
    </rPh>
    <rPh sb="35" eb="37">
      <t>チホウ</t>
    </rPh>
    <rPh sb="37" eb="38">
      <t>サイ</t>
    </rPh>
    <rPh sb="38" eb="40">
      <t>ショウカン</t>
    </rPh>
    <rPh sb="40" eb="41">
      <t>キン</t>
    </rPh>
    <rPh sb="43" eb="45">
      <t>ゾウカ</t>
    </rPh>
    <rPh sb="46" eb="47">
      <t>トモナ</t>
    </rPh>
    <rPh sb="49" eb="51">
      <t>テイゲン</t>
    </rPh>
    <rPh sb="51" eb="53">
      <t>ケイコウ</t>
    </rPh>
    <rPh sb="59" eb="61">
      <t>オスイ</t>
    </rPh>
    <rPh sb="61" eb="63">
      <t>ショリ</t>
    </rPh>
    <rPh sb="63" eb="65">
      <t>ゲンカ</t>
    </rPh>
    <rPh sb="71" eb="73">
      <t>ゲンジョウ</t>
    </rPh>
    <rPh sb="77" eb="79">
      <t>ミア</t>
    </rPh>
    <rPh sb="80" eb="83">
      <t>シヨウリョウ</t>
    </rPh>
    <rPh sb="83" eb="85">
      <t>シュウニュウ</t>
    </rPh>
    <rPh sb="97" eb="100">
      <t>スイセンカ</t>
    </rPh>
    <rPh sb="100" eb="101">
      <t>リツ</t>
    </rPh>
    <rPh sb="107" eb="110">
      <t>コウレイシャ</t>
    </rPh>
    <rPh sb="110" eb="112">
      <t>セタイ</t>
    </rPh>
    <rPh sb="115" eb="116">
      <t>オオ</t>
    </rPh>
    <rPh sb="118" eb="120">
      <t>セタイ</t>
    </rPh>
    <rPh sb="125" eb="127">
      <t>ジョウキョウ</t>
    </rPh>
    <rPh sb="128" eb="129">
      <t>ミ</t>
    </rPh>
    <rPh sb="135" eb="137">
      <t>ルイジ</t>
    </rPh>
    <rPh sb="137" eb="139">
      <t>ダンタイ</t>
    </rPh>
    <rPh sb="140" eb="141">
      <t>クラ</t>
    </rPh>
    <rPh sb="144" eb="145">
      <t>ヒク</t>
    </rPh>
    <rPh sb="146" eb="148">
      <t>ゲンジョウ</t>
    </rPh>
    <rPh sb="157" eb="159">
      <t>シセツ</t>
    </rPh>
    <rPh sb="168" eb="170">
      <t>タンドク</t>
    </rPh>
    <rPh sb="170" eb="172">
      <t>ショリ</t>
    </rPh>
    <rPh sb="172" eb="173">
      <t>ジョウ</t>
    </rPh>
    <rPh sb="174" eb="176">
      <t>セッチ</t>
    </rPh>
    <rPh sb="184" eb="186">
      <t>トウガイ</t>
    </rPh>
    <rPh sb="186" eb="187">
      <t>チ</t>
    </rPh>
    <rPh sb="188" eb="190">
      <t>ケイジョウ</t>
    </rPh>
    <phoneticPr fontId="7"/>
  </si>
  <si>
    <t xml:space="preserve">　本町では、平成元年から下水道事業に着手しており、布設した管渠について、老朽化している箇所は特に見られない。
　また、本町はポンプ場等の施設は保有していない。ただし、一部の引取管渠については、管更生等の補修を行っている。
</t>
    <rPh sb="1" eb="3">
      <t>ホンチョウ</t>
    </rPh>
    <rPh sb="12" eb="15">
      <t>ゲスイドウ</t>
    </rPh>
    <rPh sb="25" eb="27">
      <t>フセツ</t>
    </rPh>
    <rPh sb="29" eb="31">
      <t>カンキョ</t>
    </rPh>
    <rPh sb="36" eb="39">
      <t>ロウキュウカ</t>
    </rPh>
    <rPh sb="43" eb="45">
      <t>カショ</t>
    </rPh>
    <rPh sb="46" eb="47">
      <t>トク</t>
    </rPh>
    <rPh sb="48" eb="49">
      <t>ミ</t>
    </rPh>
    <rPh sb="65" eb="66">
      <t>ジョウ</t>
    </rPh>
    <rPh sb="66" eb="67">
      <t>トウ</t>
    </rPh>
    <rPh sb="68" eb="70">
      <t>シセツ</t>
    </rPh>
    <rPh sb="71" eb="73">
      <t>ホユウ</t>
    </rPh>
    <rPh sb="83" eb="85">
      <t>イチブ</t>
    </rPh>
    <rPh sb="86" eb="88">
      <t>ヒキトリ</t>
    </rPh>
    <rPh sb="88" eb="90">
      <t>カンキョ</t>
    </rPh>
    <rPh sb="96" eb="97">
      <t>カン</t>
    </rPh>
    <rPh sb="97" eb="99">
      <t>コウセイ</t>
    </rPh>
    <rPh sb="99" eb="100">
      <t>トウ</t>
    </rPh>
    <rPh sb="101" eb="103">
      <t>ホシュウ</t>
    </rPh>
    <rPh sb="104" eb="105">
      <t>オコナ</t>
    </rPh>
    <phoneticPr fontId="7"/>
  </si>
  <si>
    <t xml:space="preserve">　収益的収支比率・経費回収率・水洗化率が低く、収支均衡を保つために現在、一般会計からの繰入金に頼る状況にある。
　今後は、水洗化率の向上（広報掲載・住民説明会）や、維持管理費・建設改良費の削減を図ることで、経営健全化に努めていくものである。
　また、経営健全化と安定したサービスを提供するため平成32年度までに経営戦略の策定を行う。
</t>
    <rPh sb="1" eb="4">
      <t>シュウエキテキ</t>
    </rPh>
    <rPh sb="4" eb="6">
      <t>シュウシ</t>
    </rPh>
    <rPh sb="6" eb="8">
      <t>ヒリツ</t>
    </rPh>
    <rPh sb="9" eb="13">
      <t>ケイヒカイシュウ</t>
    </rPh>
    <rPh sb="13" eb="14">
      <t>リツ</t>
    </rPh>
    <rPh sb="15" eb="18">
      <t>スイセンカ</t>
    </rPh>
    <rPh sb="18" eb="19">
      <t>リツ</t>
    </rPh>
    <rPh sb="20" eb="21">
      <t>ヒク</t>
    </rPh>
    <rPh sb="23" eb="25">
      <t>シュウシ</t>
    </rPh>
    <rPh sb="25" eb="27">
      <t>キンコウ</t>
    </rPh>
    <rPh sb="28" eb="29">
      <t>タモ</t>
    </rPh>
    <rPh sb="33" eb="35">
      <t>ゲンザイ</t>
    </rPh>
    <rPh sb="36" eb="38">
      <t>イッパン</t>
    </rPh>
    <rPh sb="38" eb="40">
      <t>カイケイ</t>
    </rPh>
    <rPh sb="43" eb="45">
      <t>クリイレ</t>
    </rPh>
    <rPh sb="45" eb="46">
      <t>キン</t>
    </rPh>
    <rPh sb="47" eb="48">
      <t>タヨ</t>
    </rPh>
    <rPh sb="49" eb="51">
      <t>ジョウキョウ</t>
    </rPh>
    <rPh sb="57" eb="59">
      <t>コンゴ</t>
    </rPh>
    <rPh sb="61" eb="64">
      <t>スイセンカ</t>
    </rPh>
    <rPh sb="64" eb="65">
      <t>リツ</t>
    </rPh>
    <rPh sb="66" eb="68">
      <t>コウジョウ</t>
    </rPh>
    <rPh sb="69" eb="71">
      <t>コウホウ</t>
    </rPh>
    <rPh sb="71" eb="73">
      <t>ケイサイ</t>
    </rPh>
    <rPh sb="74" eb="79">
      <t>ジュウミンセツメイカイ</t>
    </rPh>
    <rPh sb="82" eb="84">
      <t>イジ</t>
    </rPh>
    <rPh sb="84" eb="87">
      <t>カンリヒ</t>
    </rPh>
    <rPh sb="88" eb="90">
      <t>ケンセツ</t>
    </rPh>
    <rPh sb="90" eb="92">
      <t>カイリョウ</t>
    </rPh>
    <rPh sb="92" eb="93">
      <t>ヒ</t>
    </rPh>
    <rPh sb="94" eb="96">
      <t>サクゲン</t>
    </rPh>
    <rPh sb="97" eb="98">
      <t>ハカ</t>
    </rPh>
    <rPh sb="103" eb="105">
      <t>ケイエイ</t>
    </rPh>
    <rPh sb="105" eb="108">
      <t>ケンゼンカ</t>
    </rPh>
    <rPh sb="109" eb="110">
      <t>ツト</t>
    </rPh>
    <rPh sb="125" eb="127">
      <t>ケイエイ</t>
    </rPh>
    <rPh sb="127" eb="129">
      <t>ケンゼン</t>
    </rPh>
    <rPh sb="129" eb="130">
      <t>カ</t>
    </rPh>
    <rPh sb="131" eb="133">
      <t>アンテイ</t>
    </rPh>
    <rPh sb="140" eb="142">
      <t>テイキョウ</t>
    </rPh>
    <rPh sb="146" eb="148">
      <t>ヘイセイ</t>
    </rPh>
    <rPh sb="150" eb="151">
      <t>ネン</t>
    </rPh>
    <rPh sb="151" eb="152">
      <t>ド</t>
    </rPh>
    <rPh sb="155" eb="157">
      <t>ケイエイ</t>
    </rPh>
    <rPh sb="157" eb="159">
      <t>センリャク</t>
    </rPh>
    <rPh sb="160" eb="162">
      <t>サクテイ</t>
    </rPh>
    <rPh sb="163" eb="164">
      <t>オコナ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</si>
</sst>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9-47EB-A42E-8D52C1FA2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63456"/>
        <c:axId val="8763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39-47EB-A42E-8D52C1FA2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3456"/>
        <c:axId val="87634688"/>
      </c:lineChart>
      <c:dateAx>
        <c:axId val="8656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34688"/>
        <c:crosses val="autoZero"/>
        <c:auto val="1"/>
        <c:lblOffset val="100"/>
        <c:baseTimeUnit val="years"/>
      </c:dateAx>
      <c:valAx>
        <c:axId val="8763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3F-4CFA-A49B-88C3E8A7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81536"/>
        <c:axId val="9009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3F-4CFA-A49B-88C3E8A79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81536"/>
        <c:axId val="90091904"/>
      </c:lineChart>
      <c:dateAx>
        <c:axId val="9008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91904"/>
        <c:crosses val="autoZero"/>
        <c:auto val="1"/>
        <c:lblOffset val="100"/>
        <c:baseTimeUnit val="years"/>
      </c:dateAx>
      <c:valAx>
        <c:axId val="9009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81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79.62</c:v>
                </c:pt>
                <c:pt idx="1">
                  <c:v>79.69</c:v>
                </c:pt>
                <c:pt idx="2">
                  <c:v>79.8</c:v>
                </c:pt>
                <c:pt idx="3">
                  <c:v>81.87</c:v>
                </c:pt>
                <c:pt idx="4">
                  <c:v>81.760000000000005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A-459A-921E-9DE3C9F8A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9120"/>
        <c:axId val="9039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7A-459A-921E-9DE3C9F8A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9120"/>
        <c:axId val="90391296"/>
      </c:lineChart>
      <c:dateAx>
        <c:axId val="9038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91296"/>
        <c:crosses val="autoZero"/>
        <c:auto val="1"/>
        <c:lblOffset val="100"/>
        <c:baseTimeUnit val="years"/>
      </c:dateAx>
      <c:valAx>
        <c:axId val="9039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38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47.11</c:v>
                </c:pt>
                <c:pt idx="1">
                  <c:v>44.8</c:v>
                </c:pt>
                <c:pt idx="2">
                  <c:v>42.43</c:v>
                </c:pt>
                <c:pt idx="3">
                  <c:v>45.18</c:v>
                </c:pt>
                <c:pt idx="4">
                  <c:v>42.98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E6-4328-888E-CDE0BACA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61568"/>
        <c:axId val="8766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E6-4328-888E-CDE0BACA9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1568"/>
        <c:axId val="87667840"/>
      </c:lineChart>
      <c:dateAx>
        <c:axId val="8766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67840"/>
        <c:crosses val="autoZero"/>
        <c:auto val="1"/>
        <c:lblOffset val="100"/>
        <c:baseTimeUnit val="years"/>
      </c:dateAx>
      <c:valAx>
        <c:axId val="8766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6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03-40F2-B316-22015A21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94016"/>
        <c:axId val="8751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03-40F2-B316-22015A21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94016"/>
        <c:axId val="87512576"/>
      </c:lineChart>
      <c:dateAx>
        <c:axId val="8749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12576"/>
        <c:crosses val="autoZero"/>
        <c:auto val="1"/>
        <c:lblOffset val="100"/>
        <c:baseTimeUnit val="years"/>
      </c:dateAx>
      <c:valAx>
        <c:axId val="8751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9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3-4A76-B0E9-D96F6E6F5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47904"/>
        <c:axId val="8754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93-4A76-B0E9-D96F6E6F5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47904"/>
        <c:axId val="87549824"/>
      </c:lineChart>
      <c:dateAx>
        <c:axId val="8754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49824"/>
        <c:crosses val="autoZero"/>
        <c:auto val="1"/>
        <c:lblOffset val="100"/>
        <c:baseTimeUnit val="years"/>
      </c:dateAx>
      <c:valAx>
        <c:axId val="8754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4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7-4CA4-A5C8-F8254247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0144"/>
        <c:axId val="898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F7-4CA4-A5C8-F82542477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0144"/>
        <c:axId val="89832064"/>
      </c:lineChart>
      <c:dateAx>
        <c:axId val="8983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32064"/>
        <c:crosses val="autoZero"/>
        <c:auto val="1"/>
        <c:lblOffset val="100"/>
        <c:baseTimeUnit val="years"/>
      </c:dateAx>
      <c:valAx>
        <c:axId val="898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8F-4425-9F20-505750E8A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71872"/>
        <c:axId val="8987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8F-4425-9F20-505750E8A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1872"/>
        <c:axId val="89873792"/>
      </c:lineChart>
      <c:dateAx>
        <c:axId val="8987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73792"/>
        <c:crosses val="autoZero"/>
        <c:auto val="1"/>
        <c:lblOffset val="100"/>
        <c:baseTimeUnit val="years"/>
      </c:dateAx>
      <c:valAx>
        <c:axId val="8987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7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915.45</c:v>
                </c:pt>
                <c:pt idx="1">
                  <c:v>881.6</c:v>
                </c:pt>
                <c:pt idx="2">
                  <c:v>960.79</c:v>
                </c:pt>
                <c:pt idx="3">
                  <c:v>838.44</c:v>
                </c:pt>
                <c:pt idx="4">
                  <c:v>839.84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8-4A98-8B93-77B56548D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1024"/>
        <c:axId val="8992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8-4A98-8B93-77B56548D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024"/>
        <c:axId val="89922944"/>
      </c:lineChart>
      <c:dateAx>
        <c:axId val="8992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22944"/>
        <c:crosses val="autoZero"/>
        <c:auto val="1"/>
        <c:lblOffset val="100"/>
        <c:baseTimeUnit val="years"/>
      </c:date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2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76.19</c:v>
                </c:pt>
                <c:pt idx="1">
                  <c:v>75.3</c:v>
                </c:pt>
                <c:pt idx="2">
                  <c:v>76.38</c:v>
                </c:pt>
                <c:pt idx="3">
                  <c:v>76.650000000000006</c:v>
                </c:pt>
                <c:pt idx="4">
                  <c:v>76.349999999999994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2A-4D14-B93D-464E62B8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54176"/>
        <c:axId val="899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2A-4D14-B93D-464E62B8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4176"/>
        <c:axId val="89956352"/>
      </c:lineChart>
      <c:dateAx>
        <c:axId val="8995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56352"/>
        <c:crosses val="autoZero"/>
        <c:auto val="1"/>
        <c:lblOffset val="100"/>
        <c:baseTimeUnit val="years"/>
      </c:dateAx>
      <c:valAx>
        <c:axId val="899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5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0D-460B-8D23-951348A5F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8752"/>
        <c:axId val="9004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0D-460B-8D23-951348A5F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8752"/>
        <c:axId val="90046464"/>
      </c:lineChart>
      <c:dateAx>
        <c:axId val="8997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46464"/>
        <c:crosses val="autoZero"/>
        <c:auto val="1"/>
        <c:lblOffset val="100"/>
        <c:baseTimeUnit val="years"/>
      </c:dateAx>
      <c:valAx>
        <c:axId val="9004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78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1" t="str">
        <f>データ!H6</f>
        <v>大阪府　岬町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4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8" t="str">
        <f>データ!I6</f>
        <v>法非適用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Cc2</v>
      </c>
      <c r="X8" s="78"/>
      <c r="Y8" s="78"/>
      <c r="Z8" s="78"/>
      <c r="AA8" s="78"/>
      <c r="AB8" s="78"/>
      <c r="AC8" s="78"/>
      <c r="AD8" s="79" t="s">
        <v>122</v>
      </c>
      <c r="AE8" s="79"/>
      <c r="AF8" s="79"/>
      <c r="AG8" s="79"/>
      <c r="AH8" s="79"/>
      <c r="AI8" s="79"/>
      <c r="AJ8" s="79"/>
      <c r="AK8" s="4"/>
      <c r="AL8" s="73">
        <f>データ!S6</f>
        <v>16259</v>
      </c>
      <c r="AM8" s="73"/>
      <c r="AN8" s="73"/>
      <c r="AO8" s="73"/>
      <c r="AP8" s="73"/>
      <c r="AQ8" s="73"/>
      <c r="AR8" s="73"/>
      <c r="AS8" s="73"/>
      <c r="AT8" s="72">
        <f>データ!T6</f>
        <v>49.18</v>
      </c>
      <c r="AU8" s="72"/>
      <c r="AV8" s="72"/>
      <c r="AW8" s="72"/>
      <c r="AX8" s="72"/>
      <c r="AY8" s="72"/>
      <c r="AZ8" s="72"/>
      <c r="BA8" s="72"/>
      <c r="BB8" s="72">
        <f>データ!U6</f>
        <v>330.6</v>
      </c>
      <c r="BC8" s="72"/>
      <c r="BD8" s="72"/>
      <c r="BE8" s="72"/>
      <c r="BF8" s="72"/>
      <c r="BG8" s="72"/>
      <c r="BH8" s="72"/>
      <c r="BI8" s="72"/>
      <c r="BJ8" s="4"/>
      <c r="BK8" s="4"/>
      <c r="BL8" s="76" t="s">
        <v>10</v>
      </c>
      <c r="BM8" s="7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4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4"/>
      <c r="BK9" s="4"/>
      <c r="BL9" s="70" t="s">
        <v>20</v>
      </c>
      <c r="BM9" s="7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 t="str">
        <f>データ!O6</f>
        <v>該当数値なし</v>
      </c>
      <c r="J10" s="72"/>
      <c r="K10" s="72"/>
      <c r="L10" s="72"/>
      <c r="M10" s="72"/>
      <c r="N10" s="72"/>
      <c r="O10" s="72"/>
      <c r="P10" s="72">
        <f>データ!P6</f>
        <v>75.650000000000006</v>
      </c>
      <c r="Q10" s="72"/>
      <c r="R10" s="72"/>
      <c r="S10" s="72"/>
      <c r="T10" s="72"/>
      <c r="U10" s="72"/>
      <c r="V10" s="72"/>
      <c r="W10" s="72">
        <f>データ!Q6</f>
        <v>87.24</v>
      </c>
      <c r="X10" s="72"/>
      <c r="Y10" s="72"/>
      <c r="Z10" s="72"/>
      <c r="AA10" s="72"/>
      <c r="AB10" s="72"/>
      <c r="AC10" s="72"/>
      <c r="AD10" s="73">
        <f>データ!R6</f>
        <v>1950</v>
      </c>
      <c r="AE10" s="73"/>
      <c r="AF10" s="73"/>
      <c r="AG10" s="73"/>
      <c r="AH10" s="73"/>
      <c r="AI10" s="73"/>
      <c r="AJ10" s="73"/>
      <c r="AK10" s="2"/>
      <c r="AL10" s="73">
        <f>データ!V6</f>
        <v>12296</v>
      </c>
      <c r="AM10" s="73"/>
      <c r="AN10" s="73"/>
      <c r="AO10" s="73"/>
      <c r="AP10" s="73"/>
      <c r="AQ10" s="73"/>
      <c r="AR10" s="73"/>
      <c r="AS10" s="73"/>
      <c r="AT10" s="72">
        <f>データ!W6</f>
        <v>4.24</v>
      </c>
      <c r="AU10" s="72"/>
      <c r="AV10" s="72"/>
      <c r="AW10" s="72"/>
      <c r="AX10" s="72"/>
      <c r="AY10" s="72"/>
      <c r="AZ10" s="72"/>
      <c r="BA10" s="72"/>
      <c r="BB10" s="72">
        <f>データ!X6</f>
        <v>2900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55" t="s">
        <v>123</v>
      </c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7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55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7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55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7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55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7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55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7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55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7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55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7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55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7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55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7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55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7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55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7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55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7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55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7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55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7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55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7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55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7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55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55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7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55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7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55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7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55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7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55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7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55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7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55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7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55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7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55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7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55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7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55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7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55" t="s">
        <v>124</v>
      </c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7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55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7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55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7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55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7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55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7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55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7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55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7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55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7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55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7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55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7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55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7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5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7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5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7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5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7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5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7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55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7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83" t="s">
        <v>66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67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>
      <c r="A4" s="28" t="s">
        <v>69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70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71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72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73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74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75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76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77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78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79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80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273660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岬町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75.650000000000006</v>
      </c>
      <c r="Q6" s="34">
        <f t="shared" si="3"/>
        <v>87.24</v>
      </c>
      <c r="R6" s="34">
        <f t="shared" si="3"/>
        <v>1950</v>
      </c>
      <c r="S6" s="34">
        <f t="shared" si="3"/>
        <v>16259</v>
      </c>
      <c r="T6" s="34">
        <f t="shared" si="3"/>
        <v>49.18</v>
      </c>
      <c r="U6" s="34">
        <f t="shared" si="3"/>
        <v>330.6</v>
      </c>
      <c r="V6" s="34">
        <f t="shared" si="3"/>
        <v>12296</v>
      </c>
      <c r="W6" s="34">
        <f t="shared" si="3"/>
        <v>4.24</v>
      </c>
      <c r="X6" s="34">
        <f t="shared" si="3"/>
        <v>2900</v>
      </c>
      <c r="Y6" s="35">
        <f>IF(Y7="",NA(),Y7)</f>
        <v>47.11</v>
      </c>
      <c r="Z6" s="35">
        <f t="shared" ref="Z6:AH6" si="4">IF(Z7="",NA(),Z7)</f>
        <v>44.8</v>
      </c>
      <c r="AA6" s="35">
        <f t="shared" si="4"/>
        <v>42.43</v>
      </c>
      <c r="AB6" s="35">
        <f t="shared" si="4"/>
        <v>45.18</v>
      </c>
      <c r="AC6" s="35">
        <f t="shared" si="4"/>
        <v>42.98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915.45</v>
      </c>
      <c r="BG6" s="35">
        <f t="shared" ref="BG6:BO6" si="7">IF(BG7="",NA(),BG7)</f>
        <v>881.6</v>
      </c>
      <c r="BH6" s="35">
        <f t="shared" si="7"/>
        <v>960.79</v>
      </c>
      <c r="BI6" s="35">
        <f t="shared" si="7"/>
        <v>838.44</v>
      </c>
      <c r="BJ6" s="35">
        <f t="shared" si="7"/>
        <v>839.84</v>
      </c>
      <c r="BK6" s="35">
        <f t="shared" si="7"/>
        <v>1273.52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76.19</v>
      </c>
      <c r="BR6" s="35">
        <f t="shared" ref="BR6:BZ6" si="8">IF(BR7="",NA(),BR7)</f>
        <v>75.3</v>
      </c>
      <c r="BS6" s="35">
        <f t="shared" si="8"/>
        <v>76.38</v>
      </c>
      <c r="BT6" s="35">
        <f t="shared" si="8"/>
        <v>76.650000000000006</v>
      </c>
      <c r="BU6" s="35">
        <f t="shared" si="8"/>
        <v>76.349999999999994</v>
      </c>
      <c r="BV6" s="35">
        <f t="shared" si="8"/>
        <v>67.849999999999994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150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150</v>
      </c>
      <c r="CG6" s="35">
        <f t="shared" si="9"/>
        <v>224.94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55.41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79.62</v>
      </c>
      <c r="CY6" s="35">
        <f t="shared" ref="CY6:DG6" si="11">IF(CY7="",NA(),CY7)</f>
        <v>79.69</v>
      </c>
      <c r="CZ6" s="35">
        <f t="shared" si="11"/>
        <v>79.8</v>
      </c>
      <c r="DA6" s="35">
        <f t="shared" si="11"/>
        <v>81.87</v>
      </c>
      <c r="DB6" s="35">
        <f t="shared" si="11"/>
        <v>81.760000000000005</v>
      </c>
      <c r="DC6" s="35">
        <f t="shared" si="11"/>
        <v>84.12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273660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75.650000000000006</v>
      </c>
      <c r="Q7" s="38">
        <v>87.24</v>
      </c>
      <c r="R7" s="38">
        <v>1950</v>
      </c>
      <c r="S7" s="38">
        <v>16259</v>
      </c>
      <c r="T7" s="38">
        <v>49.18</v>
      </c>
      <c r="U7" s="38">
        <v>330.6</v>
      </c>
      <c r="V7" s="38">
        <v>12296</v>
      </c>
      <c r="W7" s="38">
        <v>4.24</v>
      </c>
      <c r="X7" s="38">
        <v>2900</v>
      </c>
      <c r="Y7" s="38">
        <v>47.11</v>
      </c>
      <c r="Z7" s="38">
        <v>44.8</v>
      </c>
      <c r="AA7" s="38">
        <v>42.43</v>
      </c>
      <c r="AB7" s="38">
        <v>45.18</v>
      </c>
      <c r="AC7" s="38">
        <v>42.98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915.45</v>
      </c>
      <c r="BG7" s="38">
        <v>881.6</v>
      </c>
      <c r="BH7" s="38">
        <v>960.79</v>
      </c>
      <c r="BI7" s="38">
        <v>838.44</v>
      </c>
      <c r="BJ7" s="38">
        <v>839.84</v>
      </c>
      <c r="BK7" s="38">
        <v>1273.52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76.19</v>
      </c>
      <c r="BR7" s="38">
        <v>75.3</v>
      </c>
      <c r="BS7" s="38">
        <v>76.38</v>
      </c>
      <c r="BT7" s="38">
        <v>76.650000000000006</v>
      </c>
      <c r="BU7" s="38">
        <v>76.349999999999994</v>
      </c>
      <c r="BV7" s="38">
        <v>67.849999999999994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224.94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55.41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79.62</v>
      </c>
      <c r="CY7" s="38">
        <v>79.69</v>
      </c>
      <c r="CZ7" s="38">
        <v>79.8</v>
      </c>
      <c r="DA7" s="38">
        <v>81.87</v>
      </c>
      <c r="DB7" s="38">
        <v>81.760000000000005</v>
      </c>
      <c r="DC7" s="38">
        <v>84.12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2018-02-01T09:34:42Z</cp:lastPrinted>
  <dcterms:created xsi:type="dcterms:W3CDTF">2017-12-25T02:10:24Z</dcterms:created>
  <dcterms:modified xsi:type="dcterms:W3CDTF">2018-02-27T03:56:18Z</dcterms:modified>
  <cp:category/>
</cp:coreProperties>
</file>