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<sst xmlns="http://schemas.openxmlformats.org/spreadsheetml/2006/main" count="245" uniqueCount="125">
  <si>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</si>
  <si>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</si>
  <si>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</si>
  <si>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</si>
  <si>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</si>
  <si>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</si>
  <si>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</si>
  <si>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</si>
  <si>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</si>
  <si>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</si>
  <si>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</si>
  <si>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</si>
  <si>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</si>
  <si>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</si>
  <si>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</si>
  <si>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</si>
  <si>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</si>
  <si>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</si>
  <si>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</si>
  <si>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</si>
  <si>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</si>
  <si>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</si>
  <si>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</si>
  <si>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</si>
  <si>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</si>
  <si>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</si>
  <si>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</si>
  <si>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</si>
  <si>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</si>
  <si>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</si>
  <si>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</si>
  <si>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</si>
  <si>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</si>
  <si>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</si>
  <si>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</si>
  <si>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</si>
  <si>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</si>
  <si>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</si>
  <si>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</si>
  <si>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</si>
  <si>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</si>
  <si>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</si>
  <si>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</si>
  <si>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</si>
  <si>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</si>
  <si>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</si>
  <si>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</si>
  <si>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</si>
  <si>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</si>
  <si>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</si>
  <si>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</si>
  <si>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</si>
  <si>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</si>
  <si>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</si>
  <si>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</si>
  <si>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</si>
  <si>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</si>
  <si>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</si>
  <si>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</si>
  <si>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</si>
  <si>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</si>
  <si>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</si>
  <si>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</si>
  <si>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</si>
  <si>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</si>
  <si>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</si>
  <si>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</si>
  <si>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</si>
  <si>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</si>
  <si>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</si>
  <si>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</si>
  <si>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</si>
  <si>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</si>
  <si>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</si>
  <si>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</si>
  <si>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</si>
  <si>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</si>
  <si>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</si>
  <si>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</si>
  <si>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</si>
  <si>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</si>
  <si>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</si>
  <si>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</si>
  <si>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</si>
  <si>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</si>
  <si>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</si>
  <si>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</si>
  <si>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</si>
  <si>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</si>
  <si>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</si>
  <si>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</si>
  <si>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</si>
  <si>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</si>
  <si>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</si>
  <si>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</si>
  <si>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</si>
  <si>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</si>
  <si>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</si>
  <si>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</si>
  <si>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</si>
  <si>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</si>
  <si>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</si>
  <si>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</si>
  <si>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</si>
  <si>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</si>
  <si>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</si>
  <si>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</si>
  <si>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</si>
  <si>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</si>
  <si>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田尻町</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</si>
  <si>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</si>
  <si>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</si>
  <si>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</si>
  <si>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</si>
  <si>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</si>
  <si>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</si>
  <si>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</si>
  <si>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</si>
  <si>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</si>
  <si>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</si>
  <si>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</si>
  <si>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</si>
  <si>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管渠は、供用開始（平成5年4月）から24年の経過であり、更新は行っていない。</t>
    <rPh sb="1" eb="3">
      <t>カンキョ</t>
    </rPh>
    <rPh sb="5" eb="7">
      <t>キョウヨウ</t>
    </rPh>
    <rPh sb="7" eb="9">
      <t>カイシ</t>
    </rPh>
    <rPh sb="10" eb="12">
      <t>ヘイセイ</t>
    </rPh>
    <rPh sb="13" eb="14">
      <t>ネン</t>
    </rPh>
    <rPh sb="15" eb="16">
      <t>ガツ</t>
    </rPh>
    <rPh sb="21" eb="22">
      <t>ネン</t>
    </rPh>
    <rPh sb="23" eb="25">
      <t>ケイカ</t>
    </rPh>
    <rPh sb="29" eb="31">
      <t>コウシン</t>
    </rPh>
    <rPh sb="32" eb="33">
      <t>オコナ</t>
    </rPh>
    <phoneticPr fontId="4"/>
  </si>
  <si>
    <t>　今後、ストックマネジメント計画の策定や経営戦略の策定、地方公営企業法適用を進めるなかで、適正な下水道使用料の設定や管渠更新について検討していく。</t>
    <rPh sb="1" eb="3">
      <t>コンゴ</t>
    </rPh>
    <rPh sb="14" eb="16">
      <t>ケイカク</t>
    </rPh>
    <rPh sb="17" eb="19">
      <t>サクテイ</t>
    </rPh>
    <rPh sb="20" eb="22">
      <t>ケイエイ</t>
    </rPh>
    <rPh sb="22" eb="24">
      <t>センリャク</t>
    </rPh>
    <rPh sb="25" eb="27">
      <t>サクテイ</t>
    </rPh>
    <rPh sb="28" eb="30">
      <t>チホウ</t>
    </rPh>
    <rPh sb="30" eb="32">
      <t>コウエイ</t>
    </rPh>
    <rPh sb="32" eb="34">
      <t>キギョウ</t>
    </rPh>
    <rPh sb="34" eb="35">
      <t>ホウ</t>
    </rPh>
    <rPh sb="35" eb="37">
      <t>テキヨウ</t>
    </rPh>
    <rPh sb="38" eb="39">
      <t>スス</t>
    </rPh>
    <rPh sb="45" eb="47">
      <t>テキセイ</t>
    </rPh>
    <rPh sb="48" eb="51">
      <t>ゲスイドウ</t>
    </rPh>
    <rPh sb="51" eb="54">
      <t>シヨウリョウ</t>
    </rPh>
    <rPh sb="55" eb="57">
      <t>セッテイ</t>
    </rPh>
    <rPh sb="58" eb="60">
      <t>カンキョ</t>
    </rPh>
    <rPh sb="60" eb="62">
      <t>コウシン</t>
    </rPh>
    <rPh sb="66" eb="68">
      <t>ケントウ</t>
    </rPh>
    <phoneticPr fontId="4"/>
  </si>
  <si>
    <t>　本町では、関西国際空港の周辺整備に伴い、下水道施設整備を急速かつ集中的に行ったことにより、多額の企業債発行を行っている。その残債は多額に上り、毎年の償還により年々減少してはいるものの、④企業債残高対事業規模比率が類似団体の平均値に比べ高くなっている。
　また、その企業債償還金が多額であるため、支出額も増大し、①収益的収支比率は低下し、⑥汚水処理原価が類似団体の平均値に比べ高くなっている。
　さらに下水道使用料は20㎥(立方メートル）あたり1,800円と府内平均（2,174円）に比して低額であることから、⑤経費回収率は類似団体の平均値に比べて低くなっている。
　なお、⑦施設利用率は、単独処理場を設置していないため、当該値を計上していない。</t>
    <rPh sb="6" eb="8">
      <t>カンサイ</t>
    </rPh>
    <rPh sb="8" eb="10">
      <t>コクサイ</t>
    </rPh>
    <rPh sb="10" eb="12">
      <t>クウコウ</t>
    </rPh>
    <rPh sb="13" eb="15">
      <t>シュウヘン</t>
    </rPh>
    <rPh sb="15" eb="17">
      <t>セイビ</t>
    </rPh>
    <rPh sb="18" eb="19">
      <t>トモナ</t>
    </rPh>
    <rPh sb="21" eb="24">
      <t>ゲスイドウ</t>
    </rPh>
    <rPh sb="24" eb="26">
      <t>シセツ</t>
    </rPh>
    <rPh sb="26" eb="28">
      <t>セイビ</t>
    </rPh>
    <rPh sb="29" eb="31">
      <t>キュウソク</t>
    </rPh>
    <rPh sb="33" eb="35">
      <t>シュウチュウ</t>
    </rPh>
    <rPh sb="35" eb="36">
      <t>テキ</t>
    </rPh>
    <rPh sb="37" eb="38">
      <t>オコナ</t>
    </rPh>
    <rPh sb="46" eb="48">
      <t>タガク</t>
    </rPh>
    <rPh sb="49" eb="51">
      <t>キギョウ</t>
    </rPh>
    <rPh sb="51" eb="52">
      <t>サイ</t>
    </rPh>
    <rPh sb="52" eb="54">
      <t>ハッコウ</t>
    </rPh>
    <rPh sb="55" eb="56">
      <t>オコナ</t>
    </rPh>
    <rPh sb="63" eb="65">
      <t>ザンサイ</t>
    </rPh>
    <rPh sb="66" eb="68">
      <t>タガク</t>
    </rPh>
    <rPh sb="69" eb="70">
      <t>ノボ</t>
    </rPh>
    <rPh sb="72" eb="74">
      <t>マイトシ</t>
    </rPh>
    <rPh sb="75" eb="77">
      <t>ショウカン</t>
    </rPh>
    <rPh sb="80" eb="82">
      <t>ネンネン</t>
    </rPh>
    <rPh sb="82" eb="84">
      <t>ゲンショウ</t>
    </rPh>
    <rPh sb="94" eb="96">
      <t>キギョウ</t>
    </rPh>
    <rPh sb="96" eb="97">
      <t>サイ</t>
    </rPh>
    <rPh sb="97" eb="99">
      <t>ザンダカ</t>
    </rPh>
    <rPh sb="99" eb="100">
      <t>タイ</t>
    </rPh>
    <rPh sb="100" eb="102">
      <t>ジギョウ</t>
    </rPh>
    <rPh sb="102" eb="104">
      <t>キボ</t>
    </rPh>
    <rPh sb="104" eb="106">
      <t>ヒリツ</t>
    </rPh>
    <rPh sb="107" eb="109">
      <t>ルイジ</t>
    </rPh>
    <rPh sb="109" eb="111">
      <t>ダンタイ</t>
    </rPh>
    <rPh sb="112" eb="115">
      <t>ヘイキンチ</t>
    </rPh>
    <rPh sb="116" eb="117">
      <t>クラ</t>
    </rPh>
    <rPh sb="118" eb="119">
      <t>タカ</t>
    </rPh>
    <rPh sb="133" eb="135">
      <t>キギョウ</t>
    </rPh>
    <rPh sb="135" eb="136">
      <t>サイ</t>
    </rPh>
    <rPh sb="136" eb="139">
      <t>ショウカンキン</t>
    </rPh>
    <rPh sb="140" eb="142">
      <t>タガク</t>
    </rPh>
    <rPh sb="148" eb="151">
      <t>シシュツガク</t>
    </rPh>
    <rPh sb="152" eb="154">
      <t>ゾウダイ</t>
    </rPh>
    <rPh sb="157" eb="160">
      <t>シュウエキテキ</t>
    </rPh>
    <rPh sb="160" eb="162">
      <t>シュウシ</t>
    </rPh>
    <rPh sb="162" eb="164">
      <t>ヒリツ</t>
    </rPh>
    <rPh sb="165" eb="167">
      <t>テイカ</t>
    </rPh>
    <rPh sb="170" eb="172">
      <t>オスイ</t>
    </rPh>
    <rPh sb="172" eb="174">
      <t>ショリ</t>
    </rPh>
    <rPh sb="174" eb="176">
      <t>ゲンカ</t>
    </rPh>
    <rPh sb="177" eb="179">
      <t>ルイジ</t>
    </rPh>
    <rPh sb="179" eb="181">
      <t>ダンタイ</t>
    </rPh>
    <rPh sb="182" eb="185">
      <t>ヘイキンチ</t>
    </rPh>
    <rPh sb="186" eb="187">
      <t>クラ</t>
    </rPh>
    <rPh sb="188" eb="189">
      <t>タカ</t>
    </rPh>
    <rPh sb="201" eb="204">
      <t>ゲスイドウ</t>
    </rPh>
    <rPh sb="204" eb="207">
      <t>シヨウリョウ</t>
    </rPh>
    <rPh sb="227" eb="228">
      <t>エン</t>
    </rPh>
    <rPh sb="229" eb="231">
      <t>フナイ</t>
    </rPh>
    <rPh sb="231" eb="233">
      <t>ヘイキン</t>
    </rPh>
    <rPh sb="239" eb="240">
      <t>エン</t>
    </rPh>
    <rPh sb="242" eb="243">
      <t>ヒ</t>
    </rPh>
    <rPh sb="245" eb="247">
      <t>テイガク</t>
    </rPh>
    <rPh sb="256" eb="258">
      <t>ケイヒ</t>
    </rPh>
    <rPh sb="258" eb="260">
      <t>カイシュウ</t>
    </rPh>
    <rPh sb="260" eb="261">
      <t>リツ</t>
    </rPh>
    <rPh sb="262" eb="264">
      <t>ルイジ</t>
    </rPh>
    <rPh sb="264" eb="266">
      <t>ダンタイ</t>
    </rPh>
    <rPh sb="267" eb="270">
      <t>ヘイキンチ</t>
    </rPh>
    <rPh sb="271" eb="272">
      <t>クラ</t>
    </rPh>
    <rPh sb="274" eb="275">
      <t>ヒク</t>
    </rPh>
    <rPh sb="288" eb="290">
      <t>シセツ</t>
    </rPh>
    <rPh sb="290" eb="292">
      <t>リヨウ</t>
    </rPh>
    <rPh sb="292" eb="293">
      <t>リツ</t>
    </rPh>
    <rPh sb="295" eb="297">
      <t>タンドク</t>
    </rPh>
    <rPh sb="297" eb="300">
      <t>ショリジョウ</t>
    </rPh>
    <rPh sb="301" eb="303">
      <t>セッチ</t>
    </rPh>
    <rPh sb="311" eb="313">
      <t>トウガイ</t>
    </rPh>
    <rPh sb="313" eb="314">
      <t>アタイ</t>
    </rPh>
    <rPh sb="315" eb="317">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</si>
</sst>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15296"/>
        <c:axId val="914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91415296"/>
        <c:axId val="91417600"/>
      </c:lineChart>
      <c:dateAx>
        <c:axId val="91415296"/>
        <c:scaling>
          <c:orientation val="minMax"/>
        </c:scaling>
        <c:delete val="1"/>
        <c:axPos val="b"/>
        <c:numFmt formatCode="ge" sourceLinked="1"/>
        <c:majorTickMark val="none"/>
        <c:minorTickMark val="none"/>
        <c:tickLblPos val="none"/>
        <c:crossAx val="91417600"/>
        <c:crosses val="autoZero"/>
        <c:auto val="1"/>
        <c:lblOffset val="100"/>
        <c:baseTimeUnit val="years"/>
      </c:dateAx>
      <c:valAx>
        <c:axId val="914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57312"/>
        <c:axId val="853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85357312"/>
        <c:axId val="85359232"/>
      </c:lineChart>
      <c:dateAx>
        <c:axId val="85357312"/>
        <c:scaling>
          <c:orientation val="minMax"/>
        </c:scaling>
        <c:delete val="1"/>
        <c:axPos val="b"/>
        <c:numFmt formatCode="ge" sourceLinked="1"/>
        <c:majorTickMark val="none"/>
        <c:minorTickMark val="none"/>
        <c:tickLblPos val="none"/>
        <c:crossAx val="85359232"/>
        <c:crosses val="autoZero"/>
        <c:auto val="1"/>
        <c:lblOffset val="100"/>
        <c:baseTimeUnit val="years"/>
      </c:dateAx>
      <c:valAx>
        <c:axId val="853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86.8</c:v>
                </c:pt>
                <c:pt idx="1">
                  <c:v>86.78</c:v>
                </c:pt>
                <c:pt idx="2">
                  <c:v>87.87</c:v>
                </c:pt>
                <c:pt idx="3">
                  <c:v>87.85</c:v>
                </c:pt>
                <c:pt idx="4">
                  <c:v>87.85</c:v>
                </c:pt>
              </c:numCache>
            </c:numRef>
          </c:val>
        </c:ser>
        <c:dLbls>
          <c:showLegendKey val="0"/>
          <c:showVal val="0"/>
          <c:showCatName val="0"/>
          <c:showSerName val="0"/>
          <c:showPercent val="0"/>
          <c:showBubbleSize val="0"/>
        </c:dLbls>
        <c:gapWidth val="150"/>
        <c:axId val="85483904"/>
        <c:axId val="854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85483904"/>
        <c:axId val="85485824"/>
      </c:lineChart>
      <c:dateAx>
        <c:axId val="85483904"/>
        <c:scaling>
          <c:orientation val="minMax"/>
        </c:scaling>
        <c:delete val="1"/>
        <c:axPos val="b"/>
        <c:numFmt formatCode="ge" sourceLinked="1"/>
        <c:majorTickMark val="none"/>
        <c:minorTickMark val="none"/>
        <c:tickLblPos val="none"/>
        <c:crossAx val="85485824"/>
        <c:crosses val="autoZero"/>
        <c:auto val="1"/>
        <c:lblOffset val="100"/>
        <c:baseTimeUnit val="years"/>
      </c:dateAx>
      <c:valAx>
        <c:axId val="854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79.5</c:v>
                </c:pt>
                <c:pt idx="1">
                  <c:v>79.2</c:v>
                </c:pt>
                <c:pt idx="2">
                  <c:v>79.12</c:v>
                </c:pt>
                <c:pt idx="3">
                  <c:v>78.400000000000006</c:v>
                </c:pt>
                <c:pt idx="4">
                  <c:v>77.739999999999995</c:v>
                </c:pt>
              </c:numCache>
            </c:numRef>
          </c:val>
        </c:ser>
        <c:dLbls>
          <c:showLegendKey val="0"/>
          <c:showVal val="0"/>
          <c:showCatName val="0"/>
          <c:showSerName val="0"/>
          <c:showPercent val="0"/>
          <c:showBubbleSize val="0"/>
        </c:dLbls>
        <c:gapWidth val="150"/>
        <c:axId val="95274496"/>
        <c:axId val="1068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74496"/>
        <c:axId val="106823680"/>
      </c:lineChart>
      <c:dateAx>
        <c:axId val="95274496"/>
        <c:scaling>
          <c:orientation val="minMax"/>
        </c:scaling>
        <c:delete val="1"/>
        <c:axPos val="b"/>
        <c:numFmt formatCode="ge" sourceLinked="1"/>
        <c:majorTickMark val="none"/>
        <c:minorTickMark val="none"/>
        <c:tickLblPos val="none"/>
        <c:crossAx val="106823680"/>
        <c:crosses val="autoZero"/>
        <c:auto val="1"/>
        <c:lblOffset val="100"/>
        <c:baseTimeUnit val="years"/>
      </c:dateAx>
      <c:valAx>
        <c:axId val="1068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466304"/>
        <c:axId val="149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66304"/>
        <c:axId val="149635840"/>
      </c:lineChart>
      <c:dateAx>
        <c:axId val="148466304"/>
        <c:scaling>
          <c:orientation val="minMax"/>
        </c:scaling>
        <c:delete val="1"/>
        <c:axPos val="b"/>
        <c:numFmt formatCode="ge" sourceLinked="1"/>
        <c:majorTickMark val="none"/>
        <c:minorTickMark val="none"/>
        <c:tickLblPos val="none"/>
        <c:crossAx val="149635840"/>
        <c:crosses val="autoZero"/>
        <c:auto val="1"/>
        <c:lblOffset val="100"/>
        <c:baseTimeUnit val="years"/>
      </c:dateAx>
      <c:valAx>
        <c:axId val="149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813824"/>
        <c:axId val="748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813824"/>
        <c:axId val="74814976"/>
      </c:lineChart>
      <c:dateAx>
        <c:axId val="74813824"/>
        <c:scaling>
          <c:orientation val="minMax"/>
        </c:scaling>
        <c:delete val="1"/>
        <c:axPos val="b"/>
        <c:numFmt formatCode="ge" sourceLinked="1"/>
        <c:majorTickMark val="none"/>
        <c:minorTickMark val="none"/>
        <c:tickLblPos val="none"/>
        <c:crossAx val="74814976"/>
        <c:crosses val="autoZero"/>
        <c:auto val="1"/>
        <c:lblOffset val="100"/>
        <c:baseTimeUnit val="years"/>
      </c:dateAx>
      <c:valAx>
        <c:axId val="748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697152"/>
        <c:axId val="757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697152"/>
        <c:axId val="75703424"/>
      </c:lineChart>
      <c:dateAx>
        <c:axId val="75697152"/>
        <c:scaling>
          <c:orientation val="minMax"/>
        </c:scaling>
        <c:delete val="1"/>
        <c:axPos val="b"/>
        <c:numFmt formatCode="ge" sourceLinked="1"/>
        <c:majorTickMark val="none"/>
        <c:minorTickMark val="none"/>
        <c:tickLblPos val="none"/>
        <c:crossAx val="75703424"/>
        <c:crosses val="autoZero"/>
        <c:auto val="1"/>
        <c:lblOffset val="100"/>
        <c:baseTimeUnit val="years"/>
      </c:dateAx>
      <c:valAx>
        <c:axId val="757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713152"/>
        <c:axId val="757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13152"/>
        <c:axId val="75715328"/>
      </c:lineChart>
      <c:dateAx>
        <c:axId val="75713152"/>
        <c:scaling>
          <c:orientation val="minMax"/>
        </c:scaling>
        <c:delete val="1"/>
        <c:axPos val="b"/>
        <c:numFmt formatCode="ge" sourceLinked="1"/>
        <c:majorTickMark val="none"/>
        <c:minorTickMark val="none"/>
        <c:tickLblPos val="none"/>
        <c:crossAx val="75715328"/>
        <c:crosses val="autoZero"/>
        <c:auto val="1"/>
        <c:lblOffset val="100"/>
        <c:baseTimeUnit val="years"/>
      </c:dateAx>
      <c:valAx>
        <c:axId val="757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2901.81</c:v>
                </c:pt>
                <c:pt idx="1">
                  <c:v>2383.44</c:v>
                </c:pt>
                <c:pt idx="2">
                  <c:v>2141.0300000000002</c:v>
                </c:pt>
                <c:pt idx="3">
                  <c:v>1964.83</c:v>
                </c:pt>
                <c:pt idx="4">
                  <c:v>1671.55</c:v>
                </c:pt>
              </c:numCache>
            </c:numRef>
          </c:val>
        </c:ser>
        <c:dLbls>
          <c:showLegendKey val="0"/>
          <c:showVal val="0"/>
          <c:showCatName val="0"/>
          <c:showSerName val="0"/>
          <c:showPercent val="0"/>
          <c:showBubbleSize val="0"/>
        </c:dLbls>
        <c:gapWidth val="150"/>
        <c:axId val="75733248"/>
        <c:axId val="757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75733248"/>
        <c:axId val="75735424"/>
      </c:lineChart>
      <c:dateAx>
        <c:axId val="75733248"/>
        <c:scaling>
          <c:orientation val="minMax"/>
        </c:scaling>
        <c:delete val="1"/>
        <c:axPos val="b"/>
        <c:numFmt formatCode="ge" sourceLinked="1"/>
        <c:majorTickMark val="none"/>
        <c:minorTickMark val="none"/>
        <c:tickLblPos val="none"/>
        <c:crossAx val="75735424"/>
        <c:crosses val="autoZero"/>
        <c:auto val="1"/>
        <c:lblOffset val="100"/>
        <c:baseTimeUnit val="years"/>
      </c:dateAx>
      <c:valAx>
        <c:axId val="757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44.87</c:v>
                </c:pt>
                <c:pt idx="1">
                  <c:v>51.67</c:v>
                </c:pt>
                <c:pt idx="2">
                  <c:v>51.61</c:v>
                </c:pt>
                <c:pt idx="3">
                  <c:v>50.71</c:v>
                </c:pt>
                <c:pt idx="4">
                  <c:v>54.25</c:v>
                </c:pt>
              </c:numCache>
            </c:numRef>
          </c:val>
        </c:ser>
        <c:dLbls>
          <c:showLegendKey val="0"/>
          <c:showVal val="0"/>
          <c:showCatName val="0"/>
          <c:showSerName val="0"/>
          <c:showPercent val="0"/>
          <c:showBubbleSize val="0"/>
        </c:dLbls>
        <c:gapWidth val="150"/>
        <c:axId val="75748864"/>
        <c:axId val="757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75748864"/>
        <c:axId val="75750784"/>
      </c:lineChart>
      <c:dateAx>
        <c:axId val="75748864"/>
        <c:scaling>
          <c:orientation val="minMax"/>
        </c:scaling>
        <c:delete val="1"/>
        <c:axPos val="b"/>
        <c:numFmt formatCode="ge" sourceLinked="1"/>
        <c:majorTickMark val="none"/>
        <c:minorTickMark val="none"/>
        <c:tickLblPos val="none"/>
        <c:crossAx val="75750784"/>
        <c:crosses val="autoZero"/>
        <c:auto val="1"/>
        <c:lblOffset val="100"/>
        <c:baseTimeUnit val="years"/>
      </c:dateAx>
      <c:valAx>
        <c:axId val="757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252.17</c:v>
                </c:pt>
                <c:pt idx="1">
                  <c:v>237.72</c:v>
                </c:pt>
                <c:pt idx="2">
                  <c:v>248.02</c:v>
                </c:pt>
                <c:pt idx="3">
                  <c:v>254.02</c:v>
                </c:pt>
                <c:pt idx="4">
                  <c:v>246.77</c:v>
                </c:pt>
              </c:numCache>
            </c:numRef>
          </c:val>
        </c:ser>
        <c:dLbls>
          <c:showLegendKey val="0"/>
          <c:showVal val="0"/>
          <c:showCatName val="0"/>
          <c:showSerName val="0"/>
          <c:showPercent val="0"/>
          <c:showBubbleSize val="0"/>
        </c:dLbls>
        <c:gapWidth val="150"/>
        <c:axId val="85341312"/>
        <c:axId val="853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85341312"/>
        <c:axId val="85343232"/>
      </c:lineChart>
      <c:dateAx>
        <c:axId val="85341312"/>
        <c:scaling>
          <c:orientation val="minMax"/>
        </c:scaling>
        <c:delete val="1"/>
        <c:axPos val="b"/>
        <c:numFmt formatCode="ge" sourceLinked="1"/>
        <c:majorTickMark val="none"/>
        <c:minorTickMark val="none"/>
        <c:tickLblPos val="none"/>
        <c:crossAx val="85343232"/>
        <c:crosses val="autoZero"/>
        <c:auto val="1"/>
        <c:lblOffset val="100"/>
        <c:baseTimeUnit val="years"/>
      </c:dateAx>
      <c:valAx>
        <c:axId val="853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大阪府　田尻町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
        <v>121</v>
      </c>
      <c r="AE8" s="73"/>
      <c r="AF8" s="73"/>
      <c r="AG8" s="73"/>
      <c r="AH8" s="73"/>
      <c r="AI8" s="73"/>
      <c r="AJ8" s="73"/>
      <c r="AK8" s="4"/>
      <c r="AL8" s="67">
        <f>データ!S6</f>
        <v>8588</v>
      </c>
      <c r="AM8" s="67"/>
      <c r="AN8" s="67"/>
      <c r="AO8" s="67"/>
      <c r="AP8" s="67"/>
      <c r="AQ8" s="67"/>
      <c r="AR8" s="67"/>
      <c r="AS8" s="67"/>
      <c r="AT8" s="66">
        <f>データ!T6</f>
        <v>5.62</v>
      </c>
      <c r="AU8" s="66"/>
      <c r="AV8" s="66"/>
      <c r="AW8" s="66"/>
      <c r="AX8" s="66"/>
      <c r="AY8" s="66"/>
      <c r="AZ8" s="66"/>
      <c r="BA8" s="66"/>
      <c r="BB8" s="66">
        <f>データ!U6</f>
        <v>1528.11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97.5</v>
      </c>
      <c r="Q10" s="66"/>
      <c r="R10" s="66"/>
      <c r="S10" s="66"/>
      <c r="T10" s="66"/>
      <c r="U10" s="66"/>
      <c r="V10" s="66"/>
      <c r="W10" s="66">
        <f>データ!Q6</f>
        <v>87.46</v>
      </c>
      <c r="X10" s="66"/>
      <c r="Y10" s="66"/>
      <c r="Z10" s="66"/>
      <c r="AA10" s="66"/>
      <c r="AB10" s="66"/>
      <c r="AC10" s="66"/>
      <c r="AD10" s="67">
        <f>データ!R6</f>
        <v>1800</v>
      </c>
      <c r="AE10" s="67"/>
      <c r="AF10" s="67"/>
      <c r="AG10" s="67"/>
      <c r="AH10" s="67"/>
      <c r="AI10" s="67"/>
      <c r="AJ10" s="67"/>
      <c r="AK10" s="2"/>
      <c r="AL10" s="67">
        <f>データ!V6</f>
        <v>8315</v>
      </c>
      <c r="AM10" s="67"/>
      <c r="AN10" s="67"/>
      <c r="AO10" s="67"/>
      <c r="AP10" s="67"/>
      <c r="AQ10" s="67"/>
      <c r="AR10" s="67"/>
      <c r="AS10" s="67"/>
      <c r="AT10" s="66">
        <f>データ!W6</f>
        <v>1.45</v>
      </c>
      <c r="AU10" s="66"/>
      <c r="AV10" s="66"/>
      <c r="AW10" s="66"/>
      <c r="AX10" s="66"/>
      <c r="AY10" s="66"/>
      <c r="AZ10" s="66"/>
      <c r="BA10" s="66"/>
      <c r="BB10" s="66">
        <f>データ!X6</f>
        <v>5734.48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273627</v>
      </c>
      <c r="D6" s="33">
        <f t="shared" si="3"/>
        <v>47</v>
      </c>
      <c r="E6" s="33">
        <f t="shared" si="3"/>
        <v>17</v>
      </c>
      <c r="F6" s="33">
        <f t="shared" si="3"/>
        <v>1</v>
      </c>
      <c r="G6" s="33">
        <f t="shared" si="3"/>
        <v>0</v>
      </c>
      <c r="H6" s="33" t="str">
        <f t="shared" si="3"/>
        <v>大阪府　田尻町</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97.5</v>
      </c>
      <c r="Q6" s="34">
        <f t="shared" si="3"/>
        <v>87.46</v>
      </c>
      <c r="R6" s="34">
        <f t="shared" si="3"/>
        <v>1800</v>
      </c>
      <c r="S6" s="34">
        <f t="shared" si="3"/>
        <v>8588</v>
      </c>
      <c r="T6" s="34">
        <f t="shared" si="3"/>
        <v>5.62</v>
      </c>
      <c r="U6" s="34">
        <f t="shared" si="3"/>
        <v>1528.11</v>
      </c>
      <c r="V6" s="34">
        <f t="shared" si="3"/>
        <v>8315</v>
      </c>
      <c r="W6" s="34">
        <f t="shared" si="3"/>
        <v>1.45</v>
      </c>
      <c r="X6" s="34">
        <f t="shared" si="3"/>
        <v>5734.48</v>
      </c>
      <c r="Y6" s="35">
        <f>IF(Y7="",NA(),Y7)</f>
        <v>79.5</v>
      </c>
      <c r="Z6" s="35">
        <f t="shared" ref="Z6:AH6" si="4">IF(Z7="",NA(),Z7)</f>
        <v>79.2</v>
      </c>
      <c r="AA6" s="35">
        <f t="shared" si="4"/>
        <v>79.12</v>
      </c>
      <c r="AB6" s="35">
        <f t="shared" si="4"/>
        <v>78.400000000000006</v>
      </c>
      <c r="AC6" s="35">
        <f t="shared" si="4"/>
        <v>77.739999999999995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2901.81</v>
      </c>
      <c r="BG6" s="35">
        <f t="shared" ref="BG6:BO6" si="7">IF(BG7="",NA(),BG7)</f>
        <v>2383.44</v>
      </c>
      <c r="BH6" s="35">
        <f t="shared" si="7"/>
        <v>2141.0300000000002</v>
      </c>
      <c r="BI6" s="35">
        <f t="shared" si="7"/>
        <v>1964.83</v>
      </c>
      <c r="BJ6" s="35">
        <f t="shared" si="7"/>
        <v>1671.55</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44.87</v>
      </c>
      <c r="BR6" s="35">
        <f t="shared" ref="BR6:BZ6" si="8">IF(BR7="",NA(),BR7)</f>
        <v>51.67</v>
      </c>
      <c r="BS6" s="35">
        <f t="shared" si="8"/>
        <v>51.61</v>
      </c>
      <c r="BT6" s="35">
        <f t="shared" si="8"/>
        <v>50.71</v>
      </c>
      <c r="BU6" s="35">
        <f t="shared" si="8"/>
        <v>54.25</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252.17</v>
      </c>
      <c r="CC6" s="35">
        <f t="shared" ref="CC6:CK6" si="9">IF(CC7="",NA(),CC7)</f>
        <v>237.72</v>
      </c>
      <c r="CD6" s="35">
        <f t="shared" si="9"/>
        <v>248.02</v>
      </c>
      <c r="CE6" s="35">
        <f t="shared" si="9"/>
        <v>254.02</v>
      </c>
      <c r="CF6" s="35">
        <f t="shared" si="9"/>
        <v>246.77</v>
      </c>
      <c r="CG6" s="35">
        <f t="shared" si="9"/>
        <v>195.15</v>
      </c>
      <c r="CH6" s="35">
        <f t="shared" si="9"/>
        <v>182.55</v>
      </c>
      <c r="CI6" s="35">
        <f t="shared" si="9"/>
        <v>184.87</v>
      </c>
      <c r="CJ6" s="35">
        <f t="shared" si="9"/>
        <v>195.88</v>
      </c>
      <c r="CK6" s="35">
        <f t="shared" si="9"/>
        <v>193.1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49.75</v>
      </c>
      <c r="CV6" s="35">
        <f t="shared" si="10"/>
        <v>51.05</v>
      </c>
      <c r="CW6" s="34" t="str">
        <f>IF(CW7="","",IF(CW7="-","【-】","【"&amp;SUBSTITUTE(TEXT(CW7,"#,##0.00"),"-","△")&amp;"】"))</f>
        <v>【60.09】</v>
      </c>
      <c r="CX6" s="35">
        <f>IF(CX7="",NA(),CX7)</f>
        <v>86.8</v>
      </c>
      <c r="CY6" s="35">
        <f t="shared" ref="CY6:DG6" si="11">IF(CY7="",NA(),CY7)</f>
        <v>86.78</v>
      </c>
      <c r="CZ6" s="35">
        <f t="shared" si="11"/>
        <v>87.87</v>
      </c>
      <c r="DA6" s="35">
        <f t="shared" si="11"/>
        <v>87.85</v>
      </c>
      <c r="DB6" s="35">
        <f t="shared" si="11"/>
        <v>87.85</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273627</v>
      </c>
      <c r="D7" s="37">
        <v>47</v>
      </c>
      <c r="E7" s="37">
        <v>17</v>
      </c>
      <c r="F7" s="37">
        <v>1</v>
      </c>
      <c r="G7" s="37">
        <v>0</v>
      </c>
      <c r="H7" s="37" t="s">
        <v>109</v>
      </c>
      <c r="I7" s="37" t="s">
        <v>110</v>
      </c>
      <c r="J7" s="37" t="s">
        <v>111</v>
      </c>
      <c r="K7" s="37" t="s">
        <v>112</v>
      </c>
      <c r="L7" s="37" t="s">
        <v>113</v>
      </c>
      <c r="M7" s="37"/>
      <c r="N7" s="38" t="s">
        <v>114</v>
      </c>
      <c r="O7" s="38" t="s">
        <v>115</v>
      </c>
      <c r="P7" s="38">
        <v>97.5</v>
      </c>
      <c r="Q7" s="38">
        <v>87.46</v>
      </c>
      <c r="R7" s="38">
        <v>1800</v>
      </c>
      <c r="S7" s="38">
        <v>8588</v>
      </c>
      <c r="T7" s="38">
        <v>5.62</v>
      </c>
      <c r="U7" s="38">
        <v>1528.11</v>
      </c>
      <c r="V7" s="38">
        <v>8315</v>
      </c>
      <c r="W7" s="38">
        <v>1.45</v>
      </c>
      <c r="X7" s="38">
        <v>5734.48</v>
      </c>
      <c r="Y7" s="38">
        <v>79.5</v>
      </c>
      <c r="Z7" s="38">
        <v>79.2</v>
      </c>
      <c r="AA7" s="38">
        <v>79.12</v>
      </c>
      <c r="AB7" s="38">
        <v>78.400000000000006</v>
      </c>
      <c r="AC7" s="38">
        <v>77.739999999999995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2901.81</v>
      </c>
      <c r="BG7" s="38">
        <v>2383.44</v>
      </c>
      <c r="BH7" s="38">
        <v>2141.0300000000002</v>
      </c>
      <c r="BI7" s="38">
        <v>1964.83</v>
      </c>
      <c r="BJ7" s="38">
        <v>1671.55</v>
      </c>
      <c r="BK7" s="38">
        <v>1252.8800000000001</v>
      </c>
      <c r="BL7" s="38">
        <v>1119.4100000000001</v>
      </c>
      <c r="BM7" s="38">
        <v>1067.74</v>
      </c>
      <c r="BN7" s="38">
        <v>1018.27</v>
      </c>
      <c r="BO7" s="38">
        <v>1120.55</v>
      </c>
      <c r="BP7" s="38">
        <v>728.3</v>
      </c>
      <c r="BQ7" s="38">
        <v>44.87</v>
      </c>
      <c r="BR7" s="38">
        <v>51.67</v>
      </c>
      <c r="BS7" s="38">
        <v>51.61</v>
      </c>
      <c r="BT7" s="38">
        <v>50.71</v>
      </c>
      <c r="BU7" s="38">
        <v>54.25</v>
      </c>
      <c r="BV7" s="38">
        <v>66.87</v>
      </c>
      <c r="BW7" s="38">
        <v>71.349999999999994</v>
      </c>
      <c r="BX7" s="38">
        <v>73.569999999999993</v>
      </c>
      <c r="BY7" s="38">
        <v>71.569999999999993</v>
      </c>
      <c r="BZ7" s="38">
        <v>73.28</v>
      </c>
      <c r="CA7" s="38">
        <v>100.04</v>
      </c>
      <c r="CB7" s="38">
        <v>252.17</v>
      </c>
      <c r="CC7" s="38">
        <v>237.72</v>
      </c>
      <c r="CD7" s="38">
        <v>248.02</v>
      </c>
      <c r="CE7" s="38">
        <v>254.02</v>
      </c>
      <c r="CF7" s="38">
        <v>246.77</v>
      </c>
      <c r="CG7" s="38">
        <v>195.15</v>
      </c>
      <c r="CH7" s="38">
        <v>182.55</v>
      </c>
      <c r="CI7" s="38">
        <v>184.87</v>
      </c>
      <c r="CJ7" s="38">
        <v>195.88</v>
      </c>
      <c r="CK7" s="38">
        <v>193.1</v>
      </c>
      <c r="CL7" s="38">
        <v>137.82</v>
      </c>
      <c r="CM7" s="38" t="s">
        <v>114</v>
      </c>
      <c r="CN7" s="38" t="s">
        <v>114</v>
      </c>
      <c r="CO7" s="38" t="s">
        <v>114</v>
      </c>
      <c r="CP7" s="38" t="s">
        <v>114</v>
      </c>
      <c r="CQ7" s="38" t="s">
        <v>114</v>
      </c>
      <c r="CR7" s="38">
        <v>51.83</v>
      </c>
      <c r="CS7" s="38">
        <v>50.27</v>
      </c>
      <c r="CT7" s="38">
        <v>51.08</v>
      </c>
      <c r="CU7" s="38">
        <v>49.75</v>
      </c>
      <c r="CV7" s="38">
        <v>51.05</v>
      </c>
      <c r="CW7" s="38">
        <v>60.09</v>
      </c>
      <c r="CX7" s="38">
        <v>86.8</v>
      </c>
      <c r="CY7" s="38">
        <v>86.78</v>
      </c>
      <c r="CZ7" s="38">
        <v>87.87</v>
      </c>
      <c r="DA7" s="38">
        <v>87.85</v>
      </c>
      <c r="DB7" s="38">
        <v>87.85</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zaisei_g</cp:lastModifiedBy>
  <cp:lastPrinted>2018-02-06T02:45:25Z</cp:lastPrinted>
  <dcterms:created xsi:type="dcterms:W3CDTF">2017-12-25T02:10:23Z</dcterms:created>
  <dcterms:modified xsi:type="dcterms:W3CDTF">2018-02-28T05:01:13Z</dcterms:modified>
  <cp:category/>
</cp:coreProperties>
</file>