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10065" yWindow="-270" windowWidth="10425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I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<sst xmlns="http://schemas.openxmlformats.org/spreadsheetml/2006/main" count="240" uniqueCount="125">
  <si>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</si>
  <si>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</si>
  <si>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</si>
  <si>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</si>
  <si>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</si>
  <si>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</si>
  <si>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</si>
  <si>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</si>
  <si>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</si>
  <si>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</si>
  <si>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</si>
  <si>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</si>
  <si>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</si>
  <si>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</si>
  <si>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</si>
  <si>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</si>
  <si>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</si>
  <si>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</si>
  <si>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</si>
  <si>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</si>
  <si>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</si>
  <si>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</si>
  <si>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</si>
  <si>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</si>
  <si>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</si>
  <si>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</si>
  <si>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</si>
  <si>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</si>
  <si>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</si>
  <si>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</si>
  <si>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</si>
  <si>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</si>
  <si>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</si>
  <si>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</si>
  <si>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</si>
  <si>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</si>
  <si>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</si>
  <si>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</si>
  <si>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</si>
  <si>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</si>
  <si>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</si>
  <si>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</si>
  <si>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</si>
  <si>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</si>
  <si>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</si>
  <si>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</si>
  <si>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</si>
  <si>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</si>
  <si>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</si>
  <si>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</si>
  <si>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</si>
  <si>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</si>
  <si>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</si>
  <si>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</si>
  <si>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</si>
  <si>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</si>
  <si>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</si>
  <si>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</si>
  <si>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</si>
  <si>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</si>
  <si>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</si>
  <si>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</si>
  <si>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</si>
  <si>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</si>
  <si>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</si>
  <si>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</si>
  <si>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</si>
  <si>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</si>
  <si>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</si>
  <si>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</si>
  <si>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</si>
  <si>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</si>
  <si>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</si>
  <si>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</si>
  <si>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</si>
  <si>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</si>
  <si>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</si>
  <si>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</si>
  <si>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</si>
  <si>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</si>
  <si>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</si>
  <si>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</si>
  <si>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</si>
  <si>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</si>
  <si>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</si>
  <si>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</si>
  <si>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</si>
  <si>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</si>
  <si>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</si>
  <si>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</si>
  <si>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</si>
  <si>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</si>
  <si>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</si>
  <si>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</si>
  <si>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</si>
  <si>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</si>
  <si>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</si>
  <si>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</si>
  <si>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</si>
  <si>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</si>
  <si>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</si>
  <si>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</si>
  <si>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</si>
  <si>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</si>
  <si>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</si>
  <si>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</si>
  <si>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</si>
  <si>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</si>
  <si>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</si>
  <si>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能勢町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</si>
  <si>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</si>
  <si>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</si>
  <si>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</si>
  <si>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</si>
  <si>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</si>
  <si>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</si>
  <si>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</si>
  <si>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</si>
  <si>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</si>
  <si>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</si>
  <si>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</si>
  <si>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本町では、平成29年2月に中長期的な経営の基本計画となる経営戦略を策定しました。今後は、経営の健全化に向け実態把握を適切に行っていくとともに、自立した経営に向けて、適切な料金水準について検討を行い、経費の縮減、水洗化の促進等一層の経営努力を続けていきます。
　今後は機械設備の更新時期を迎えるため、早急に長寿命化計画を作成することにより、更新時期及び経費等を的確に把握し、経営に与える影響等を考慮した上で、更新工事を多年に分割した投資計画を立てる予定です。
</t>
    <rPh sb="1" eb="3">
      <t>ホンチョウ</t>
    </rPh>
    <rPh sb="6" eb="8">
      <t>ヘイセイ</t>
    </rPh>
    <rPh sb="10" eb="11">
      <t>ネン</t>
    </rPh>
    <rPh sb="12" eb="13">
      <t>ツキ</t>
    </rPh>
    <rPh sb="14" eb="18">
      <t>チュウチョウキテキ</t>
    </rPh>
    <rPh sb="19" eb="21">
      <t>ケイエイ</t>
    </rPh>
    <rPh sb="22" eb="24">
      <t>キホン</t>
    </rPh>
    <rPh sb="24" eb="26">
      <t>ケイカク</t>
    </rPh>
    <rPh sb="29" eb="31">
      <t>ケイエイ</t>
    </rPh>
    <rPh sb="31" eb="33">
      <t>センリャク</t>
    </rPh>
    <rPh sb="34" eb="36">
      <t>サクテイ</t>
    </rPh>
    <rPh sb="41" eb="43">
      <t>コンゴ</t>
    </rPh>
    <rPh sb="45" eb="47">
      <t>ケイエイ</t>
    </rPh>
    <rPh sb="48" eb="51">
      <t>ケンゼンカ</t>
    </rPh>
    <rPh sb="52" eb="53">
      <t>ム</t>
    </rPh>
    <rPh sb="54" eb="56">
      <t>ジッタイ</t>
    </rPh>
    <rPh sb="56" eb="58">
      <t>ハアク</t>
    </rPh>
    <rPh sb="59" eb="61">
      <t>テキセツ</t>
    </rPh>
    <rPh sb="62" eb="63">
      <t>オコナ</t>
    </rPh>
    <rPh sb="72" eb="74">
      <t>ジリツ</t>
    </rPh>
    <rPh sb="76" eb="78">
      <t>ケイエイ</t>
    </rPh>
    <rPh sb="79" eb="80">
      <t>ム</t>
    </rPh>
    <rPh sb="83" eb="85">
      <t>テキセツ</t>
    </rPh>
    <rPh sb="86" eb="88">
      <t>リョウキン</t>
    </rPh>
    <rPh sb="88" eb="90">
      <t>スイジュン</t>
    </rPh>
    <rPh sb="94" eb="96">
      <t>ケントウ</t>
    </rPh>
    <rPh sb="97" eb="98">
      <t>オコナ</t>
    </rPh>
    <rPh sb="100" eb="102">
      <t>ケイヒ</t>
    </rPh>
    <rPh sb="103" eb="105">
      <t>シュクゲン</t>
    </rPh>
    <rPh sb="106" eb="109">
      <t>スイセンカ</t>
    </rPh>
    <rPh sb="110" eb="112">
      <t>ソクシン</t>
    </rPh>
    <rPh sb="112" eb="113">
      <t>トウ</t>
    </rPh>
    <rPh sb="113" eb="115">
      <t>イッソウ</t>
    </rPh>
    <rPh sb="116" eb="118">
      <t>ケイエイ</t>
    </rPh>
    <rPh sb="118" eb="120">
      <t>ドリョク</t>
    </rPh>
    <rPh sb="121" eb="122">
      <t>ツヅ</t>
    </rPh>
    <rPh sb="131" eb="133">
      <t>コンゴ</t>
    </rPh>
    <rPh sb="134" eb="136">
      <t>キカイ</t>
    </rPh>
    <rPh sb="136" eb="138">
      <t>セツビ</t>
    </rPh>
    <rPh sb="141" eb="143">
      <t>ジキ</t>
    </rPh>
    <rPh sb="144" eb="145">
      <t>ムカ</t>
    </rPh>
    <rPh sb="153" eb="154">
      <t>チョウ</t>
    </rPh>
    <rPh sb="154" eb="157">
      <t>ジュミョウカ</t>
    </rPh>
    <rPh sb="157" eb="159">
      <t>ケイカク</t>
    </rPh>
    <rPh sb="160" eb="162">
      <t>サクセイ</t>
    </rPh>
    <rPh sb="170" eb="172">
      <t>コウシン</t>
    </rPh>
    <rPh sb="172" eb="174">
      <t>ジキ</t>
    </rPh>
    <rPh sb="174" eb="175">
      <t>オヨ</t>
    </rPh>
    <rPh sb="176" eb="178">
      <t>ケイヒ</t>
    </rPh>
    <rPh sb="178" eb="179">
      <t>トウ</t>
    </rPh>
    <rPh sb="180" eb="182">
      <t>テキカク</t>
    </rPh>
    <rPh sb="183" eb="185">
      <t>ハアク</t>
    </rPh>
    <rPh sb="187" eb="189">
      <t>ケイエイ</t>
    </rPh>
    <rPh sb="190" eb="191">
      <t>アタ</t>
    </rPh>
    <rPh sb="193" eb="195">
      <t>エイキョウ</t>
    </rPh>
    <rPh sb="195" eb="196">
      <t>トウ</t>
    </rPh>
    <rPh sb="197" eb="199">
      <t>コウリョ</t>
    </rPh>
    <rPh sb="201" eb="202">
      <t>ウエ</t>
    </rPh>
    <rPh sb="204" eb="206">
      <t>コウシン</t>
    </rPh>
    <rPh sb="206" eb="208">
      <t>コウジ</t>
    </rPh>
    <rPh sb="209" eb="211">
      <t>タネン</t>
    </rPh>
    <rPh sb="212" eb="214">
      <t>ブンカツ</t>
    </rPh>
    <rPh sb="216" eb="218">
      <t>トウシ</t>
    </rPh>
    <rPh sb="218" eb="220">
      <t>ケイカク</t>
    </rPh>
    <rPh sb="221" eb="222">
      <t>タ</t>
    </rPh>
    <rPh sb="224" eb="226">
      <t>ヨテイ</t>
    </rPh>
    <phoneticPr fontId="7"/>
  </si>
  <si>
    <t>　平成10年4月の供用開始後、あまり年数が経っていないため、分析の対象となるものはありません。ただし、農業集落排水事業の整備以前に宅地開発時に埋設された管で、町が移管を受けたものについては、平成23年から平成28年の6年間で、不明水対策のため全て調査を行い、管更生等補修を行いました。</t>
    <rPh sb="1" eb="3">
      <t>ヘイセイ</t>
    </rPh>
    <rPh sb="5" eb="6">
      <t>ネン</t>
    </rPh>
    <rPh sb="7" eb="8">
      <t>ツキ</t>
    </rPh>
    <rPh sb="13" eb="14">
      <t>ゴ</t>
    </rPh>
    <rPh sb="21" eb="22">
      <t>タ</t>
    </rPh>
    <rPh sb="30" eb="32">
      <t>ブンセキ</t>
    </rPh>
    <rPh sb="33" eb="35">
      <t>タイショウ</t>
    </rPh>
    <rPh sb="51" eb="53">
      <t>ノウギョウ</t>
    </rPh>
    <rPh sb="53" eb="55">
      <t>シュウラク</t>
    </rPh>
    <rPh sb="55" eb="57">
      <t>ハイスイ</t>
    </rPh>
    <rPh sb="57" eb="59">
      <t>ジギョウ</t>
    </rPh>
    <rPh sb="60" eb="62">
      <t>セイビ</t>
    </rPh>
    <rPh sb="62" eb="64">
      <t>イゼン</t>
    </rPh>
    <rPh sb="95" eb="97">
      <t>ヘイセイ</t>
    </rPh>
    <rPh sb="99" eb="100">
      <t>ネン</t>
    </rPh>
    <rPh sb="102" eb="104">
      <t>ヘイセイ</t>
    </rPh>
    <rPh sb="121" eb="122">
      <t>スベ</t>
    </rPh>
    <phoneticPr fontId="7"/>
  </si>
  <si>
    <t>非設置</t>
    <rPh sb="0" eb="1">
      <t>ヒ</t>
    </rPh>
    <rPh sb="1" eb="3">
      <t>セッチ</t>
    </rPh>
    <phoneticPr fontId="4"/>
  </si>
  <si>
    <r>
      <t>　収益的収支比率については、年度によって変動があるものの、100％を下回った状態が続き、前年度に比べてやや増加しています。地方債償還金は一定ですが、人口の減少に伴い総収益（使用料収入）が減少する一方で、総費用も減少しているためです。
　経費回収率については、電力費や修繕費など経費削減の努力はしているものの、使用料収入の減少により横ばいとなっています。
　企業債残高対事業規模比率については、前年度から減少しています。これは、営業収益（使用料収入）が減少しているものの、地方債残高も減少しているためです。
　汚水処理原については、平均値をかなり上回っています。このため、電力費や修繕費など経費削減の努力はしているものの、有収水量が減少しているため、近年は横ばいとなっています。</t>
    </r>
    <r>
      <rPr>
        <sz val="11"/>
        <color rgb="FFFF0000"/>
        <rFont val="ＭＳ ゴシック"/>
        <family val="3"/>
        <charset val="128"/>
      </rPr>
      <t xml:space="preserve">
</t>
    </r>
    <rPh sb="14" eb="16">
      <t>ネンド</t>
    </rPh>
    <rPh sb="20" eb="22">
      <t>ヘンドウ</t>
    </rPh>
    <rPh sb="34" eb="36">
      <t>シタマワ</t>
    </rPh>
    <rPh sb="38" eb="40">
      <t>ジョウタイ</t>
    </rPh>
    <rPh sb="41" eb="42">
      <t>ツヅ</t>
    </rPh>
    <rPh sb="44" eb="47">
      <t>ゼンネンド</t>
    </rPh>
    <rPh sb="48" eb="49">
      <t>クラ</t>
    </rPh>
    <rPh sb="53" eb="55">
      <t>ゾウカ</t>
    </rPh>
    <rPh sb="61" eb="64">
      <t>チホウサイ</t>
    </rPh>
    <rPh sb="64" eb="67">
      <t>ショウカンキン</t>
    </rPh>
    <rPh sb="68" eb="70">
      <t>イッテイ</t>
    </rPh>
    <rPh sb="74" eb="76">
      <t>ジンコウ</t>
    </rPh>
    <rPh sb="77" eb="79">
      <t>ゲンショウ</t>
    </rPh>
    <rPh sb="80" eb="81">
      <t>トモナ</t>
    </rPh>
    <rPh sb="82" eb="85">
      <t>ソウシュウエキ</t>
    </rPh>
    <rPh sb="86" eb="89">
      <t>シヨウリョウ</t>
    </rPh>
    <rPh sb="89" eb="91">
      <t>シュウニュウ</t>
    </rPh>
    <rPh sb="93" eb="95">
      <t>ゲンショウ</t>
    </rPh>
    <rPh sb="97" eb="99">
      <t>イッポウ</t>
    </rPh>
    <rPh sb="101" eb="104">
      <t>ソウヒヨウ</t>
    </rPh>
    <rPh sb="105" eb="107">
      <t>ゲンショウ</t>
    </rPh>
    <rPh sb="118" eb="120">
      <t>ケイヒ</t>
    </rPh>
    <rPh sb="120" eb="122">
      <t>カイシュウ</t>
    </rPh>
    <rPh sb="122" eb="123">
      <t>リツ</t>
    </rPh>
    <rPh sb="129" eb="131">
      <t>デンリョク</t>
    </rPh>
    <rPh sb="131" eb="132">
      <t>ヒ</t>
    </rPh>
    <rPh sb="133" eb="136">
      <t>シュウゼンヒ</t>
    </rPh>
    <rPh sb="138" eb="140">
      <t>ケイヒ</t>
    </rPh>
    <rPh sb="140" eb="142">
      <t>サクゲン</t>
    </rPh>
    <rPh sb="143" eb="145">
      <t>ドリョク</t>
    </rPh>
    <rPh sb="154" eb="157">
      <t>シヨウリョウ</t>
    </rPh>
    <rPh sb="157" eb="159">
      <t>シュウニュウ</t>
    </rPh>
    <rPh sb="160" eb="162">
      <t>ゲンショウ</t>
    </rPh>
    <rPh sb="165" eb="166">
      <t>ヨコ</t>
    </rPh>
    <rPh sb="196" eb="199">
      <t>ゼンネンド</t>
    </rPh>
    <rPh sb="213" eb="215">
      <t>エイギョウ</t>
    </rPh>
    <rPh sb="215" eb="217">
      <t>シュウエキ</t>
    </rPh>
    <rPh sb="218" eb="221">
      <t>シヨウリョウ</t>
    </rPh>
    <rPh sb="221" eb="223">
      <t>シュウニュウ</t>
    </rPh>
    <rPh sb="225" eb="227">
      <t>ゲンショウ</t>
    </rPh>
    <rPh sb="235" eb="238">
      <t>チホウサイ</t>
    </rPh>
    <rPh sb="238" eb="240">
      <t>ザンダカ</t>
    </rPh>
    <rPh sb="241" eb="243">
      <t>ゲンショウ</t>
    </rPh>
    <rPh sb="272" eb="274">
      <t>ウワマワ</t>
    </rPh>
    <rPh sb="285" eb="287">
      <t>デンリョク</t>
    </rPh>
    <rPh sb="287" eb="288">
      <t>ヒ</t>
    </rPh>
    <rPh sb="289" eb="292">
      <t>シュウゼンヒ</t>
    </rPh>
    <rPh sb="294" eb="296">
      <t>ケイヒ</t>
    </rPh>
    <rPh sb="296" eb="298">
      <t>サクゲン</t>
    </rPh>
    <rPh sb="299" eb="301">
      <t>ドリョク</t>
    </rPh>
    <rPh sb="310" eb="312">
      <t>ユウシュウ</t>
    </rPh>
    <rPh sb="312" eb="314">
      <t>スイリョウ</t>
    </rPh>
    <rPh sb="315" eb="317">
      <t>ゲンショウ</t>
    </rPh>
    <rPh sb="324" eb="326">
      <t>キンネン</t>
    </rPh>
    <rPh sb="327" eb="328">
      <t>ヨコ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</si>
</sst>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NumberFormat="1" applyFont="1" applyBorder="1" applyAlignment="1" applyProtection="1">
      <alignment horizontal="left" vertical="top" wrapText="1"/>
      <protection locked="0"/>
    </xf>
    <xf numFmtId="0" fontId="5" fillId="0" borderId="0" xfId="1" applyNumberFormat="1" applyFont="1" applyBorder="1" applyAlignment="1" applyProtection="1">
      <alignment horizontal="left" vertical="top" wrapText="1"/>
      <protection locked="0"/>
    </xf>
    <xf numFmtId="0" fontId="5" fillId="0" borderId="7" xfId="1" applyNumberFormat="1" applyFont="1" applyBorder="1" applyAlignment="1" applyProtection="1">
      <alignment horizontal="left" vertical="top" wrapText="1"/>
      <protection locked="0"/>
    </xf>
    <xf numFmtId="0" fontId="5" fillId="0" borderId="8" xfId="1" applyNumberFormat="1" applyFont="1" applyBorder="1" applyAlignment="1" applyProtection="1">
      <alignment horizontal="left" vertical="top" wrapText="1"/>
      <protection locked="0"/>
    </xf>
    <xf numFmtId="0" fontId="5" fillId="0" borderId="1" xfId="1" applyNumberFormat="1" applyFont="1" applyBorder="1" applyAlignment="1" applyProtection="1">
      <alignment horizontal="left" vertical="top" wrapText="1"/>
      <protection locked="0"/>
    </xf>
    <xf numFmtId="0" fontId="5" fillId="0" borderId="9" xfId="1" applyNumberFormat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4-4B99-BE7D-5775A21BE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93824"/>
        <c:axId val="10849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D4-4B99-BE7D-5775A21BE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93824"/>
        <c:axId val="108496000"/>
      </c:lineChart>
      <c:dateAx>
        <c:axId val="10849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96000"/>
        <c:crosses val="autoZero"/>
        <c:auto val="1"/>
        <c:lblOffset val="100"/>
        <c:baseTimeUnit val="years"/>
      </c:dateAx>
      <c:valAx>
        <c:axId val="10849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9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</c:v>
                </c:pt>
                <c:pt idx="1">
                  <c:v>61</c:v>
                </c:pt>
                <c:pt idx="2">
                  <c:v>62</c:v>
                </c:pt>
                <c:pt idx="3">
                  <c:v>70</c:v>
                </c:pt>
                <c:pt idx="4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BD-424F-A36E-9EC358E9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09216"/>
        <c:axId val="11241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BD-424F-A36E-9EC358E9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9216"/>
        <c:axId val="112415488"/>
      </c:lineChart>
      <c:dateAx>
        <c:axId val="11240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15488"/>
        <c:crosses val="autoZero"/>
        <c:auto val="1"/>
        <c:lblOffset val="100"/>
        <c:baseTimeUnit val="years"/>
      </c:dateAx>
      <c:valAx>
        <c:axId val="1124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0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81.28</c:v>
                </c:pt>
                <c:pt idx="1">
                  <c:v>82.83</c:v>
                </c:pt>
                <c:pt idx="2">
                  <c:v>84.58</c:v>
                </c:pt>
                <c:pt idx="3">
                  <c:v>91.16</c:v>
                </c:pt>
                <c:pt idx="4">
                  <c:v>90.91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C-429A-8005-15905A652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42368"/>
        <c:axId val="1124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6C-429A-8005-15905A652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2368"/>
        <c:axId val="112444544"/>
      </c:lineChart>
      <c:dateAx>
        <c:axId val="11244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44544"/>
        <c:crosses val="autoZero"/>
        <c:auto val="1"/>
        <c:lblOffset val="100"/>
        <c:baseTimeUnit val="years"/>
      </c:dateAx>
      <c:valAx>
        <c:axId val="1124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4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94.57</c:v>
                </c:pt>
                <c:pt idx="1">
                  <c:v>90.4</c:v>
                </c:pt>
                <c:pt idx="2">
                  <c:v>96.91</c:v>
                </c:pt>
                <c:pt idx="3">
                  <c:v>94.54</c:v>
                </c:pt>
                <c:pt idx="4">
                  <c:v>95.8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B9-46C0-9017-0E308C090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5680"/>
        <c:axId val="1107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B9-46C0-9017-0E308C090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5680"/>
        <c:axId val="110781952"/>
      </c:lineChart>
      <c:dateAx>
        <c:axId val="11077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81952"/>
        <c:crosses val="autoZero"/>
        <c:auto val="1"/>
        <c:lblOffset val="100"/>
        <c:baseTimeUnit val="years"/>
      </c:dateAx>
      <c:valAx>
        <c:axId val="1107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7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AA-4796-BED3-352399A5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09088"/>
        <c:axId val="11081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AA-4796-BED3-352399A5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09088"/>
        <c:axId val="110811008"/>
      </c:lineChart>
      <c:dateAx>
        <c:axId val="11080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11008"/>
        <c:crosses val="autoZero"/>
        <c:auto val="1"/>
        <c:lblOffset val="100"/>
        <c:baseTimeUnit val="years"/>
      </c:dateAx>
      <c:valAx>
        <c:axId val="11081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0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7A-4015-8B4D-1DAED074A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8624"/>
        <c:axId val="1108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A-4015-8B4D-1DAED074A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58624"/>
        <c:axId val="110860544"/>
      </c:lineChart>
      <c:dateAx>
        <c:axId val="11085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60544"/>
        <c:crosses val="autoZero"/>
        <c:auto val="1"/>
        <c:lblOffset val="100"/>
        <c:baseTimeUnit val="years"/>
      </c:dateAx>
      <c:valAx>
        <c:axId val="1108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5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6-4142-8E78-4F0E87E0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92672"/>
        <c:axId val="11209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56-4142-8E78-4F0E87E0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2672"/>
        <c:axId val="112094592"/>
      </c:lineChart>
      <c:dateAx>
        <c:axId val="11209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94592"/>
        <c:crosses val="autoZero"/>
        <c:auto val="1"/>
        <c:lblOffset val="100"/>
        <c:baseTimeUnit val="years"/>
      </c:dateAx>
      <c:valAx>
        <c:axId val="11209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9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38-445D-B0DA-5FED3746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8112"/>
        <c:axId val="11214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38-445D-B0DA-5FED3746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8112"/>
        <c:axId val="112144384"/>
      </c:lineChart>
      <c:dateAx>
        <c:axId val="1121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44384"/>
        <c:crosses val="autoZero"/>
        <c:auto val="1"/>
        <c:lblOffset val="100"/>
        <c:baseTimeUnit val="years"/>
      </c:dateAx>
      <c:valAx>
        <c:axId val="11214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988.14</c:v>
                </c:pt>
                <c:pt idx="1">
                  <c:v>1131.31</c:v>
                </c:pt>
                <c:pt idx="2">
                  <c:v>1086.43</c:v>
                </c:pt>
                <c:pt idx="3">
                  <c:v>1112.3</c:v>
                </c:pt>
                <c:pt idx="4">
                  <c:v>1109.55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CA-48AF-ABDF-21C1E983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6784"/>
        <c:axId val="1121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CA-48AF-ABDF-21C1E983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6784"/>
        <c:axId val="112173056"/>
      </c:lineChart>
      <c:dateAx>
        <c:axId val="11216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73056"/>
        <c:crosses val="autoZero"/>
        <c:auto val="1"/>
        <c:lblOffset val="100"/>
        <c:baseTimeUnit val="years"/>
      </c:dateAx>
      <c:valAx>
        <c:axId val="1121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6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14.19</c:v>
                </c:pt>
                <c:pt idx="1">
                  <c:v>14.23</c:v>
                </c:pt>
                <c:pt idx="2">
                  <c:v>14.27</c:v>
                </c:pt>
                <c:pt idx="3">
                  <c:v>11.06</c:v>
                </c:pt>
                <c:pt idx="4">
                  <c:v>11.89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E-48C9-9A16-7722DE62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9568"/>
        <c:axId val="11227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2E-48C9-9A16-7722DE629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9568"/>
        <c:axId val="112275840"/>
      </c:lineChart>
      <c:dateAx>
        <c:axId val="11226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75840"/>
        <c:crosses val="autoZero"/>
        <c:auto val="1"/>
        <c:lblOffset val="100"/>
        <c:baseTimeUnit val="years"/>
      </c:dateAx>
      <c:valAx>
        <c:axId val="11227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6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935.05</c:v>
                </c:pt>
                <c:pt idx="1">
                  <c:v>931.96</c:v>
                </c:pt>
                <c:pt idx="2">
                  <c:v>1029.49</c:v>
                </c:pt>
                <c:pt idx="3">
                  <c:v>1211.32</c:v>
                </c:pt>
                <c:pt idx="4">
                  <c:v>1114.69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03-4ADA-9E99-1117DA036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06432"/>
        <c:axId val="1123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03-4ADA-9E99-1117DA036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06432"/>
        <c:axId val="112308608"/>
      </c:lineChart>
      <c:dateAx>
        <c:axId val="1123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08608"/>
        <c:crosses val="autoZero"/>
        <c:auto val="1"/>
        <c:lblOffset val="100"/>
        <c:baseTimeUnit val="years"/>
      </c:dateAx>
      <c:valAx>
        <c:axId val="1123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0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大阪府　能勢町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10617</v>
      </c>
      <c r="AM8" s="50"/>
      <c r="AN8" s="50"/>
      <c r="AO8" s="50"/>
      <c r="AP8" s="50"/>
      <c r="AQ8" s="50"/>
      <c r="AR8" s="50"/>
      <c r="AS8" s="50"/>
      <c r="AT8" s="45">
        <f>データ!T6</f>
        <v>98.75</v>
      </c>
      <c r="AU8" s="45"/>
      <c r="AV8" s="45"/>
      <c r="AW8" s="45"/>
      <c r="AX8" s="45"/>
      <c r="AY8" s="45"/>
      <c r="AZ8" s="45"/>
      <c r="BA8" s="45"/>
      <c r="BB8" s="45">
        <f>データ!U6</f>
        <v>107.51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1.99</v>
      </c>
      <c r="Q10" s="45"/>
      <c r="R10" s="45"/>
      <c r="S10" s="45"/>
      <c r="T10" s="45"/>
      <c r="U10" s="45"/>
      <c r="V10" s="45"/>
      <c r="W10" s="45">
        <f>データ!Q6</f>
        <v>65.900000000000006</v>
      </c>
      <c r="X10" s="45"/>
      <c r="Y10" s="45"/>
      <c r="Z10" s="45"/>
      <c r="AA10" s="45"/>
      <c r="AB10" s="45"/>
      <c r="AC10" s="45"/>
      <c r="AD10" s="50">
        <f>データ!R6</f>
        <v>2271</v>
      </c>
      <c r="AE10" s="50"/>
      <c r="AF10" s="50"/>
      <c r="AG10" s="50"/>
      <c r="AH10" s="50"/>
      <c r="AI10" s="50"/>
      <c r="AJ10" s="50"/>
      <c r="AK10" s="2"/>
      <c r="AL10" s="50">
        <f>データ!V6</f>
        <v>209</v>
      </c>
      <c r="AM10" s="50"/>
      <c r="AN10" s="50"/>
      <c r="AO10" s="50"/>
      <c r="AP10" s="50"/>
      <c r="AQ10" s="50"/>
      <c r="AR10" s="50"/>
      <c r="AS10" s="50"/>
      <c r="AT10" s="45">
        <f>データ!W6</f>
        <v>0.18</v>
      </c>
      <c r="AU10" s="45"/>
      <c r="AV10" s="45"/>
      <c r="AW10" s="45"/>
      <c r="AX10" s="45"/>
      <c r="AY10" s="45"/>
      <c r="AZ10" s="45"/>
      <c r="BA10" s="45"/>
      <c r="BB10" s="45">
        <f>データ!X6</f>
        <v>1161.1099999999999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6" t="s">
        <v>122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82" t="s">
        <v>121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4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82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4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82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4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82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4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82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4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82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4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82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4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82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4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82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4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82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4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82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4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82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4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82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4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82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4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82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4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82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4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9" t="s">
        <v>65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5" t="s">
        <v>66</v>
      </c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 t="s">
        <v>67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>
      <c r="A4" s="28" t="s">
        <v>68</v>
      </c>
      <c r="B4" s="30"/>
      <c r="C4" s="30"/>
      <c r="D4" s="30"/>
      <c r="E4" s="30"/>
      <c r="F4" s="30"/>
      <c r="G4" s="30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88" t="s">
        <v>69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70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 t="s">
        <v>71</v>
      </c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72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 t="s">
        <v>73</v>
      </c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 t="s">
        <v>74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 t="s">
        <v>75</v>
      </c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 t="s">
        <v>76</v>
      </c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77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78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 t="s">
        <v>79</v>
      </c>
      <c r="EF4" s="88"/>
      <c r="EG4" s="88"/>
      <c r="EH4" s="88"/>
      <c r="EI4" s="88"/>
      <c r="EJ4" s="88"/>
      <c r="EK4" s="88"/>
      <c r="EL4" s="88"/>
      <c r="EM4" s="88"/>
      <c r="EN4" s="88"/>
      <c r="EO4" s="88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1.99</v>
      </c>
      <c r="Q6" s="34">
        <f t="shared" si="3"/>
        <v>65.900000000000006</v>
      </c>
      <c r="R6" s="34">
        <f t="shared" si="3"/>
        <v>2271</v>
      </c>
      <c r="S6" s="34">
        <f t="shared" si="3"/>
        <v>10617</v>
      </c>
      <c r="T6" s="34">
        <f t="shared" si="3"/>
        <v>98.75</v>
      </c>
      <c r="U6" s="34">
        <f t="shared" si="3"/>
        <v>107.51</v>
      </c>
      <c r="V6" s="34">
        <f t="shared" si="3"/>
        <v>209</v>
      </c>
      <c r="W6" s="34">
        <f t="shared" si="3"/>
        <v>0.18</v>
      </c>
      <c r="X6" s="34">
        <f t="shared" si="3"/>
        <v>1161.1099999999999</v>
      </c>
      <c r="Y6" s="35">
        <f>IF(Y7="",NA(),Y7)</f>
        <v>94.57</v>
      </c>
      <c r="Z6" s="35">
        <f t="shared" ref="Z6:AH6" si="4">IF(Z7="",NA(),Z7)</f>
        <v>90.4</v>
      </c>
      <c r="AA6" s="35">
        <f t="shared" si="4"/>
        <v>96.91</v>
      </c>
      <c r="AB6" s="35">
        <f t="shared" si="4"/>
        <v>94.54</v>
      </c>
      <c r="AC6" s="35">
        <f t="shared" si="4"/>
        <v>95.8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988.14</v>
      </c>
      <c r="BG6" s="35">
        <f t="shared" ref="BG6:BO6" si="7">IF(BG7="",NA(),BG7)</f>
        <v>1131.31</v>
      </c>
      <c r="BH6" s="35">
        <f t="shared" si="7"/>
        <v>1086.43</v>
      </c>
      <c r="BI6" s="35">
        <f t="shared" si="7"/>
        <v>1112.3</v>
      </c>
      <c r="BJ6" s="35">
        <f t="shared" si="7"/>
        <v>1109.55</v>
      </c>
      <c r="BK6" s="35">
        <f t="shared" si="7"/>
        <v>1144.05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14.19</v>
      </c>
      <c r="BR6" s="35">
        <f t="shared" ref="BR6:BZ6" si="8">IF(BR7="",NA(),BR7)</f>
        <v>14.23</v>
      </c>
      <c r="BS6" s="35">
        <f t="shared" si="8"/>
        <v>14.27</v>
      </c>
      <c r="BT6" s="35">
        <f t="shared" si="8"/>
        <v>11.06</v>
      </c>
      <c r="BU6" s="35">
        <f t="shared" si="8"/>
        <v>11.89</v>
      </c>
      <c r="BV6" s="35">
        <f t="shared" si="8"/>
        <v>42.48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935.05</v>
      </c>
      <c r="CC6" s="35">
        <f t="shared" ref="CC6:CK6" si="9">IF(CC7="",NA(),CC7)</f>
        <v>931.96</v>
      </c>
      <c r="CD6" s="35">
        <f t="shared" si="9"/>
        <v>1029.49</v>
      </c>
      <c r="CE6" s="35">
        <f t="shared" si="9"/>
        <v>1211.32</v>
      </c>
      <c r="CF6" s="35">
        <f t="shared" si="9"/>
        <v>1114.69</v>
      </c>
      <c r="CG6" s="35">
        <f t="shared" si="9"/>
        <v>343.8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61</v>
      </c>
      <c r="CN6" s="35">
        <f t="shared" ref="CN6:CV6" si="10">IF(CN7="",NA(),CN7)</f>
        <v>61</v>
      </c>
      <c r="CO6" s="35">
        <f t="shared" si="10"/>
        <v>62</v>
      </c>
      <c r="CP6" s="35">
        <f t="shared" si="10"/>
        <v>70</v>
      </c>
      <c r="CQ6" s="35">
        <f t="shared" si="10"/>
        <v>73</v>
      </c>
      <c r="CR6" s="35">
        <f t="shared" si="10"/>
        <v>46.06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81.28</v>
      </c>
      <c r="CY6" s="35">
        <f t="shared" ref="CY6:DG6" si="11">IF(CY7="",NA(),CY7)</f>
        <v>82.83</v>
      </c>
      <c r="CZ6" s="35">
        <f t="shared" si="11"/>
        <v>84.58</v>
      </c>
      <c r="DA6" s="35">
        <f t="shared" si="11"/>
        <v>91.16</v>
      </c>
      <c r="DB6" s="35">
        <f t="shared" si="11"/>
        <v>90.91</v>
      </c>
      <c r="DC6" s="35">
        <f t="shared" si="11"/>
        <v>72.989999999999995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13.4</v>
      </c>
      <c r="EJ6" s="35">
        <f t="shared" si="14"/>
        <v>0.06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273228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1.99</v>
      </c>
      <c r="Q7" s="38">
        <v>65.900000000000006</v>
      </c>
      <c r="R7" s="38">
        <v>2271</v>
      </c>
      <c r="S7" s="38">
        <v>10617</v>
      </c>
      <c r="T7" s="38">
        <v>98.75</v>
      </c>
      <c r="U7" s="38">
        <v>107.51</v>
      </c>
      <c r="V7" s="38">
        <v>209</v>
      </c>
      <c r="W7" s="38">
        <v>0.18</v>
      </c>
      <c r="X7" s="38">
        <v>1161.1099999999999</v>
      </c>
      <c r="Y7" s="38">
        <v>94.57</v>
      </c>
      <c r="Z7" s="38">
        <v>90.4</v>
      </c>
      <c r="AA7" s="38">
        <v>96.91</v>
      </c>
      <c r="AB7" s="38">
        <v>94.54</v>
      </c>
      <c r="AC7" s="38">
        <v>95.8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988.14</v>
      </c>
      <c r="BG7" s="38">
        <v>1131.31</v>
      </c>
      <c r="BH7" s="38">
        <v>1086.43</v>
      </c>
      <c r="BI7" s="38">
        <v>1112.3</v>
      </c>
      <c r="BJ7" s="38">
        <v>1109.55</v>
      </c>
      <c r="BK7" s="38">
        <v>1144.05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14.19</v>
      </c>
      <c r="BR7" s="38">
        <v>14.23</v>
      </c>
      <c r="BS7" s="38">
        <v>14.27</v>
      </c>
      <c r="BT7" s="38">
        <v>11.06</v>
      </c>
      <c r="BU7" s="38">
        <v>11.89</v>
      </c>
      <c r="BV7" s="38">
        <v>42.48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935.05</v>
      </c>
      <c r="CC7" s="38">
        <v>931.96</v>
      </c>
      <c r="CD7" s="38">
        <v>1029.49</v>
      </c>
      <c r="CE7" s="38">
        <v>1211.32</v>
      </c>
      <c r="CF7" s="38">
        <v>1114.69</v>
      </c>
      <c r="CG7" s="38">
        <v>343.8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61</v>
      </c>
      <c r="CN7" s="38">
        <v>61</v>
      </c>
      <c r="CO7" s="38">
        <v>62</v>
      </c>
      <c r="CP7" s="38">
        <v>70</v>
      </c>
      <c r="CQ7" s="38">
        <v>73</v>
      </c>
      <c r="CR7" s="38">
        <v>46.06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81.28</v>
      </c>
      <c r="CY7" s="38">
        <v>82.83</v>
      </c>
      <c r="CZ7" s="38">
        <v>84.58</v>
      </c>
      <c r="DA7" s="38">
        <v>91.16</v>
      </c>
      <c r="DB7" s="38">
        <v>90.91</v>
      </c>
      <c r="DC7" s="38">
        <v>72.989999999999995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13.4</v>
      </c>
      <c r="EJ7" s="38">
        <v>0.06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2018-02-20T05:14:20Z</cp:lastPrinted>
  <dcterms:created xsi:type="dcterms:W3CDTF">2017-12-25T02:30:48Z</dcterms:created>
  <dcterms:modified xsi:type="dcterms:W3CDTF">2018-02-28T05:19:34Z</dcterms:modified>
</cp:coreProperties>
</file>