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155" yWindow="-21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I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<sst xmlns="http://schemas.openxmlformats.org/spreadsheetml/2006/main" count="240" uniqueCount="125">
  <si>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</si>
  <si>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</si>
  <si>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</si>
  <si>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</si>
  <si>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</si>
  <si>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</si>
  <si>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</si>
  <si>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</si>
  <si>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</si>
  <si>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</si>
  <si>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</si>
  <si>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</si>
  <si>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</si>
  <si>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</si>
  <si>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</si>
  <si>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</si>
  <si>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</si>
  <si>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</si>
  <si>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</si>
  <si>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</si>
  <si>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</si>
  <si>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</si>
  <si>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</si>
  <si>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</si>
  <si>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</si>
  <si>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</si>
  <si>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</si>
  <si>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</si>
  <si>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</si>
  <si>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</si>
  <si>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</si>
  <si>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</si>
  <si>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</si>
  <si>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</si>
  <si>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</si>
  <si>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</si>
  <si>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</si>
  <si>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</si>
  <si>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</si>
  <si>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</si>
  <si>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</si>
  <si>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</si>
  <si>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</si>
  <si>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</si>
  <si>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</si>
  <si>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</si>
  <si>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</si>
  <si>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</si>
  <si>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</si>
  <si>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</si>
  <si>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</si>
  <si>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</si>
  <si>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</si>
  <si>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</si>
  <si>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</si>
  <si>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</si>
  <si>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</si>
  <si>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</si>
  <si>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</si>
  <si>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</si>
  <si>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</si>
  <si>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</si>
  <si>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</si>
  <si>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</si>
  <si>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</si>
  <si>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</si>
  <si>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</si>
  <si>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</si>
  <si>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</si>
  <si>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</si>
  <si>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</si>
  <si>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</si>
  <si>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</si>
  <si>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</si>
  <si>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</si>
  <si>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</si>
  <si>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</si>
  <si>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</si>
  <si>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</si>
  <si>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</si>
  <si>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</si>
  <si>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</si>
  <si>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</si>
  <si>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</si>
  <si>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</si>
  <si>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</si>
  <si>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</si>
  <si>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</si>
  <si>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</si>
  <si>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</si>
  <si>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</si>
  <si>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</si>
  <si>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</si>
  <si>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</si>
  <si>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</si>
  <si>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</si>
  <si>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</si>
  <si>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</si>
  <si>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</si>
  <si>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</si>
  <si>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</si>
  <si>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</si>
  <si>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</si>
  <si>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</si>
  <si>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</si>
  <si>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</si>
  <si>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</si>
  <si>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</si>
  <si>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</si>
  <si>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能勢町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</si>
  <si>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</si>
  <si>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</si>
  <si>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</si>
  <si>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</si>
  <si>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</si>
  <si>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</si>
  <si>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</si>
  <si>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</si>
  <si>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</si>
  <si>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</si>
  <si>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</si>
  <si>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町では、平成29年2月に中長期的な経営の基本計画となる経営戦略を策定しました。今後は、経営の健全化に向け実態把握を適切に行っていくとともに、自立した経営に向けて、適切な料金水準について検討を行い、経費の縮減、水洗化の促進等一層の経営努力を続けていきます。
　今後は機械設備の更新時期を迎えるため、早急に長寿命化計画を作成することにより、更新時期及び経費等を的確に把握し、経営に与える影響等を考慮した上で、更新工事を多年に分割した投資計画を立てる予定です。
</t>
    <rPh sb="1" eb="3">
      <t>ホンチョウ</t>
    </rPh>
    <rPh sb="6" eb="8">
      <t>ヘイセイ</t>
    </rPh>
    <rPh sb="10" eb="11">
      <t>ネン</t>
    </rPh>
    <rPh sb="12" eb="13">
      <t>ツキ</t>
    </rPh>
    <rPh sb="14" eb="18">
      <t>チュウチョウキテキ</t>
    </rPh>
    <rPh sb="19" eb="21">
      <t>ケイエイ</t>
    </rPh>
    <rPh sb="22" eb="24">
      <t>キホン</t>
    </rPh>
    <rPh sb="24" eb="26">
      <t>ケイカク</t>
    </rPh>
    <rPh sb="29" eb="31">
      <t>ケイエイ</t>
    </rPh>
    <rPh sb="31" eb="33">
      <t>センリャク</t>
    </rPh>
    <rPh sb="34" eb="36">
      <t>サクテイ</t>
    </rPh>
    <rPh sb="41" eb="43">
      <t>コンゴ</t>
    </rPh>
    <rPh sb="45" eb="47">
      <t>ケイエイ</t>
    </rPh>
    <rPh sb="48" eb="51">
      <t>ケンゼンカ</t>
    </rPh>
    <rPh sb="52" eb="53">
      <t>ム</t>
    </rPh>
    <rPh sb="54" eb="56">
      <t>ジッタイ</t>
    </rPh>
    <rPh sb="56" eb="58">
      <t>ハアク</t>
    </rPh>
    <rPh sb="59" eb="61">
      <t>テキセツ</t>
    </rPh>
    <rPh sb="62" eb="63">
      <t>オコナ</t>
    </rPh>
    <rPh sb="72" eb="74">
      <t>ジリツ</t>
    </rPh>
    <rPh sb="76" eb="78">
      <t>ケイエイ</t>
    </rPh>
    <rPh sb="79" eb="80">
      <t>ム</t>
    </rPh>
    <rPh sb="83" eb="85">
      <t>テキセツ</t>
    </rPh>
    <rPh sb="86" eb="88">
      <t>リョウキン</t>
    </rPh>
    <rPh sb="88" eb="90">
      <t>スイジュン</t>
    </rPh>
    <rPh sb="94" eb="96">
      <t>ケントウ</t>
    </rPh>
    <rPh sb="97" eb="98">
      <t>オコナ</t>
    </rPh>
    <rPh sb="100" eb="102">
      <t>ケイヒ</t>
    </rPh>
    <rPh sb="103" eb="105">
      <t>シュクゲン</t>
    </rPh>
    <rPh sb="106" eb="109">
      <t>スイセンカ</t>
    </rPh>
    <rPh sb="110" eb="112">
      <t>ソクシン</t>
    </rPh>
    <rPh sb="112" eb="113">
      <t>トウ</t>
    </rPh>
    <rPh sb="113" eb="115">
      <t>イッソウ</t>
    </rPh>
    <rPh sb="116" eb="118">
      <t>ケイエイ</t>
    </rPh>
    <rPh sb="118" eb="120">
      <t>ドリョク</t>
    </rPh>
    <rPh sb="121" eb="122">
      <t>ツヅ</t>
    </rPh>
    <rPh sb="131" eb="133">
      <t>コンゴ</t>
    </rPh>
    <rPh sb="134" eb="136">
      <t>キカイ</t>
    </rPh>
    <rPh sb="136" eb="138">
      <t>セツビ</t>
    </rPh>
    <rPh sb="141" eb="143">
      <t>ジキ</t>
    </rPh>
    <rPh sb="144" eb="145">
      <t>ムカ</t>
    </rPh>
    <rPh sb="153" eb="154">
      <t>チョウ</t>
    </rPh>
    <rPh sb="154" eb="157">
      <t>ジュミョウカ</t>
    </rPh>
    <rPh sb="157" eb="159">
      <t>ケイカク</t>
    </rPh>
    <rPh sb="160" eb="162">
      <t>サクセイ</t>
    </rPh>
    <rPh sb="170" eb="172">
      <t>コウシン</t>
    </rPh>
    <rPh sb="172" eb="174">
      <t>ジキ</t>
    </rPh>
    <rPh sb="174" eb="175">
      <t>オヨ</t>
    </rPh>
    <rPh sb="176" eb="178">
      <t>ケイヒ</t>
    </rPh>
    <rPh sb="178" eb="179">
      <t>トウ</t>
    </rPh>
    <rPh sb="180" eb="182">
      <t>テキカク</t>
    </rPh>
    <rPh sb="183" eb="185">
      <t>ハアク</t>
    </rPh>
    <rPh sb="187" eb="189">
      <t>ケイエイ</t>
    </rPh>
    <rPh sb="190" eb="191">
      <t>アタ</t>
    </rPh>
    <rPh sb="193" eb="195">
      <t>エイキョウ</t>
    </rPh>
    <rPh sb="195" eb="196">
      <t>トウ</t>
    </rPh>
    <rPh sb="197" eb="199">
      <t>コウリョ</t>
    </rPh>
    <rPh sb="201" eb="202">
      <t>ウエ</t>
    </rPh>
    <rPh sb="204" eb="206">
      <t>コウシン</t>
    </rPh>
    <rPh sb="206" eb="208">
      <t>コウジ</t>
    </rPh>
    <rPh sb="209" eb="211">
      <t>タネン</t>
    </rPh>
    <rPh sb="212" eb="214">
      <t>ブンカツ</t>
    </rPh>
    <rPh sb="216" eb="218">
      <t>トウシ</t>
    </rPh>
    <rPh sb="218" eb="220">
      <t>ケイカク</t>
    </rPh>
    <rPh sb="221" eb="222">
      <t>タ</t>
    </rPh>
    <rPh sb="224" eb="226">
      <t>ヨテイ</t>
    </rPh>
    <phoneticPr fontId="7"/>
  </si>
  <si>
    <r>
      <t>　下水道事業で整備した管について、平成14年3月の供用開始後あまり年数が経っていないため、</t>
    </r>
    <r>
      <rPr>
        <sz val="11"/>
        <color theme="1"/>
        <rFont val="ＭＳ ゴシック"/>
        <family val="3"/>
        <charset val="128"/>
      </rPr>
      <t>分析の対象となるものはありません。ただし、下水道の整備以前に宅地開発時に埋設された管で,町が移管を</t>
    </r>
    <r>
      <rPr>
        <sz val="11"/>
        <rFont val="ＭＳ ゴシック"/>
        <family val="3"/>
        <charset val="128"/>
      </rPr>
      <t>受けたものについては</t>
    </r>
    <r>
      <rPr>
        <sz val="11"/>
        <color theme="1"/>
        <rFont val="ＭＳ ゴシック"/>
        <family val="3"/>
        <charset val="128"/>
      </rPr>
      <t>、平成23年から平成28年の6年間で、</t>
    </r>
    <r>
      <rPr>
        <sz val="11"/>
        <rFont val="ＭＳ ゴシック"/>
        <family val="3"/>
        <charset val="128"/>
      </rPr>
      <t>不明水対策のため全て調査を行い、管更生等補修を行いました。</t>
    </r>
    <r>
      <rPr>
        <sz val="11"/>
        <color rgb="FFFF0000"/>
        <rFont val="ＭＳ ゴシック"/>
        <family val="3"/>
        <charset val="128"/>
      </rPr>
      <t xml:space="preserve">
</t>
    </r>
    <rPh sb="1" eb="3">
      <t>ゲスイ</t>
    </rPh>
    <rPh sb="3" eb="4">
      <t>ドウ</t>
    </rPh>
    <rPh sb="4" eb="6">
      <t>ジギョウ</t>
    </rPh>
    <rPh sb="7" eb="9">
      <t>セイビ</t>
    </rPh>
    <rPh sb="11" eb="12">
      <t>カン</t>
    </rPh>
    <rPh sb="17" eb="19">
      <t>ヘイセイ</t>
    </rPh>
    <rPh sb="21" eb="22">
      <t>ネン</t>
    </rPh>
    <rPh sb="23" eb="24">
      <t>ツキ</t>
    </rPh>
    <rPh sb="25" eb="27">
      <t>キョウヨウ</t>
    </rPh>
    <rPh sb="27" eb="29">
      <t>カイシ</t>
    </rPh>
    <rPh sb="29" eb="30">
      <t>ゴ</t>
    </rPh>
    <rPh sb="33" eb="35">
      <t>ネンスウ</t>
    </rPh>
    <rPh sb="36" eb="37">
      <t>タ</t>
    </rPh>
    <rPh sb="45" eb="47">
      <t>ブンセキ</t>
    </rPh>
    <rPh sb="48" eb="50">
      <t>タイショウ</t>
    </rPh>
    <rPh sb="66" eb="69">
      <t>ゲスイドウ</t>
    </rPh>
    <rPh sb="70" eb="72">
      <t>セイビ</t>
    </rPh>
    <rPh sb="72" eb="74">
      <t>イゼン</t>
    </rPh>
    <rPh sb="75" eb="77">
      <t>タクチ</t>
    </rPh>
    <rPh sb="77" eb="79">
      <t>カイハツ</t>
    </rPh>
    <rPh sb="79" eb="80">
      <t>ジ</t>
    </rPh>
    <rPh sb="81" eb="83">
      <t>マイセツ</t>
    </rPh>
    <rPh sb="86" eb="87">
      <t>カン</t>
    </rPh>
    <rPh sb="89" eb="90">
      <t>チョウ</t>
    </rPh>
    <rPh sb="91" eb="93">
      <t>イカン</t>
    </rPh>
    <rPh sb="94" eb="95">
      <t>ウ</t>
    </rPh>
    <rPh sb="105" eb="107">
      <t>ヘイセイ</t>
    </rPh>
    <rPh sb="112" eb="114">
      <t>ヘイセイ</t>
    </rPh>
    <rPh sb="123" eb="125">
      <t>フメイ</t>
    </rPh>
    <rPh sb="125" eb="126">
      <t>スイ</t>
    </rPh>
    <rPh sb="126" eb="128">
      <t>タイサク</t>
    </rPh>
    <rPh sb="131" eb="132">
      <t>スベ</t>
    </rPh>
    <rPh sb="133" eb="135">
      <t>チョウサ</t>
    </rPh>
    <rPh sb="136" eb="137">
      <t>オコナ</t>
    </rPh>
    <rPh sb="139" eb="140">
      <t>カン</t>
    </rPh>
    <rPh sb="140" eb="141">
      <t>サラ</t>
    </rPh>
    <rPh sb="141" eb="142">
      <t>セイ</t>
    </rPh>
    <rPh sb="142" eb="143">
      <t>トウ</t>
    </rPh>
    <rPh sb="143" eb="145">
      <t>ホシュウ</t>
    </rPh>
    <rPh sb="146" eb="147">
      <t>オコナ</t>
    </rPh>
    <phoneticPr fontId="7"/>
  </si>
  <si>
    <t>非設置</t>
    <rPh sb="0" eb="1">
      <t>ヒ</t>
    </rPh>
    <rPh sb="1" eb="3">
      <t>セッチ</t>
    </rPh>
    <phoneticPr fontId="4"/>
  </si>
  <si>
    <t xml:space="preserve">　収益的収支比率については、100％を下回り、年々減少傾向にあります。これは、総収益（使用料収入）が減少していることによるものです。
　経費回収率については、電力費、委託料の見直しなど経費削減の努力はしているものの、人口減少などに伴う使用料収入の減少により横ばいとなっています。
　企業債残高対事業規模比率については、工事が終了しているため新たな起債の借入はありませんが、営業収益（使用料収入）が減少しているため、比率はは増加しています。
　汚水処理原価については、平均値を上回っています。経費削減の努力はしているものの、人口減少による有収水量の減少により横ばいとなっています。
</t>
    <rPh sb="19" eb="21">
      <t>シタマワ</t>
    </rPh>
    <rPh sb="23" eb="25">
      <t>ネンネン</t>
    </rPh>
    <rPh sb="25" eb="27">
      <t>ゲンショウ</t>
    </rPh>
    <rPh sb="27" eb="29">
      <t>ケイコウ</t>
    </rPh>
    <rPh sb="39" eb="42">
      <t>ソウシュウエキ</t>
    </rPh>
    <rPh sb="43" eb="46">
      <t>シヨウリョウ</t>
    </rPh>
    <rPh sb="46" eb="48">
      <t>シュウニュウ</t>
    </rPh>
    <rPh sb="50" eb="52">
      <t>ゲンショウ</t>
    </rPh>
    <rPh sb="68" eb="70">
      <t>ケイヒ</t>
    </rPh>
    <rPh sb="70" eb="72">
      <t>カイシュウ</t>
    </rPh>
    <rPh sb="72" eb="73">
      <t>リツ</t>
    </rPh>
    <rPh sb="79" eb="81">
      <t>デンリョク</t>
    </rPh>
    <rPh sb="81" eb="82">
      <t>ヒ</t>
    </rPh>
    <rPh sb="83" eb="86">
      <t>イタクリョウ</t>
    </rPh>
    <rPh sb="87" eb="89">
      <t>ミナオ</t>
    </rPh>
    <rPh sb="92" eb="94">
      <t>ケイヒ</t>
    </rPh>
    <rPh sb="94" eb="96">
      <t>サクゲン</t>
    </rPh>
    <rPh sb="97" eb="99">
      <t>ドリョク</t>
    </rPh>
    <rPh sb="108" eb="110">
      <t>ジンコウ</t>
    </rPh>
    <rPh sb="110" eb="112">
      <t>ゲンショウ</t>
    </rPh>
    <rPh sb="115" eb="116">
      <t>トモナ</t>
    </rPh>
    <rPh sb="117" eb="120">
      <t>シヨウリョウ</t>
    </rPh>
    <rPh sb="120" eb="122">
      <t>シュウニュウ</t>
    </rPh>
    <rPh sb="123" eb="125">
      <t>ゲンショウ</t>
    </rPh>
    <rPh sb="128" eb="129">
      <t>ヨコ</t>
    </rPh>
    <rPh sb="159" eb="161">
      <t>コウジ</t>
    </rPh>
    <rPh sb="162" eb="164">
      <t>シュウリョウ</t>
    </rPh>
    <rPh sb="170" eb="171">
      <t>アラ</t>
    </rPh>
    <rPh sb="173" eb="175">
      <t>キサイ</t>
    </rPh>
    <rPh sb="176" eb="178">
      <t>カリイレ</t>
    </rPh>
    <rPh sb="186" eb="188">
      <t>エイギョウ</t>
    </rPh>
    <rPh sb="188" eb="190">
      <t>シュウエキ</t>
    </rPh>
    <rPh sb="191" eb="194">
      <t>シヨウリョウ</t>
    </rPh>
    <rPh sb="194" eb="196">
      <t>シュウニュウ</t>
    </rPh>
    <rPh sb="198" eb="200">
      <t>ゲンショウ</t>
    </rPh>
    <rPh sb="207" eb="209">
      <t>ヒリツ</t>
    </rPh>
    <rPh sb="211" eb="213">
      <t>ゾウカ</t>
    </rPh>
    <rPh sb="237" eb="239">
      <t>ウワマワ</t>
    </rPh>
    <rPh sb="245" eb="247">
      <t>ケイヒ</t>
    </rPh>
    <rPh sb="247" eb="249">
      <t>サクゲン</t>
    </rPh>
    <rPh sb="250" eb="252">
      <t>ドリョク</t>
    </rPh>
    <rPh sb="261" eb="263">
      <t>ジンコウ</t>
    </rPh>
    <rPh sb="263" eb="265">
      <t>ゲンショウ</t>
    </rPh>
    <rPh sb="268" eb="270">
      <t>ユウシュウ</t>
    </rPh>
    <rPh sb="270" eb="272">
      <t>スイリョウ</t>
    </rPh>
    <rPh sb="273" eb="275">
      <t>ゲンショウ</t>
    </rPh>
    <rPh sb="278" eb="279">
      <t>ヨコ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</si>
</sst>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0.72</c:v>
                </c:pt>
                <c:pt idx="4" formatCode="#,##0.00;&quot;△&quot;#,##0.00;&quot;-&quot;">
                  <c:v>1.08</c:v>
                </c:pt>
              </c:numCache>
            </c:numRef>
          </c:val>
          <c:extLst xmlns:c16r2="http://schemas.microsoft.com/office/drawing/2015/06/chart">
            <c:ext xmlns:c16="http://schemas.microsoft.com/office/drawing/2014/chart" uri="{C3380CC4-5D6E-409C-BE32-E72D297353CC}">
              <c16:uniqueId val="{00000000-A661-411E-BD19-3803E91FB783}"/>
            </c:ext>
          </c:extLst>
        </c:ser>
        <c:dLbls>
          <c:showLegendKey val="0"/>
          <c:showVal val="0"/>
          <c:showCatName val="0"/>
          <c:showSerName val="0"/>
          <c:showPercent val="0"/>
          <c:showBubbleSize val="0"/>
        </c:dLbls>
        <c:gapWidth val="150"/>
        <c:axId val="91024000"/>
        <c:axId val="990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c:v>
                </c:pt>
              </c:numCache>
            </c:numRef>
          </c:val>
          <c:smooth val="0"/>
          <c:extLst xmlns:c16r2="http://schemas.microsoft.com/office/drawing/2015/06/chart">
            <c:ext xmlns:c16="http://schemas.microsoft.com/office/drawing/2014/chart" uri="{C3380CC4-5D6E-409C-BE32-E72D297353CC}">
              <c16:uniqueId val="{00000001-A661-411E-BD19-3803E91FB783}"/>
            </c:ext>
          </c:extLst>
        </c:ser>
        <c:dLbls>
          <c:showLegendKey val="0"/>
          <c:showVal val="0"/>
          <c:showCatName val="0"/>
          <c:showSerName val="0"/>
          <c:showPercent val="0"/>
          <c:showBubbleSize val="0"/>
        </c:dLbls>
        <c:marker val="1"/>
        <c:smooth val="0"/>
        <c:axId val="91024000"/>
        <c:axId val="99037952"/>
      </c:lineChart>
      <c:dateAx>
        <c:axId val="91024000"/>
        <c:scaling>
          <c:orientation val="minMax"/>
        </c:scaling>
        <c:delete val="1"/>
        <c:axPos val="b"/>
        <c:numFmt formatCode="ge" sourceLinked="1"/>
        <c:majorTickMark val="none"/>
        <c:minorTickMark val="none"/>
        <c:tickLblPos val="none"/>
        <c:crossAx val="99037952"/>
        <c:crosses val="autoZero"/>
        <c:auto val="1"/>
        <c:lblOffset val="100"/>
        <c:baseTimeUnit val="years"/>
      </c:dateAx>
      <c:valAx>
        <c:axId val="990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31.4</c:v>
                </c:pt>
                <c:pt idx="1">
                  <c:v>31.98</c:v>
                </c:pt>
                <c:pt idx="2">
                  <c:v>32.590000000000003</c:v>
                </c:pt>
                <c:pt idx="3">
                  <c:v>34.03</c:v>
                </c:pt>
                <c:pt idx="4">
                  <c:v>33.369999999999997</c:v>
                </c:pt>
              </c:numCache>
            </c:numRef>
          </c:val>
          <c:extLst xmlns:c16r2="http://schemas.microsoft.com/office/drawing/2015/06/chart">
            <c:ext xmlns:c16="http://schemas.microsoft.com/office/drawing/2014/chart" uri="{C3380CC4-5D6E-409C-BE32-E72D297353CC}">
              <c16:uniqueId val="{00000000-3753-4E3C-94A8-AF74044135FE}"/>
            </c:ext>
          </c:extLst>
        </c:ser>
        <c:dLbls>
          <c:showLegendKey val="0"/>
          <c:showVal val="0"/>
          <c:showCatName val="0"/>
          <c:showSerName val="0"/>
          <c:showPercent val="0"/>
          <c:showBubbleSize val="0"/>
        </c:dLbls>
        <c:gapWidth val="150"/>
        <c:axId val="100468992"/>
        <c:axId val="1004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49.25</c:v>
                </c:pt>
              </c:numCache>
            </c:numRef>
          </c:val>
          <c:smooth val="0"/>
          <c:extLst xmlns:c16r2="http://schemas.microsoft.com/office/drawing/2015/06/chart">
            <c:ext xmlns:c16="http://schemas.microsoft.com/office/drawing/2014/chart" uri="{C3380CC4-5D6E-409C-BE32-E72D297353CC}">
              <c16:uniqueId val="{00000001-3753-4E3C-94A8-AF74044135FE}"/>
            </c:ext>
          </c:extLst>
        </c:ser>
        <c:dLbls>
          <c:showLegendKey val="0"/>
          <c:showVal val="0"/>
          <c:showCatName val="0"/>
          <c:showSerName val="0"/>
          <c:showPercent val="0"/>
          <c:showBubbleSize val="0"/>
        </c:dLbls>
        <c:marker val="1"/>
        <c:smooth val="0"/>
        <c:axId val="100468992"/>
        <c:axId val="100479360"/>
      </c:lineChart>
      <c:dateAx>
        <c:axId val="100468992"/>
        <c:scaling>
          <c:orientation val="minMax"/>
        </c:scaling>
        <c:delete val="1"/>
        <c:axPos val="b"/>
        <c:numFmt formatCode="ge" sourceLinked="1"/>
        <c:majorTickMark val="none"/>
        <c:minorTickMark val="none"/>
        <c:tickLblPos val="none"/>
        <c:crossAx val="100479360"/>
        <c:crosses val="autoZero"/>
        <c:auto val="1"/>
        <c:lblOffset val="100"/>
        <c:baseTimeUnit val="years"/>
      </c:dateAx>
      <c:valAx>
        <c:axId val="1004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85.51</c:v>
                </c:pt>
                <c:pt idx="1">
                  <c:v>87.83</c:v>
                </c:pt>
                <c:pt idx="2">
                  <c:v>90.12</c:v>
                </c:pt>
                <c:pt idx="3">
                  <c:v>92.61</c:v>
                </c:pt>
                <c:pt idx="4">
                  <c:v>94.97</c:v>
                </c:pt>
              </c:numCache>
            </c:numRef>
          </c:val>
          <c:extLst xmlns:c16r2="http://schemas.microsoft.com/office/drawing/2015/06/chart">
            <c:ext xmlns:c16="http://schemas.microsoft.com/office/drawing/2014/chart" uri="{C3380CC4-5D6E-409C-BE32-E72D297353CC}">
              <c16:uniqueId val="{00000000-AC28-44CA-81C1-DDBB358C1E48}"/>
            </c:ext>
          </c:extLst>
        </c:ser>
        <c:dLbls>
          <c:showLegendKey val="0"/>
          <c:showVal val="0"/>
          <c:showCatName val="0"/>
          <c:showSerName val="0"/>
          <c:showPercent val="0"/>
          <c:showBubbleSize val="0"/>
        </c:dLbls>
        <c:gapWidth val="150"/>
        <c:axId val="100514432"/>
        <c:axId val="1005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84.12</c:v>
                </c:pt>
              </c:numCache>
            </c:numRef>
          </c:val>
          <c:smooth val="0"/>
          <c:extLst xmlns:c16r2="http://schemas.microsoft.com/office/drawing/2015/06/chart">
            <c:ext xmlns:c16="http://schemas.microsoft.com/office/drawing/2014/chart" uri="{C3380CC4-5D6E-409C-BE32-E72D297353CC}">
              <c16:uniqueId val="{00000001-AC28-44CA-81C1-DDBB358C1E48}"/>
            </c:ext>
          </c:extLst>
        </c:ser>
        <c:dLbls>
          <c:showLegendKey val="0"/>
          <c:showVal val="0"/>
          <c:showCatName val="0"/>
          <c:showSerName val="0"/>
          <c:showPercent val="0"/>
          <c:showBubbleSize val="0"/>
        </c:dLbls>
        <c:marker val="1"/>
        <c:smooth val="0"/>
        <c:axId val="100514432"/>
        <c:axId val="100516608"/>
      </c:lineChart>
      <c:dateAx>
        <c:axId val="100514432"/>
        <c:scaling>
          <c:orientation val="minMax"/>
        </c:scaling>
        <c:delete val="1"/>
        <c:axPos val="b"/>
        <c:numFmt formatCode="ge" sourceLinked="1"/>
        <c:majorTickMark val="none"/>
        <c:minorTickMark val="none"/>
        <c:tickLblPos val="none"/>
        <c:crossAx val="100516608"/>
        <c:crosses val="autoZero"/>
        <c:auto val="1"/>
        <c:lblOffset val="100"/>
        <c:baseTimeUnit val="years"/>
      </c:dateAx>
      <c:valAx>
        <c:axId val="1005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73.63</c:v>
                </c:pt>
                <c:pt idx="1">
                  <c:v>72.63</c:v>
                </c:pt>
                <c:pt idx="2">
                  <c:v>72.349999999999994</c:v>
                </c:pt>
                <c:pt idx="3">
                  <c:v>71.650000000000006</c:v>
                </c:pt>
                <c:pt idx="4">
                  <c:v>70.650000000000006</c:v>
                </c:pt>
              </c:numCache>
            </c:numRef>
          </c:val>
          <c:extLst xmlns:c16r2="http://schemas.microsoft.com/office/drawing/2015/06/chart">
            <c:ext xmlns:c16="http://schemas.microsoft.com/office/drawing/2014/chart" uri="{C3380CC4-5D6E-409C-BE32-E72D297353CC}">
              <c16:uniqueId val="{00000000-A7AE-4589-81C4-42434F0DED6F}"/>
            </c:ext>
          </c:extLst>
        </c:ser>
        <c:dLbls>
          <c:showLegendKey val="0"/>
          <c:showVal val="0"/>
          <c:showCatName val="0"/>
          <c:showSerName val="0"/>
          <c:showPercent val="0"/>
          <c:showBubbleSize val="0"/>
        </c:dLbls>
        <c:gapWidth val="150"/>
        <c:axId val="99064832"/>
        <c:axId val="990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AE-4589-81C4-42434F0DED6F}"/>
            </c:ext>
          </c:extLst>
        </c:ser>
        <c:dLbls>
          <c:showLegendKey val="0"/>
          <c:showVal val="0"/>
          <c:showCatName val="0"/>
          <c:showSerName val="0"/>
          <c:showPercent val="0"/>
          <c:showBubbleSize val="0"/>
        </c:dLbls>
        <c:marker val="1"/>
        <c:smooth val="0"/>
        <c:axId val="99064832"/>
        <c:axId val="99071104"/>
      </c:lineChart>
      <c:dateAx>
        <c:axId val="99064832"/>
        <c:scaling>
          <c:orientation val="minMax"/>
        </c:scaling>
        <c:delete val="1"/>
        <c:axPos val="b"/>
        <c:numFmt formatCode="ge" sourceLinked="1"/>
        <c:majorTickMark val="none"/>
        <c:minorTickMark val="none"/>
        <c:tickLblPos val="none"/>
        <c:crossAx val="99071104"/>
        <c:crosses val="autoZero"/>
        <c:auto val="1"/>
        <c:lblOffset val="100"/>
        <c:baseTimeUnit val="years"/>
      </c:dateAx>
      <c:valAx>
        <c:axId val="990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C0-4083-9015-129C7D4B2764}"/>
            </c:ext>
          </c:extLst>
        </c:ser>
        <c:dLbls>
          <c:showLegendKey val="0"/>
          <c:showVal val="0"/>
          <c:showCatName val="0"/>
          <c:showSerName val="0"/>
          <c:showPercent val="0"/>
          <c:showBubbleSize val="0"/>
        </c:dLbls>
        <c:gapWidth val="150"/>
        <c:axId val="99111296"/>
        <c:axId val="991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C0-4083-9015-129C7D4B2764}"/>
            </c:ext>
          </c:extLst>
        </c:ser>
        <c:dLbls>
          <c:showLegendKey val="0"/>
          <c:showVal val="0"/>
          <c:showCatName val="0"/>
          <c:showSerName val="0"/>
          <c:showPercent val="0"/>
          <c:showBubbleSize val="0"/>
        </c:dLbls>
        <c:marker val="1"/>
        <c:smooth val="0"/>
        <c:axId val="99111296"/>
        <c:axId val="99113216"/>
      </c:lineChart>
      <c:dateAx>
        <c:axId val="99111296"/>
        <c:scaling>
          <c:orientation val="minMax"/>
        </c:scaling>
        <c:delete val="1"/>
        <c:axPos val="b"/>
        <c:numFmt formatCode="ge" sourceLinked="1"/>
        <c:majorTickMark val="none"/>
        <c:minorTickMark val="none"/>
        <c:tickLblPos val="none"/>
        <c:crossAx val="99113216"/>
        <c:crosses val="autoZero"/>
        <c:auto val="1"/>
        <c:lblOffset val="100"/>
        <c:baseTimeUnit val="years"/>
      </c:dateAx>
      <c:valAx>
        <c:axId val="991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9F-4C3C-9BAC-5E9921B8D33A}"/>
            </c:ext>
          </c:extLst>
        </c:ser>
        <c:dLbls>
          <c:showLegendKey val="0"/>
          <c:showVal val="0"/>
          <c:showCatName val="0"/>
          <c:showSerName val="0"/>
          <c:showPercent val="0"/>
          <c:showBubbleSize val="0"/>
        </c:dLbls>
        <c:gapWidth val="150"/>
        <c:axId val="99148544"/>
        <c:axId val="991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9F-4C3C-9BAC-5E9921B8D33A}"/>
            </c:ext>
          </c:extLst>
        </c:ser>
        <c:dLbls>
          <c:showLegendKey val="0"/>
          <c:showVal val="0"/>
          <c:showCatName val="0"/>
          <c:showSerName val="0"/>
          <c:showPercent val="0"/>
          <c:showBubbleSize val="0"/>
        </c:dLbls>
        <c:marker val="1"/>
        <c:smooth val="0"/>
        <c:axId val="99148544"/>
        <c:axId val="99150464"/>
      </c:lineChart>
      <c:dateAx>
        <c:axId val="99148544"/>
        <c:scaling>
          <c:orientation val="minMax"/>
        </c:scaling>
        <c:delete val="1"/>
        <c:axPos val="b"/>
        <c:numFmt formatCode="ge" sourceLinked="1"/>
        <c:majorTickMark val="none"/>
        <c:minorTickMark val="none"/>
        <c:tickLblPos val="none"/>
        <c:crossAx val="99150464"/>
        <c:crosses val="autoZero"/>
        <c:auto val="1"/>
        <c:lblOffset val="100"/>
        <c:baseTimeUnit val="years"/>
      </c:dateAx>
      <c:valAx>
        <c:axId val="991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87-4F07-B409-73A5F22EC9B5}"/>
            </c:ext>
          </c:extLst>
        </c:ser>
        <c:dLbls>
          <c:showLegendKey val="0"/>
          <c:showVal val="0"/>
          <c:showCatName val="0"/>
          <c:showSerName val="0"/>
          <c:showPercent val="0"/>
          <c:showBubbleSize val="0"/>
        </c:dLbls>
        <c:gapWidth val="150"/>
        <c:axId val="99265152"/>
        <c:axId val="992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87-4F07-B409-73A5F22EC9B5}"/>
            </c:ext>
          </c:extLst>
        </c:ser>
        <c:dLbls>
          <c:showLegendKey val="0"/>
          <c:showVal val="0"/>
          <c:showCatName val="0"/>
          <c:showSerName val="0"/>
          <c:showPercent val="0"/>
          <c:showBubbleSize val="0"/>
        </c:dLbls>
        <c:marker val="1"/>
        <c:smooth val="0"/>
        <c:axId val="99265152"/>
        <c:axId val="99279616"/>
      </c:lineChart>
      <c:dateAx>
        <c:axId val="99265152"/>
        <c:scaling>
          <c:orientation val="minMax"/>
        </c:scaling>
        <c:delete val="1"/>
        <c:axPos val="b"/>
        <c:numFmt formatCode="ge" sourceLinked="1"/>
        <c:majorTickMark val="none"/>
        <c:minorTickMark val="none"/>
        <c:tickLblPos val="none"/>
        <c:crossAx val="99279616"/>
        <c:crosses val="autoZero"/>
        <c:auto val="1"/>
        <c:lblOffset val="100"/>
        <c:baseTimeUnit val="years"/>
      </c:dateAx>
      <c:valAx>
        <c:axId val="992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1F-4073-BFE8-7B402446C8D8}"/>
            </c:ext>
          </c:extLst>
        </c:ser>
        <c:dLbls>
          <c:showLegendKey val="0"/>
          <c:showVal val="0"/>
          <c:showCatName val="0"/>
          <c:showSerName val="0"/>
          <c:showPercent val="0"/>
          <c:showBubbleSize val="0"/>
        </c:dLbls>
        <c:gapWidth val="150"/>
        <c:axId val="99314688"/>
        <c:axId val="993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1F-4073-BFE8-7B402446C8D8}"/>
            </c:ext>
          </c:extLst>
        </c:ser>
        <c:dLbls>
          <c:showLegendKey val="0"/>
          <c:showVal val="0"/>
          <c:showCatName val="0"/>
          <c:showSerName val="0"/>
          <c:showPercent val="0"/>
          <c:showBubbleSize val="0"/>
        </c:dLbls>
        <c:marker val="1"/>
        <c:smooth val="0"/>
        <c:axId val="99314688"/>
        <c:axId val="99316864"/>
      </c:lineChart>
      <c:dateAx>
        <c:axId val="99314688"/>
        <c:scaling>
          <c:orientation val="minMax"/>
        </c:scaling>
        <c:delete val="1"/>
        <c:axPos val="b"/>
        <c:numFmt formatCode="ge" sourceLinked="1"/>
        <c:majorTickMark val="none"/>
        <c:minorTickMark val="none"/>
        <c:tickLblPos val="none"/>
        <c:crossAx val="99316864"/>
        <c:crosses val="autoZero"/>
        <c:auto val="1"/>
        <c:lblOffset val="100"/>
        <c:baseTimeUnit val="years"/>
      </c:dateAx>
      <c:valAx>
        <c:axId val="993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2178.9</c:v>
                </c:pt>
                <c:pt idx="1">
                  <c:v>1660.32</c:v>
                </c:pt>
                <c:pt idx="2">
                  <c:v>1138.3399999999999</c:v>
                </c:pt>
                <c:pt idx="3">
                  <c:v>744.38</c:v>
                </c:pt>
                <c:pt idx="4">
                  <c:v>827.88</c:v>
                </c:pt>
              </c:numCache>
            </c:numRef>
          </c:val>
          <c:extLst xmlns:c16r2="http://schemas.microsoft.com/office/drawing/2015/06/chart">
            <c:ext xmlns:c16="http://schemas.microsoft.com/office/drawing/2014/chart" uri="{C3380CC4-5D6E-409C-BE32-E72D297353CC}">
              <c16:uniqueId val="{00000000-65C8-462D-A532-04002F595CA5}"/>
            </c:ext>
          </c:extLst>
        </c:ser>
        <c:dLbls>
          <c:showLegendKey val="0"/>
          <c:showVal val="0"/>
          <c:showCatName val="0"/>
          <c:showSerName val="0"/>
          <c:showPercent val="0"/>
          <c:showBubbleSize val="0"/>
        </c:dLbls>
        <c:gapWidth val="150"/>
        <c:axId val="87562112"/>
        <c:axId val="875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1047.6500000000001</c:v>
                </c:pt>
              </c:numCache>
            </c:numRef>
          </c:val>
          <c:smooth val="0"/>
          <c:extLst xmlns:c16r2="http://schemas.microsoft.com/office/drawing/2015/06/chart">
            <c:ext xmlns:c16="http://schemas.microsoft.com/office/drawing/2014/chart" uri="{C3380CC4-5D6E-409C-BE32-E72D297353CC}">
              <c16:uniqueId val="{00000001-65C8-462D-A532-04002F595CA5}"/>
            </c:ext>
          </c:extLst>
        </c:ser>
        <c:dLbls>
          <c:showLegendKey val="0"/>
          <c:showVal val="0"/>
          <c:showCatName val="0"/>
          <c:showSerName val="0"/>
          <c:showPercent val="0"/>
          <c:showBubbleSize val="0"/>
        </c:dLbls>
        <c:marker val="1"/>
        <c:smooth val="0"/>
        <c:axId val="87562112"/>
        <c:axId val="87564288"/>
      </c:lineChart>
      <c:dateAx>
        <c:axId val="87562112"/>
        <c:scaling>
          <c:orientation val="minMax"/>
        </c:scaling>
        <c:delete val="1"/>
        <c:axPos val="b"/>
        <c:numFmt formatCode="ge" sourceLinked="1"/>
        <c:majorTickMark val="none"/>
        <c:minorTickMark val="none"/>
        <c:tickLblPos val="none"/>
        <c:crossAx val="87564288"/>
        <c:crosses val="autoZero"/>
        <c:auto val="1"/>
        <c:lblOffset val="100"/>
        <c:baseTimeUnit val="years"/>
      </c:dateAx>
      <c:valAx>
        <c:axId val="875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50.12</c:v>
                </c:pt>
                <c:pt idx="1">
                  <c:v>53.42</c:v>
                </c:pt>
                <c:pt idx="2">
                  <c:v>49.61</c:v>
                </c:pt>
                <c:pt idx="3">
                  <c:v>51.95</c:v>
                </c:pt>
                <c:pt idx="4">
                  <c:v>46.47</c:v>
                </c:pt>
              </c:numCache>
            </c:numRef>
          </c:val>
          <c:extLst xmlns:c16r2="http://schemas.microsoft.com/office/drawing/2015/06/chart">
            <c:ext xmlns:c16="http://schemas.microsoft.com/office/drawing/2014/chart" uri="{C3380CC4-5D6E-409C-BE32-E72D297353CC}">
              <c16:uniqueId val="{00000000-0012-4AC7-AF26-5FCCD7100AC7}"/>
            </c:ext>
          </c:extLst>
        </c:ser>
        <c:dLbls>
          <c:showLegendKey val="0"/>
          <c:showVal val="0"/>
          <c:showCatName val="0"/>
          <c:showSerName val="0"/>
          <c:showPercent val="0"/>
          <c:showBubbleSize val="0"/>
        </c:dLbls>
        <c:gapWidth val="150"/>
        <c:axId val="87594880"/>
        <c:axId val="876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74.040000000000006</c:v>
                </c:pt>
              </c:numCache>
            </c:numRef>
          </c:val>
          <c:smooth val="0"/>
          <c:extLst xmlns:c16r2="http://schemas.microsoft.com/office/drawing/2015/06/chart">
            <c:ext xmlns:c16="http://schemas.microsoft.com/office/drawing/2014/chart" uri="{C3380CC4-5D6E-409C-BE32-E72D297353CC}">
              <c16:uniqueId val="{00000001-0012-4AC7-AF26-5FCCD7100AC7}"/>
            </c:ext>
          </c:extLst>
        </c:ser>
        <c:dLbls>
          <c:showLegendKey val="0"/>
          <c:showVal val="0"/>
          <c:showCatName val="0"/>
          <c:showSerName val="0"/>
          <c:showPercent val="0"/>
          <c:showBubbleSize val="0"/>
        </c:dLbls>
        <c:marker val="1"/>
        <c:smooth val="0"/>
        <c:axId val="87594880"/>
        <c:axId val="87601152"/>
      </c:lineChart>
      <c:dateAx>
        <c:axId val="87594880"/>
        <c:scaling>
          <c:orientation val="minMax"/>
        </c:scaling>
        <c:delete val="1"/>
        <c:axPos val="b"/>
        <c:numFmt formatCode="ge" sourceLinked="1"/>
        <c:majorTickMark val="none"/>
        <c:minorTickMark val="none"/>
        <c:tickLblPos val="none"/>
        <c:crossAx val="87601152"/>
        <c:crosses val="autoZero"/>
        <c:auto val="1"/>
        <c:lblOffset val="100"/>
        <c:baseTimeUnit val="years"/>
      </c:dateAx>
      <c:valAx>
        <c:axId val="876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287.32</c:v>
                </c:pt>
                <c:pt idx="1">
                  <c:v>274.66000000000003</c:v>
                </c:pt>
                <c:pt idx="2">
                  <c:v>303.54000000000002</c:v>
                </c:pt>
                <c:pt idx="3">
                  <c:v>290.89</c:v>
                </c:pt>
                <c:pt idx="4">
                  <c:v>305.12</c:v>
                </c:pt>
              </c:numCache>
            </c:numRef>
          </c:val>
          <c:extLst xmlns:c16r2="http://schemas.microsoft.com/office/drawing/2015/06/chart">
            <c:ext xmlns:c16="http://schemas.microsoft.com/office/drawing/2014/chart" uri="{C3380CC4-5D6E-409C-BE32-E72D297353CC}">
              <c16:uniqueId val="{00000000-5B01-48FD-BBEB-CFCE04DE949B}"/>
            </c:ext>
          </c:extLst>
        </c:ser>
        <c:dLbls>
          <c:showLegendKey val="0"/>
          <c:showVal val="0"/>
          <c:showCatName val="0"/>
          <c:showSerName val="0"/>
          <c:showPercent val="0"/>
          <c:showBubbleSize val="0"/>
        </c:dLbls>
        <c:gapWidth val="150"/>
        <c:axId val="89806720"/>
        <c:axId val="898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235.61</c:v>
                </c:pt>
              </c:numCache>
            </c:numRef>
          </c:val>
          <c:smooth val="0"/>
          <c:extLst xmlns:c16r2="http://schemas.microsoft.com/office/drawing/2015/06/chart">
            <c:ext xmlns:c16="http://schemas.microsoft.com/office/drawing/2014/chart" uri="{C3380CC4-5D6E-409C-BE32-E72D297353CC}">
              <c16:uniqueId val="{00000001-5B01-48FD-BBEB-CFCE04DE949B}"/>
            </c:ext>
          </c:extLst>
        </c:ser>
        <c:dLbls>
          <c:showLegendKey val="0"/>
          <c:showVal val="0"/>
          <c:showCatName val="0"/>
          <c:showSerName val="0"/>
          <c:showPercent val="0"/>
          <c:showBubbleSize val="0"/>
        </c:dLbls>
        <c:marker val="1"/>
        <c:smooth val="0"/>
        <c:axId val="89806720"/>
        <c:axId val="89878528"/>
      </c:lineChart>
      <c:dateAx>
        <c:axId val="89806720"/>
        <c:scaling>
          <c:orientation val="minMax"/>
        </c:scaling>
        <c:delete val="1"/>
        <c:axPos val="b"/>
        <c:numFmt formatCode="ge" sourceLinked="1"/>
        <c:majorTickMark val="none"/>
        <c:minorTickMark val="none"/>
        <c:tickLblPos val="none"/>
        <c:crossAx val="89878528"/>
        <c:crosses val="autoZero"/>
        <c:auto val="1"/>
        <c:lblOffset val="100"/>
        <c:baseTimeUnit val="years"/>
      </c:dateAx>
      <c:valAx>
        <c:axId val="898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大阪府　能勢町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c r="A8" s="2"/>
      <c r="B8" s="84" t="str">
        <f>データ!I6</f>
        <v>法非適用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Cd2</v>
      </c>
      <c r="X8" s="84"/>
      <c r="Y8" s="84"/>
      <c r="Z8" s="84"/>
      <c r="AA8" s="84"/>
      <c r="AB8" s="84"/>
      <c r="AC8" s="84"/>
      <c r="AD8" s="85" t="s">
        <v>123</v>
      </c>
      <c r="AE8" s="85"/>
      <c r="AF8" s="85"/>
      <c r="AG8" s="85"/>
      <c r="AH8" s="85"/>
      <c r="AI8" s="85"/>
      <c r="AJ8" s="85"/>
      <c r="AK8" s="4"/>
      <c r="AL8" s="79">
        <f>データ!S6</f>
        <v>10617</v>
      </c>
      <c r="AM8" s="79"/>
      <c r="AN8" s="79"/>
      <c r="AO8" s="79"/>
      <c r="AP8" s="79"/>
      <c r="AQ8" s="79"/>
      <c r="AR8" s="79"/>
      <c r="AS8" s="79"/>
      <c r="AT8" s="78">
        <f>データ!T6</f>
        <v>98.75</v>
      </c>
      <c r="AU8" s="78"/>
      <c r="AV8" s="78"/>
      <c r="AW8" s="78"/>
      <c r="AX8" s="78"/>
      <c r="AY8" s="78"/>
      <c r="AZ8" s="78"/>
      <c r="BA8" s="78"/>
      <c r="BB8" s="78">
        <f>データ!U6</f>
        <v>107.51</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c r="A10" s="2"/>
      <c r="B10" s="78" t="str">
        <f>データ!N6</f>
        <v>-</v>
      </c>
      <c r="C10" s="78"/>
      <c r="D10" s="78"/>
      <c r="E10" s="78"/>
      <c r="F10" s="78"/>
      <c r="G10" s="78"/>
      <c r="H10" s="78"/>
      <c r="I10" s="78" t="str">
        <f>データ!O6</f>
        <v>該当数値なし</v>
      </c>
      <c r="J10" s="78"/>
      <c r="K10" s="78"/>
      <c r="L10" s="78"/>
      <c r="M10" s="78"/>
      <c r="N10" s="78"/>
      <c r="O10" s="78"/>
      <c r="P10" s="78">
        <f>データ!P6</f>
        <v>14.73</v>
      </c>
      <c r="Q10" s="78"/>
      <c r="R10" s="78"/>
      <c r="S10" s="78"/>
      <c r="T10" s="78"/>
      <c r="U10" s="78"/>
      <c r="V10" s="78"/>
      <c r="W10" s="78">
        <f>データ!Q6</f>
        <v>80.040000000000006</v>
      </c>
      <c r="X10" s="78"/>
      <c r="Y10" s="78"/>
      <c r="Z10" s="78"/>
      <c r="AA10" s="78"/>
      <c r="AB10" s="78"/>
      <c r="AC10" s="78"/>
      <c r="AD10" s="79">
        <f>データ!R6</f>
        <v>2271</v>
      </c>
      <c r="AE10" s="79"/>
      <c r="AF10" s="79"/>
      <c r="AG10" s="79"/>
      <c r="AH10" s="79"/>
      <c r="AI10" s="79"/>
      <c r="AJ10" s="79"/>
      <c r="AK10" s="2"/>
      <c r="AL10" s="79">
        <f>データ!V6</f>
        <v>1551</v>
      </c>
      <c r="AM10" s="79"/>
      <c r="AN10" s="79"/>
      <c r="AO10" s="79"/>
      <c r="AP10" s="79"/>
      <c r="AQ10" s="79"/>
      <c r="AR10" s="79"/>
      <c r="AS10" s="79"/>
      <c r="AT10" s="78">
        <f>データ!W6</f>
        <v>1.06</v>
      </c>
      <c r="AU10" s="78"/>
      <c r="AV10" s="78"/>
      <c r="AW10" s="78"/>
      <c r="AX10" s="78"/>
      <c r="AY10" s="78"/>
      <c r="AZ10" s="78"/>
      <c r="BA10" s="78"/>
      <c r="BB10" s="78">
        <f>データ!X6</f>
        <v>1463.21</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122</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9" t="s">
        <v>65</v>
      </c>
      <c r="I3" s="90"/>
      <c r="J3" s="90"/>
      <c r="K3" s="90"/>
      <c r="L3" s="90"/>
      <c r="M3" s="90"/>
      <c r="N3" s="90"/>
      <c r="O3" s="90"/>
      <c r="P3" s="90"/>
      <c r="Q3" s="90"/>
      <c r="R3" s="90"/>
      <c r="S3" s="90"/>
      <c r="T3" s="90"/>
      <c r="U3" s="90"/>
      <c r="V3" s="90"/>
      <c r="W3" s="90"/>
      <c r="X3" s="91"/>
      <c r="Y3" s="95" t="s">
        <v>66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68</v>
      </c>
      <c r="B4" s="30"/>
      <c r="C4" s="30"/>
      <c r="D4" s="30"/>
      <c r="E4" s="30"/>
      <c r="F4" s="30"/>
      <c r="G4" s="30"/>
      <c r="H4" s="92"/>
      <c r="I4" s="93"/>
      <c r="J4" s="93"/>
      <c r="K4" s="93"/>
      <c r="L4" s="93"/>
      <c r="M4" s="93"/>
      <c r="N4" s="93"/>
      <c r="O4" s="93"/>
      <c r="P4" s="93"/>
      <c r="Q4" s="93"/>
      <c r="R4" s="93"/>
      <c r="S4" s="93"/>
      <c r="T4" s="93"/>
      <c r="U4" s="93"/>
      <c r="V4" s="93"/>
      <c r="W4" s="93"/>
      <c r="X4" s="94"/>
      <c r="Y4" s="88" t="s">
        <v>69</v>
      </c>
      <c r="Z4" s="88"/>
      <c r="AA4" s="88"/>
      <c r="AB4" s="88"/>
      <c r="AC4" s="88"/>
      <c r="AD4" s="88"/>
      <c r="AE4" s="88"/>
      <c r="AF4" s="88"/>
      <c r="AG4" s="88"/>
      <c r="AH4" s="88"/>
      <c r="AI4" s="88"/>
      <c r="AJ4" s="88" t="s">
        <v>70</v>
      </c>
      <c r="AK4" s="88"/>
      <c r="AL4" s="88"/>
      <c r="AM4" s="88"/>
      <c r="AN4" s="88"/>
      <c r="AO4" s="88"/>
      <c r="AP4" s="88"/>
      <c r="AQ4" s="88"/>
      <c r="AR4" s="88"/>
      <c r="AS4" s="88"/>
      <c r="AT4" s="88"/>
      <c r="AU4" s="88" t="s">
        <v>71</v>
      </c>
      <c r="AV4" s="88"/>
      <c r="AW4" s="88"/>
      <c r="AX4" s="88"/>
      <c r="AY4" s="88"/>
      <c r="AZ4" s="88"/>
      <c r="BA4" s="88"/>
      <c r="BB4" s="88"/>
      <c r="BC4" s="88"/>
      <c r="BD4" s="88"/>
      <c r="BE4" s="88"/>
      <c r="BF4" s="88" t="s">
        <v>72</v>
      </c>
      <c r="BG4" s="88"/>
      <c r="BH4" s="88"/>
      <c r="BI4" s="88"/>
      <c r="BJ4" s="88"/>
      <c r="BK4" s="88"/>
      <c r="BL4" s="88"/>
      <c r="BM4" s="88"/>
      <c r="BN4" s="88"/>
      <c r="BO4" s="88"/>
      <c r="BP4" s="88"/>
      <c r="BQ4" s="88" t="s">
        <v>73</v>
      </c>
      <c r="BR4" s="88"/>
      <c r="BS4" s="88"/>
      <c r="BT4" s="88"/>
      <c r="BU4" s="88"/>
      <c r="BV4" s="88"/>
      <c r="BW4" s="88"/>
      <c r="BX4" s="88"/>
      <c r="BY4" s="88"/>
      <c r="BZ4" s="88"/>
      <c r="CA4" s="88"/>
      <c r="CB4" s="88" t="s">
        <v>74</v>
      </c>
      <c r="CC4" s="88"/>
      <c r="CD4" s="88"/>
      <c r="CE4" s="88"/>
      <c r="CF4" s="88"/>
      <c r="CG4" s="88"/>
      <c r="CH4" s="88"/>
      <c r="CI4" s="88"/>
      <c r="CJ4" s="88"/>
      <c r="CK4" s="88"/>
      <c r="CL4" s="88"/>
      <c r="CM4" s="88" t="s">
        <v>75</v>
      </c>
      <c r="CN4" s="88"/>
      <c r="CO4" s="88"/>
      <c r="CP4" s="88"/>
      <c r="CQ4" s="88"/>
      <c r="CR4" s="88"/>
      <c r="CS4" s="88"/>
      <c r="CT4" s="88"/>
      <c r="CU4" s="88"/>
      <c r="CV4" s="88"/>
      <c r="CW4" s="88"/>
      <c r="CX4" s="88" t="s">
        <v>76</v>
      </c>
      <c r="CY4" s="88"/>
      <c r="CZ4" s="88"/>
      <c r="DA4" s="88"/>
      <c r="DB4" s="88"/>
      <c r="DC4" s="88"/>
      <c r="DD4" s="88"/>
      <c r="DE4" s="88"/>
      <c r="DF4" s="88"/>
      <c r="DG4" s="88"/>
      <c r="DH4" s="88"/>
      <c r="DI4" s="88" t="s">
        <v>77</v>
      </c>
      <c r="DJ4" s="88"/>
      <c r="DK4" s="88"/>
      <c r="DL4" s="88"/>
      <c r="DM4" s="88"/>
      <c r="DN4" s="88"/>
      <c r="DO4" s="88"/>
      <c r="DP4" s="88"/>
      <c r="DQ4" s="88"/>
      <c r="DR4" s="88"/>
      <c r="DS4" s="88"/>
      <c r="DT4" s="88" t="s">
        <v>78</v>
      </c>
      <c r="DU4" s="88"/>
      <c r="DV4" s="88"/>
      <c r="DW4" s="88"/>
      <c r="DX4" s="88"/>
      <c r="DY4" s="88"/>
      <c r="DZ4" s="88"/>
      <c r="EA4" s="88"/>
      <c r="EB4" s="88"/>
      <c r="EC4" s="88"/>
      <c r="ED4" s="88"/>
      <c r="EE4" s="88" t="s">
        <v>79</v>
      </c>
      <c r="EF4" s="88"/>
      <c r="EG4" s="88"/>
      <c r="EH4" s="88"/>
      <c r="EI4" s="88"/>
      <c r="EJ4" s="88"/>
      <c r="EK4" s="88"/>
      <c r="EL4" s="88"/>
      <c r="EM4" s="88"/>
      <c r="EN4" s="88"/>
      <c r="EO4" s="88"/>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273228</v>
      </c>
      <c r="D6" s="33">
        <f t="shared" si="3"/>
        <v>47</v>
      </c>
      <c r="E6" s="33">
        <f t="shared" si="3"/>
        <v>17</v>
      </c>
      <c r="F6" s="33">
        <f t="shared" si="3"/>
        <v>1</v>
      </c>
      <c r="G6" s="33">
        <f t="shared" si="3"/>
        <v>0</v>
      </c>
      <c r="H6" s="33" t="str">
        <f t="shared" si="3"/>
        <v>大阪府　能勢町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14.73</v>
      </c>
      <c r="Q6" s="34">
        <f t="shared" si="3"/>
        <v>80.040000000000006</v>
      </c>
      <c r="R6" s="34">
        <f t="shared" si="3"/>
        <v>2271</v>
      </c>
      <c r="S6" s="34">
        <f t="shared" si="3"/>
        <v>10617</v>
      </c>
      <c r="T6" s="34">
        <f t="shared" si="3"/>
        <v>98.75</v>
      </c>
      <c r="U6" s="34">
        <f t="shared" si="3"/>
        <v>107.51</v>
      </c>
      <c r="V6" s="34">
        <f t="shared" si="3"/>
        <v>1551</v>
      </c>
      <c r="W6" s="34">
        <f t="shared" si="3"/>
        <v>1.06</v>
      </c>
      <c r="X6" s="34">
        <f t="shared" si="3"/>
        <v>1463.21</v>
      </c>
      <c r="Y6" s="35">
        <f>IF(Y7="",NA(),Y7)</f>
        <v>73.63</v>
      </c>
      <c r="Z6" s="35">
        <f t="shared" ref="Z6:AH6" si="4">IF(Z7="",NA(),Z7)</f>
        <v>72.63</v>
      </c>
      <c r="AA6" s="35">
        <f t="shared" si="4"/>
        <v>72.349999999999994</v>
      </c>
      <c r="AB6" s="35">
        <f t="shared" si="4"/>
        <v>71.650000000000006</v>
      </c>
      <c r="AC6" s="35">
        <f t="shared" si="4"/>
        <v>70.650000000000006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2178.9</v>
      </c>
      <c r="BG6" s="35">
        <f t="shared" ref="BG6:BO6" si="7">IF(BG7="",NA(),BG7)</f>
        <v>1660.32</v>
      </c>
      <c r="BH6" s="35">
        <f t="shared" si="7"/>
        <v>1138.3399999999999</v>
      </c>
      <c r="BI6" s="35">
        <f t="shared" si="7"/>
        <v>744.38</v>
      </c>
      <c r="BJ6" s="35">
        <f t="shared" si="7"/>
        <v>827.88</v>
      </c>
      <c r="BK6" s="35">
        <f t="shared" si="7"/>
        <v>1791.46</v>
      </c>
      <c r="BL6" s="35">
        <f t="shared" si="7"/>
        <v>1826.49</v>
      </c>
      <c r="BM6" s="35">
        <f t="shared" si="7"/>
        <v>1696.96</v>
      </c>
      <c r="BN6" s="35">
        <f t="shared" si="7"/>
        <v>1824.34</v>
      </c>
      <c r="BO6" s="35">
        <f t="shared" si="7"/>
        <v>1047.6500000000001</v>
      </c>
      <c r="BP6" s="34" t="str">
        <f>IF(BP7="","",IF(BP7="-","【-】","【"&amp;SUBSTITUTE(TEXT(BP7,"#,##0.00"),"-","△")&amp;"】"))</f>
        <v>【728.30】</v>
      </c>
      <c r="BQ6" s="35">
        <f>IF(BQ7="",NA(),BQ7)</f>
        <v>50.12</v>
      </c>
      <c r="BR6" s="35">
        <f t="shared" ref="BR6:BZ6" si="8">IF(BR7="",NA(),BR7)</f>
        <v>53.42</v>
      </c>
      <c r="BS6" s="35">
        <f t="shared" si="8"/>
        <v>49.61</v>
      </c>
      <c r="BT6" s="35">
        <f t="shared" si="8"/>
        <v>51.95</v>
      </c>
      <c r="BU6" s="35">
        <f t="shared" si="8"/>
        <v>46.47</v>
      </c>
      <c r="BV6" s="35">
        <f t="shared" si="8"/>
        <v>51.28</v>
      </c>
      <c r="BW6" s="35">
        <f t="shared" si="8"/>
        <v>48</v>
      </c>
      <c r="BX6" s="35">
        <f t="shared" si="8"/>
        <v>47.23</v>
      </c>
      <c r="BY6" s="35">
        <f t="shared" si="8"/>
        <v>54.16</v>
      </c>
      <c r="BZ6" s="35">
        <f t="shared" si="8"/>
        <v>74.040000000000006</v>
      </c>
      <c r="CA6" s="34" t="str">
        <f>IF(CA7="","",IF(CA7="-","【-】","【"&amp;SUBSTITUTE(TEXT(CA7,"#,##0.00"),"-","△")&amp;"】"))</f>
        <v>【100.04】</v>
      </c>
      <c r="CB6" s="35">
        <f>IF(CB7="",NA(),CB7)</f>
        <v>287.32</v>
      </c>
      <c r="CC6" s="35">
        <f t="shared" ref="CC6:CK6" si="9">IF(CC7="",NA(),CC7)</f>
        <v>274.66000000000003</v>
      </c>
      <c r="CD6" s="35">
        <f t="shared" si="9"/>
        <v>303.54000000000002</v>
      </c>
      <c r="CE6" s="35">
        <f t="shared" si="9"/>
        <v>290.89</v>
      </c>
      <c r="CF6" s="35">
        <f t="shared" si="9"/>
        <v>305.12</v>
      </c>
      <c r="CG6" s="35">
        <f t="shared" si="9"/>
        <v>311.81</v>
      </c>
      <c r="CH6" s="35">
        <f t="shared" si="9"/>
        <v>334.37</v>
      </c>
      <c r="CI6" s="35">
        <f t="shared" si="9"/>
        <v>351.41</v>
      </c>
      <c r="CJ6" s="35">
        <f t="shared" si="9"/>
        <v>307.56</v>
      </c>
      <c r="CK6" s="35">
        <f t="shared" si="9"/>
        <v>235.61</v>
      </c>
      <c r="CL6" s="34" t="str">
        <f>IF(CL7="","",IF(CL7="-","【-】","【"&amp;SUBSTITUTE(TEXT(CL7,"#,##0.00"),"-","△")&amp;"】"))</f>
        <v>【137.82】</v>
      </c>
      <c r="CM6" s="35">
        <f>IF(CM7="",NA(),CM7)</f>
        <v>31.4</v>
      </c>
      <c r="CN6" s="35">
        <f t="shared" ref="CN6:CV6" si="10">IF(CN7="",NA(),CN7)</f>
        <v>31.98</v>
      </c>
      <c r="CO6" s="35">
        <f t="shared" si="10"/>
        <v>32.590000000000003</v>
      </c>
      <c r="CP6" s="35">
        <f t="shared" si="10"/>
        <v>34.03</v>
      </c>
      <c r="CQ6" s="35">
        <f t="shared" si="10"/>
        <v>33.369999999999997</v>
      </c>
      <c r="CR6" s="35">
        <f t="shared" si="10"/>
        <v>41.95</v>
      </c>
      <c r="CS6" s="35">
        <f t="shared" si="10"/>
        <v>40.71</v>
      </c>
      <c r="CT6" s="35">
        <f t="shared" si="10"/>
        <v>43.53</v>
      </c>
      <c r="CU6" s="35">
        <f t="shared" si="10"/>
        <v>39.869999999999997</v>
      </c>
      <c r="CV6" s="35">
        <f t="shared" si="10"/>
        <v>49.25</v>
      </c>
      <c r="CW6" s="34" t="str">
        <f>IF(CW7="","",IF(CW7="-","【-】","【"&amp;SUBSTITUTE(TEXT(CW7,"#,##0.00"),"-","△")&amp;"】"))</f>
        <v>【60.09】</v>
      </c>
      <c r="CX6" s="35">
        <f>IF(CX7="",NA(),CX7)</f>
        <v>85.51</v>
      </c>
      <c r="CY6" s="35">
        <f t="shared" ref="CY6:DG6" si="11">IF(CY7="",NA(),CY7)</f>
        <v>87.83</v>
      </c>
      <c r="CZ6" s="35">
        <f t="shared" si="11"/>
        <v>90.12</v>
      </c>
      <c r="DA6" s="35">
        <f t="shared" si="11"/>
        <v>92.61</v>
      </c>
      <c r="DB6" s="35">
        <f t="shared" si="11"/>
        <v>94.97</v>
      </c>
      <c r="DC6" s="35">
        <f t="shared" si="11"/>
        <v>64.459999999999994</v>
      </c>
      <c r="DD6" s="35">
        <f t="shared" si="11"/>
        <v>63.45</v>
      </c>
      <c r="DE6" s="35">
        <f t="shared" si="11"/>
        <v>64.14</v>
      </c>
      <c r="DF6" s="35">
        <f t="shared" si="11"/>
        <v>61.37</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0.72</v>
      </c>
      <c r="EI6" s="35">
        <f t="shared" si="14"/>
        <v>1.08</v>
      </c>
      <c r="EJ6" s="35">
        <f t="shared" si="14"/>
        <v>0.14000000000000001</v>
      </c>
      <c r="EK6" s="34">
        <f t="shared" si="14"/>
        <v>0</v>
      </c>
      <c r="EL6" s="35">
        <f t="shared" si="14"/>
        <v>0.17</v>
      </c>
      <c r="EM6" s="35">
        <f t="shared" si="14"/>
        <v>0.2</v>
      </c>
      <c r="EN6" s="35">
        <f t="shared" si="14"/>
        <v>0.1</v>
      </c>
      <c r="EO6" s="34" t="str">
        <f>IF(EO7="","",IF(EO7="-","【-】","【"&amp;SUBSTITUTE(TEXT(EO7,"#,##0.00"),"-","△")&amp;"】"))</f>
        <v>【0.27】</v>
      </c>
    </row>
    <row r="7" spans="1:145" s="36" customFormat="1">
      <c r="A7" s="28"/>
      <c r="B7" s="37">
        <v>2016</v>
      </c>
      <c r="C7" s="37">
        <v>273228</v>
      </c>
      <c r="D7" s="37">
        <v>47</v>
      </c>
      <c r="E7" s="37">
        <v>17</v>
      </c>
      <c r="F7" s="37">
        <v>1</v>
      </c>
      <c r="G7" s="37">
        <v>0</v>
      </c>
      <c r="H7" s="37" t="s">
        <v>109</v>
      </c>
      <c r="I7" s="37" t="s">
        <v>110</v>
      </c>
      <c r="J7" s="37" t="s">
        <v>111</v>
      </c>
      <c r="K7" s="37" t="s">
        <v>112</v>
      </c>
      <c r="L7" s="37" t="s">
        <v>113</v>
      </c>
      <c r="M7" s="37"/>
      <c r="N7" s="38" t="s">
        <v>114</v>
      </c>
      <c r="O7" s="38" t="s">
        <v>115</v>
      </c>
      <c r="P7" s="38">
        <v>14.73</v>
      </c>
      <c r="Q7" s="38">
        <v>80.040000000000006</v>
      </c>
      <c r="R7" s="38">
        <v>2271</v>
      </c>
      <c r="S7" s="38">
        <v>10617</v>
      </c>
      <c r="T7" s="38">
        <v>98.75</v>
      </c>
      <c r="U7" s="38">
        <v>107.51</v>
      </c>
      <c r="V7" s="38">
        <v>1551</v>
      </c>
      <c r="W7" s="38">
        <v>1.06</v>
      </c>
      <c r="X7" s="38">
        <v>1463.21</v>
      </c>
      <c r="Y7" s="38">
        <v>73.63</v>
      </c>
      <c r="Z7" s="38">
        <v>72.63</v>
      </c>
      <c r="AA7" s="38">
        <v>72.349999999999994</v>
      </c>
      <c r="AB7" s="38">
        <v>71.650000000000006</v>
      </c>
      <c r="AC7" s="38">
        <v>70.650000000000006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2178.9</v>
      </c>
      <c r="BG7" s="38">
        <v>1660.32</v>
      </c>
      <c r="BH7" s="38">
        <v>1138.3399999999999</v>
      </c>
      <c r="BI7" s="38">
        <v>744.38</v>
      </c>
      <c r="BJ7" s="38">
        <v>827.88</v>
      </c>
      <c r="BK7" s="38">
        <v>1791.46</v>
      </c>
      <c r="BL7" s="38">
        <v>1826.49</v>
      </c>
      <c r="BM7" s="38">
        <v>1696.96</v>
      </c>
      <c r="BN7" s="38">
        <v>1824.34</v>
      </c>
      <c r="BO7" s="38">
        <v>1047.6500000000001</v>
      </c>
      <c r="BP7" s="38">
        <v>728.3</v>
      </c>
      <c r="BQ7" s="38">
        <v>50.12</v>
      </c>
      <c r="BR7" s="38">
        <v>53.42</v>
      </c>
      <c r="BS7" s="38">
        <v>49.61</v>
      </c>
      <c r="BT7" s="38">
        <v>51.95</v>
      </c>
      <c r="BU7" s="38">
        <v>46.47</v>
      </c>
      <c r="BV7" s="38">
        <v>51.28</v>
      </c>
      <c r="BW7" s="38">
        <v>48</v>
      </c>
      <c r="BX7" s="38">
        <v>47.23</v>
      </c>
      <c r="BY7" s="38">
        <v>54.16</v>
      </c>
      <c r="BZ7" s="38">
        <v>74.040000000000006</v>
      </c>
      <c r="CA7" s="38">
        <v>100.04</v>
      </c>
      <c r="CB7" s="38">
        <v>287.32</v>
      </c>
      <c r="CC7" s="38">
        <v>274.66000000000003</v>
      </c>
      <c r="CD7" s="38">
        <v>303.54000000000002</v>
      </c>
      <c r="CE7" s="38">
        <v>290.89</v>
      </c>
      <c r="CF7" s="38">
        <v>305.12</v>
      </c>
      <c r="CG7" s="38">
        <v>311.81</v>
      </c>
      <c r="CH7" s="38">
        <v>334.37</v>
      </c>
      <c r="CI7" s="38">
        <v>351.41</v>
      </c>
      <c r="CJ7" s="38">
        <v>307.56</v>
      </c>
      <c r="CK7" s="38">
        <v>235.61</v>
      </c>
      <c r="CL7" s="38">
        <v>137.82</v>
      </c>
      <c r="CM7" s="38">
        <v>31.4</v>
      </c>
      <c r="CN7" s="38">
        <v>31.98</v>
      </c>
      <c r="CO7" s="38">
        <v>32.590000000000003</v>
      </c>
      <c r="CP7" s="38">
        <v>34.03</v>
      </c>
      <c r="CQ7" s="38">
        <v>33.369999999999997</v>
      </c>
      <c r="CR7" s="38">
        <v>41.95</v>
      </c>
      <c r="CS7" s="38">
        <v>40.71</v>
      </c>
      <c r="CT7" s="38">
        <v>43.53</v>
      </c>
      <c r="CU7" s="38">
        <v>39.869999999999997</v>
      </c>
      <c r="CV7" s="38">
        <v>49.25</v>
      </c>
      <c r="CW7" s="38">
        <v>60.09</v>
      </c>
      <c r="CX7" s="38">
        <v>85.51</v>
      </c>
      <c r="CY7" s="38">
        <v>87.83</v>
      </c>
      <c r="CZ7" s="38">
        <v>90.12</v>
      </c>
      <c r="DA7" s="38">
        <v>92.61</v>
      </c>
      <c r="DB7" s="38">
        <v>94.97</v>
      </c>
      <c r="DC7" s="38">
        <v>64.459999999999994</v>
      </c>
      <c r="DD7" s="38">
        <v>63.45</v>
      </c>
      <c r="DE7" s="38">
        <v>64.14</v>
      </c>
      <c r="DF7" s="38">
        <v>61.37</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0.72</v>
      </c>
      <c r="EI7" s="38">
        <v>1.08</v>
      </c>
      <c r="EJ7" s="38">
        <v>0.14000000000000001</v>
      </c>
      <c r="EK7" s="38">
        <v>0</v>
      </c>
      <c r="EL7" s="38">
        <v>0.17</v>
      </c>
      <c r="EM7" s="38">
        <v>0.2</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2018-02-20T05:12:42Z</cp:lastPrinted>
  <dcterms:created xsi:type="dcterms:W3CDTF">2017-12-25T02:10:20Z</dcterms:created>
  <dcterms:modified xsi:type="dcterms:W3CDTF">2018-02-27T03:51:12Z</dcterms:modified>
</cp:coreProperties>
</file>