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<sst xmlns="http://schemas.openxmlformats.org/spreadsheetml/2006/main" count="232" uniqueCount="120">
  <si>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</si>
  <si>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</si>
  <si>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</si>
  <si>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</si>
  <si>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</si>
  <si>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</si>
  <si>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</si>
  <si>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</si>
  <si>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</si>
  <si>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</si>
  <si>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</si>
  <si>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</si>
  <si>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</si>
  <si>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</si>
  <si>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</si>
  <si>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</si>
  <si>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</si>
  <si>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</si>
  <si>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</si>
  <si>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</si>
  <si>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</si>
  <si>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</si>
  <si>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</si>
  <si>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</si>
  <si>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</si>
  <si>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</si>
  <si>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</si>
  <si>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</si>
  <si>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</si>
  <si>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</si>
  <si>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</si>
  <si>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</si>
  <si>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</si>
  <si>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</si>
  <si>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</si>
  <si>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</si>
  <si>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</si>
  <si>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</si>
  <si>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</si>
  <si>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</si>
  <si>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</si>
  <si>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</si>
  <si>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</si>
  <si>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</si>
  <si>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</si>
  <si>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</si>
  <si>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</si>
  <si>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</si>
  <si>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</si>
  <si>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</si>
  <si>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</si>
  <si>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</si>
  <si>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</si>
  <si>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</si>
  <si>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</si>
  <si>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</si>
  <si>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</si>
  <si>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</si>
  <si>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</si>
  <si>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</si>
  <si>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</si>
  <si>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</si>
  <si>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</si>
  <si>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</si>
  <si>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</si>
  <si>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</si>
  <si>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</si>
  <si>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</si>
  <si>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</si>
  <si>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</si>
  <si>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</si>
  <si>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</si>
  <si>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</si>
  <si>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</si>
  <si>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</si>
  <si>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</si>
  <si>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</si>
  <si>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</si>
  <si>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</si>
  <si>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</si>
  <si>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</si>
  <si>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</si>
  <si>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</si>
  <si>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</si>
  <si>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</si>
  <si>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</si>
  <si>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</si>
  <si>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</si>
  <si>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</si>
  <si>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</si>
  <si>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</si>
  <si>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</si>
  <si>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</si>
  <si>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</si>
  <si>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</si>
  <si>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</si>
  <si>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</si>
  <si>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</si>
  <si>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</si>
  <si>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</si>
  <si>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</si>
  <si>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</si>
  <si>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</si>
  <si>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</si>
  <si>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</si>
  <si>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東大阪市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</si>
  <si>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</si>
  <si>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</si>
  <si>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</si>
  <si>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</si>
  <si>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</si>
  <si>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</si>
  <si>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</si>
  <si>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</si>
  <si>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</si>
  <si>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</si>
  <si>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</si>
  <si>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給水収益の落込み（5年間年平均▲約1億8百万円）、また人口減少等による配水量の減量（5年間年平均▲670万㎥）による給水収益・配水量の減少は、今後も続くことが予測される。一方、老朽施設・管路更新費用の増大は見込まれることから、厳しい事業環境は今後も続くものとの見通しとなっている。適切な料金収入の確保、また更なる費用削減のに努め、経営改善を進める必要がある。
　平成29年度には、中長期的な視点から投資・財政計画（収支計画）などを中心に経営の基本となる「経営戦略」を策定する予定である。施設等の更新については事業費の平準化を図り、水道事業を効率的に進め、将来にわたって安全・安心・安定・強靭で持続可能な水道サービスの提供に向け取り組んでいきます。
</t>
    <rPh sb="68" eb="70">
      <t>ゲンショウ</t>
    </rPh>
    <rPh sb="75" eb="76">
      <t>ツヅ</t>
    </rPh>
    <rPh sb="86" eb="88">
      <t>イッポウ</t>
    </rPh>
    <rPh sb="104" eb="106">
      <t>ミコ</t>
    </rPh>
    <rPh sb="122" eb="124">
      <t>コンゴ</t>
    </rPh>
    <rPh sb="125" eb="126">
      <t>ツヅ</t>
    </rPh>
    <rPh sb="163" eb="164">
      <t>ツト</t>
    </rPh>
    <rPh sb="166" eb="168">
      <t>ケイエイ</t>
    </rPh>
    <rPh sb="168" eb="170">
      <t>カイゼン</t>
    </rPh>
    <rPh sb="238" eb="240">
      <t>ヨテイ</t>
    </rPh>
    <rPh sb="266" eb="268">
      <t>スイドウ</t>
    </rPh>
    <rPh sb="268" eb="270">
      <t>ジギョウ</t>
    </rPh>
    <phoneticPr fontId="4"/>
  </si>
  <si>
    <t>　管路経年化率が平均値と比較して高い値となっているのは、本市が昭和7年から給水している比較的古い事業体であるためである。
　現在、経年数が高い鋳鉄管の更新工事（年約8km）を継続しておこなっているが、高度経済成長期に整備された大量の管路（年約20km）が順次耐用年数を超過することから、経年管は増加し続けている状況にあり、管路経年化率並びに有形固定資産減価償却率が増加傾向にある。</t>
    <rPh sb="1" eb="3">
      <t>カンロ</t>
    </rPh>
    <rPh sb="62" eb="64">
      <t>ゲンザイ</t>
    </rPh>
    <rPh sb="65" eb="67">
      <t>ケイネン</t>
    </rPh>
    <rPh sb="67" eb="68">
      <t>スウ</t>
    </rPh>
    <rPh sb="69" eb="70">
      <t>タカ</t>
    </rPh>
    <rPh sb="71" eb="74">
      <t>チュウテツカン</t>
    </rPh>
    <rPh sb="75" eb="77">
      <t>コウシン</t>
    </rPh>
    <rPh sb="77" eb="79">
      <t>コウジ</t>
    </rPh>
    <rPh sb="80" eb="81">
      <t>ネン</t>
    </rPh>
    <rPh sb="81" eb="82">
      <t>ヤク</t>
    </rPh>
    <rPh sb="87" eb="89">
      <t>ケイゾク</t>
    </rPh>
    <rPh sb="119" eb="120">
      <t>ネン</t>
    </rPh>
    <rPh sb="120" eb="121">
      <t>ヤク</t>
    </rPh>
    <rPh sb="127" eb="129">
      <t>ジュンジ</t>
    </rPh>
    <rPh sb="129" eb="131">
      <t>タイヨウ</t>
    </rPh>
    <rPh sb="131" eb="133">
      <t>ネンスウ</t>
    </rPh>
    <rPh sb="134" eb="136">
      <t>チョウカ</t>
    </rPh>
    <rPh sb="143" eb="145">
      <t>ケイネン</t>
    </rPh>
    <rPh sb="145" eb="146">
      <t>カン</t>
    </rPh>
    <rPh sb="147" eb="149">
      <t>ゾウカ</t>
    </rPh>
    <rPh sb="150" eb="151">
      <t>ツヅ</t>
    </rPh>
    <rPh sb="155" eb="157">
      <t>ジョウキョウ</t>
    </rPh>
    <phoneticPr fontId="4"/>
  </si>
  <si>
    <r>
      <t>　流動比率では短期的な債務に対しては支払能力はあるものの、料金回収率では100％を下回っており、給水に係る費用が給水収益だけでは賄えていない状況にある。
　施設利</t>
    </r>
    <r>
      <rPr>
        <sz val="11"/>
        <rFont val="ＭＳ ゴシック"/>
        <family val="3"/>
        <charset val="128"/>
      </rPr>
      <t xml:space="preserve">用率は平均値と比較して低く、また微減が続いているのは、配水量の減量と、高度経済成長期に計画・整備した施設の規模が現在ではやや過大なものとなっていることが影響しているためである。施設規模の見直し（配水池のダウンサイジング等）に取り組む必要があることから、上小阪配水場において、ダウンサイジングを考慮した更新工事を平成28年度より実施している（平成31年度竣工予定）。
　有収率が平均値と比較して高い値を維持しているのは、計画的な漏水調査や更新の取り組みによるものである。
</t>
    </r>
    <rPh sb="92" eb="93">
      <t>ヒク</t>
    </rPh>
    <rPh sb="97" eb="99">
      <t>ビゲン</t>
    </rPh>
    <rPh sb="100" eb="101">
      <t>ツヅ</t>
    </rPh>
    <rPh sb="108" eb="110">
      <t>ハイスイ</t>
    </rPh>
    <rPh sb="110" eb="111">
      <t>リョウ</t>
    </rPh>
    <rPh sb="112" eb="114">
      <t>ゲンリョウ</t>
    </rPh>
    <rPh sb="118" eb="120">
      <t>ケイザイ</t>
    </rPh>
    <rPh sb="157" eb="159">
      <t>エイキョウ</t>
    </rPh>
    <rPh sb="193" eb="194">
      <t>ト</t>
    </rPh>
    <rPh sb="195" eb="196">
      <t>ク</t>
    </rPh>
    <rPh sb="197" eb="199">
      <t>ヒツヨウ</t>
    </rPh>
    <rPh sb="207" eb="208">
      <t>カミ</t>
    </rPh>
    <rPh sb="208" eb="210">
      <t>コサカ</t>
    </rPh>
    <rPh sb="210" eb="212">
      <t>ハイスイ</t>
    </rPh>
    <rPh sb="212" eb="213">
      <t>ジョウ</t>
    </rPh>
    <rPh sb="227" eb="229">
      <t>コウリョ</t>
    </rPh>
    <rPh sb="231" eb="233">
      <t>コウシン</t>
    </rPh>
    <rPh sb="233" eb="235">
      <t>コウジ</t>
    </rPh>
    <rPh sb="236" eb="238">
      <t>ヘイセイ</t>
    </rPh>
    <rPh sb="240" eb="241">
      <t>ネン</t>
    </rPh>
    <rPh sb="241" eb="242">
      <t>ド</t>
    </rPh>
    <rPh sb="244" eb="246">
      <t>ジッシ</t>
    </rPh>
    <rPh sb="251" eb="253">
      <t>ヘイセイ</t>
    </rPh>
    <rPh sb="255" eb="256">
      <t>ネン</t>
    </rPh>
    <rPh sb="256" eb="257">
      <t>ド</t>
    </rPh>
    <rPh sb="257" eb="259">
      <t>シュンコウ</t>
    </rPh>
    <rPh sb="259" eb="261">
      <t>ヨテイ</t>
    </rPh>
    <rPh sb="281" eb="283">
      <t>イジ</t>
    </rPh>
    <rPh sb="299" eb="301">
      <t>コウシン</t>
    </rPh>
    <rPh sb="302" eb="303">
      <t>ト</t>
    </rPh>
    <rPh sb="304" eb="30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</si>
</sst>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0.79</c:v>
                </c:pt>
                <c:pt idx="1">
                  <c:v>0.74</c:v>
                </c:pt>
                <c:pt idx="2">
                  <c:v>0.79</c:v>
                </c:pt>
                <c:pt idx="3">
                  <c:v>0.59</c:v>
                </c:pt>
                <c:pt idx="4">
                  <c:v>0.79</c:v>
                </c:pt>
              </c:numCache>
            </c:numRef>
          </c:val>
        </c:ser>
        <c:dLbls>
          <c:showLegendKey val="0"/>
          <c:showVal val="0"/>
          <c:showCatName val="0"/>
          <c:showSerName val="0"/>
          <c:showPercent val="0"/>
          <c:showBubbleSize val="0"/>
        </c:dLbls>
        <c:gapWidth val="150"/>
        <c:axId val="84597376"/>
        <c:axId val="733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84597376"/>
        <c:axId val="73343360"/>
      </c:lineChart>
      <c:dateAx>
        <c:axId val="84597376"/>
        <c:scaling>
          <c:orientation val="minMax"/>
        </c:scaling>
        <c:delete val="1"/>
        <c:axPos val="b"/>
        <c:numFmt formatCode="ge" sourceLinked="1"/>
        <c:majorTickMark val="none"/>
        <c:minorTickMark val="none"/>
        <c:tickLblPos val="none"/>
        <c:crossAx val="73343360"/>
        <c:crosses val="autoZero"/>
        <c:auto val="1"/>
        <c:lblOffset val="100"/>
        <c:baseTimeUnit val="years"/>
      </c:dateAx>
      <c:valAx>
        <c:axId val="733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58.51</c:v>
                </c:pt>
                <c:pt idx="1">
                  <c:v>57.73</c:v>
                </c:pt>
                <c:pt idx="2">
                  <c:v>57</c:v>
                </c:pt>
                <c:pt idx="3">
                  <c:v>56.45</c:v>
                </c:pt>
                <c:pt idx="4">
                  <c:v>56</c:v>
                </c:pt>
              </c:numCache>
            </c:numRef>
          </c:val>
        </c:ser>
        <c:dLbls>
          <c:showLegendKey val="0"/>
          <c:showVal val="0"/>
          <c:showCatName val="0"/>
          <c:showSerName val="0"/>
          <c:showPercent val="0"/>
          <c:showBubbleSize val="0"/>
        </c:dLbls>
        <c:gapWidth val="150"/>
        <c:axId val="86620416"/>
        <c:axId val="866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86620416"/>
        <c:axId val="86643072"/>
      </c:lineChart>
      <c:dateAx>
        <c:axId val="86620416"/>
        <c:scaling>
          <c:orientation val="minMax"/>
        </c:scaling>
        <c:delete val="1"/>
        <c:axPos val="b"/>
        <c:numFmt formatCode="ge" sourceLinked="1"/>
        <c:majorTickMark val="none"/>
        <c:minorTickMark val="none"/>
        <c:tickLblPos val="none"/>
        <c:crossAx val="86643072"/>
        <c:crosses val="autoZero"/>
        <c:auto val="1"/>
        <c:lblOffset val="100"/>
        <c:baseTimeUnit val="years"/>
      </c:dateAx>
      <c:valAx>
        <c:axId val="866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93.84</c:v>
                </c:pt>
                <c:pt idx="1">
                  <c:v>94.61</c:v>
                </c:pt>
                <c:pt idx="2">
                  <c:v>93.7</c:v>
                </c:pt>
                <c:pt idx="3">
                  <c:v>93.47</c:v>
                </c:pt>
                <c:pt idx="4">
                  <c:v>94.45</c:v>
                </c:pt>
              </c:numCache>
            </c:numRef>
          </c:val>
        </c:ser>
        <c:dLbls>
          <c:showLegendKey val="0"/>
          <c:showVal val="0"/>
          <c:showCatName val="0"/>
          <c:showSerName val="0"/>
          <c:showPercent val="0"/>
          <c:showBubbleSize val="0"/>
        </c:dLbls>
        <c:gapWidth val="150"/>
        <c:axId val="86681472"/>
        <c:axId val="866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86681472"/>
        <c:axId val="86683648"/>
      </c:lineChart>
      <c:dateAx>
        <c:axId val="86681472"/>
        <c:scaling>
          <c:orientation val="minMax"/>
        </c:scaling>
        <c:delete val="1"/>
        <c:axPos val="b"/>
        <c:numFmt formatCode="ge" sourceLinked="1"/>
        <c:majorTickMark val="none"/>
        <c:minorTickMark val="none"/>
        <c:tickLblPos val="none"/>
        <c:crossAx val="86683648"/>
        <c:crosses val="autoZero"/>
        <c:auto val="1"/>
        <c:lblOffset val="100"/>
        <c:baseTimeUnit val="years"/>
      </c:dateAx>
      <c:valAx>
        <c:axId val="866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98.83</c:v>
                </c:pt>
                <c:pt idx="1">
                  <c:v>100.46</c:v>
                </c:pt>
                <c:pt idx="2">
                  <c:v>104.73</c:v>
                </c:pt>
                <c:pt idx="3">
                  <c:v>103.32</c:v>
                </c:pt>
                <c:pt idx="4">
                  <c:v>104.41</c:v>
                </c:pt>
              </c:numCache>
            </c:numRef>
          </c:val>
        </c:ser>
        <c:dLbls>
          <c:showLegendKey val="0"/>
          <c:showVal val="0"/>
          <c:showCatName val="0"/>
          <c:showSerName val="0"/>
          <c:showPercent val="0"/>
          <c:showBubbleSize val="0"/>
        </c:dLbls>
        <c:gapWidth val="150"/>
        <c:axId val="73373184"/>
        <c:axId val="733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73373184"/>
        <c:axId val="73375104"/>
      </c:lineChart>
      <c:dateAx>
        <c:axId val="73373184"/>
        <c:scaling>
          <c:orientation val="minMax"/>
        </c:scaling>
        <c:delete val="1"/>
        <c:axPos val="b"/>
        <c:numFmt formatCode="ge" sourceLinked="1"/>
        <c:majorTickMark val="none"/>
        <c:minorTickMark val="none"/>
        <c:tickLblPos val="none"/>
        <c:crossAx val="73375104"/>
        <c:crosses val="autoZero"/>
        <c:auto val="1"/>
        <c:lblOffset val="100"/>
        <c:baseTimeUnit val="years"/>
      </c:dateAx>
      <c:valAx>
        <c:axId val="7337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3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50.62</c:v>
                </c:pt>
                <c:pt idx="1">
                  <c:v>51.49</c:v>
                </c:pt>
                <c:pt idx="2">
                  <c:v>52.89</c:v>
                </c:pt>
                <c:pt idx="3">
                  <c:v>53.52</c:v>
                </c:pt>
                <c:pt idx="4">
                  <c:v>54.55</c:v>
                </c:pt>
              </c:numCache>
            </c:numRef>
          </c:val>
        </c:ser>
        <c:dLbls>
          <c:showLegendKey val="0"/>
          <c:showVal val="0"/>
          <c:showCatName val="0"/>
          <c:showSerName val="0"/>
          <c:showPercent val="0"/>
          <c:showBubbleSize val="0"/>
        </c:dLbls>
        <c:gapWidth val="150"/>
        <c:axId val="84518016"/>
        <c:axId val="845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84518016"/>
        <c:axId val="84519936"/>
      </c:lineChart>
      <c:dateAx>
        <c:axId val="84518016"/>
        <c:scaling>
          <c:orientation val="minMax"/>
        </c:scaling>
        <c:delete val="1"/>
        <c:axPos val="b"/>
        <c:numFmt formatCode="ge" sourceLinked="1"/>
        <c:majorTickMark val="none"/>
        <c:minorTickMark val="none"/>
        <c:tickLblPos val="none"/>
        <c:crossAx val="84519936"/>
        <c:crosses val="autoZero"/>
        <c:auto val="1"/>
        <c:lblOffset val="100"/>
        <c:baseTimeUnit val="years"/>
      </c:dateAx>
      <c:valAx>
        <c:axId val="845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28.36</c:v>
                </c:pt>
                <c:pt idx="1">
                  <c:v>29.13</c:v>
                </c:pt>
                <c:pt idx="2">
                  <c:v>30.62</c:v>
                </c:pt>
                <c:pt idx="3">
                  <c:v>31.51</c:v>
                </c:pt>
                <c:pt idx="4">
                  <c:v>32.54</c:v>
                </c:pt>
              </c:numCache>
            </c:numRef>
          </c:val>
        </c:ser>
        <c:dLbls>
          <c:showLegendKey val="0"/>
          <c:showVal val="0"/>
          <c:showCatName val="0"/>
          <c:showSerName val="0"/>
          <c:showPercent val="0"/>
          <c:showBubbleSize val="0"/>
        </c:dLbls>
        <c:gapWidth val="150"/>
        <c:axId val="86397696"/>
        <c:axId val="863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86397696"/>
        <c:axId val="86399616"/>
      </c:lineChart>
      <c:dateAx>
        <c:axId val="86397696"/>
        <c:scaling>
          <c:orientation val="minMax"/>
        </c:scaling>
        <c:delete val="1"/>
        <c:axPos val="b"/>
        <c:numFmt formatCode="ge" sourceLinked="1"/>
        <c:majorTickMark val="none"/>
        <c:minorTickMark val="none"/>
        <c:tickLblPos val="none"/>
        <c:crossAx val="86399616"/>
        <c:crosses val="autoZero"/>
        <c:auto val="1"/>
        <c:lblOffset val="100"/>
        <c:baseTimeUnit val="years"/>
      </c:dateAx>
      <c:valAx>
        <c:axId val="863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717184"/>
        <c:axId val="867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86717184"/>
        <c:axId val="86719104"/>
      </c:lineChart>
      <c:dateAx>
        <c:axId val="86717184"/>
        <c:scaling>
          <c:orientation val="minMax"/>
        </c:scaling>
        <c:delete val="1"/>
        <c:axPos val="b"/>
        <c:numFmt formatCode="ge" sourceLinked="1"/>
        <c:majorTickMark val="none"/>
        <c:minorTickMark val="none"/>
        <c:tickLblPos val="none"/>
        <c:crossAx val="86719104"/>
        <c:crosses val="autoZero"/>
        <c:auto val="1"/>
        <c:lblOffset val="100"/>
        <c:baseTimeUnit val="years"/>
      </c:dateAx>
      <c:valAx>
        <c:axId val="8671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471.65</c:v>
                </c:pt>
                <c:pt idx="1">
                  <c:v>409.1</c:v>
                </c:pt>
                <c:pt idx="2">
                  <c:v>269.19</c:v>
                </c:pt>
                <c:pt idx="3">
                  <c:v>233.34</c:v>
                </c:pt>
                <c:pt idx="4">
                  <c:v>255.08</c:v>
                </c:pt>
              </c:numCache>
            </c:numRef>
          </c:val>
        </c:ser>
        <c:dLbls>
          <c:showLegendKey val="0"/>
          <c:showVal val="0"/>
          <c:showCatName val="0"/>
          <c:showSerName val="0"/>
          <c:showPercent val="0"/>
          <c:showBubbleSize val="0"/>
        </c:dLbls>
        <c:gapWidth val="150"/>
        <c:axId val="86749952"/>
        <c:axId val="867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86749952"/>
        <c:axId val="86751872"/>
      </c:lineChart>
      <c:dateAx>
        <c:axId val="86749952"/>
        <c:scaling>
          <c:orientation val="minMax"/>
        </c:scaling>
        <c:delete val="1"/>
        <c:axPos val="b"/>
        <c:numFmt formatCode="ge" sourceLinked="1"/>
        <c:majorTickMark val="none"/>
        <c:minorTickMark val="none"/>
        <c:tickLblPos val="none"/>
        <c:crossAx val="86751872"/>
        <c:crosses val="autoZero"/>
        <c:auto val="1"/>
        <c:lblOffset val="100"/>
        <c:baseTimeUnit val="years"/>
      </c:dateAx>
      <c:valAx>
        <c:axId val="8675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180.57</c:v>
                </c:pt>
                <c:pt idx="1">
                  <c:v>183.64</c:v>
                </c:pt>
                <c:pt idx="2">
                  <c:v>186.73</c:v>
                </c:pt>
                <c:pt idx="3">
                  <c:v>191.38</c:v>
                </c:pt>
                <c:pt idx="4">
                  <c:v>190.36</c:v>
                </c:pt>
              </c:numCache>
            </c:numRef>
          </c:val>
        </c:ser>
        <c:dLbls>
          <c:showLegendKey val="0"/>
          <c:showVal val="0"/>
          <c:showCatName val="0"/>
          <c:showSerName val="0"/>
          <c:showPercent val="0"/>
          <c:showBubbleSize val="0"/>
        </c:dLbls>
        <c:gapWidth val="150"/>
        <c:axId val="86470656"/>
        <c:axId val="864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86470656"/>
        <c:axId val="86472576"/>
      </c:lineChart>
      <c:dateAx>
        <c:axId val="86470656"/>
        <c:scaling>
          <c:orientation val="minMax"/>
        </c:scaling>
        <c:delete val="1"/>
        <c:axPos val="b"/>
        <c:numFmt formatCode="ge" sourceLinked="1"/>
        <c:majorTickMark val="none"/>
        <c:minorTickMark val="none"/>
        <c:tickLblPos val="none"/>
        <c:crossAx val="86472576"/>
        <c:crosses val="autoZero"/>
        <c:auto val="1"/>
        <c:lblOffset val="100"/>
        <c:baseTimeUnit val="years"/>
      </c:dateAx>
      <c:valAx>
        <c:axId val="8647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91.84</c:v>
                </c:pt>
                <c:pt idx="1">
                  <c:v>93.07</c:v>
                </c:pt>
                <c:pt idx="2">
                  <c:v>96.47</c:v>
                </c:pt>
                <c:pt idx="3">
                  <c:v>95.67</c:v>
                </c:pt>
                <c:pt idx="4">
                  <c:v>96.22</c:v>
                </c:pt>
              </c:numCache>
            </c:numRef>
          </c:val>
        </c:ser>
        <c:dLbls>
          <c:showLegendKey val="0"/>
          <c:showVal val="0"/>
          <c:showCatName val="0"/>
          <c:showSerName val="0"/>
          <c:showPercent val="0"/>
          <c:showBubbleSize val="0"/>
        </c:dLbls>
        <c:gapWidth val="150"/>
        <c:axId val="86502784"/>
        <c:axId val="865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86502784"/>
        <c:axId val="86574592"/>
      </c:lineChart>
      <c:dateAx>
        <c:axId val="86502784"/>
        <c:scaling>
          <c:orientation val="minMax"/>
        </c:scaling>
        <c:delete val="1"/>
        <c:axPos val="b"/>
        <c:numFmt formatCode="ge" sourceLinked="1"/>
        <c:majorTickMark val="none"/>
        <c:minorTickMark val="none"/>
        <c:tickLblPos val="none"/>
        <c:crossAx val="86574592"/>
        <c:crosses val="autoZero"/>
        <c:auto val="1"/>
        <c:lblOffset val="100"/>
        <c:baseTimeUnit val="years"/>
      </c:dateAx>
      <c:valAx>
        <c:axId val="865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173.56</c:v>
                </c:pt>
                <c:pt idx="1">
                  <c:v>170.79</c:v>
                </c:pt>
                <c:pt idx="2">
                  <c:v>164.19</c:v>
                </c:pt>
                <c:pt idx="3">
                  <c:v>165.14</c:v>
                </c:pt>
                <c:pt idx="4">
                  <c:v>163.93</c:v>
                </c:pt>
              </c:numCache>
            </c:numRef>
          </c:val>
        </c:ser>
        <c:dLbls>
          <c:showLegendKey val="0"/>
          <c:showVal val="0"/>
          <c:showCatName val="0"/>
          <c:showSerName val="0"/>
          <c:showPercent val="0"/>
          <c:showBubbleSize val="0"/>
        </c:dLbls>
        <c:gapWidth val="150"/>
        <c:axId val="86600320"/>
        <c:axId val="866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86600320"/>
        <c:axId val="86606592"/>
      </c:lineChart>
      <c:dateAx>
        <c:axId val="86600320"/>
        <c:scaling>
          <c:orientation val="minMax"/>
        </c:scaling>
        <c:delete val="1"/>
        <c:axPos val="b"/>
        <c:numFmt formatCode="ge" sourceLinked="1"/>
        <c:majorTickMark val="none"/>
        <c:minorTickMark val="none"/>
        <c:tickLblPos val="none"/>
        <c:crossAx val="86606592"/>
        <c:crosses val="autoZero"/>
        <c:auto val="1"/>
        <c:lblOffset val="100"/>
        <c:baseTimeUnit val="years"/>
      </c:dateAx>
      <c:valAx>
        <c:axId val="866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東大阪市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116</v>
      </c>
      <c r="AE8" s="60"/>
      <c r="AF8" s="60"/>
      <c r="AG8" s="60"/>
      <c r="AH8" s="60"/>
      <c r="AI8" s="60"/>
      <c r="AJ8" s="60"/>
      <c r="AK8" s="5"/>
      <c r="AL8" s="61">
        <f>データ!$R$6</f>
        <v>493922</v>
      </c>
      <c r="AM8" s="61"/>
      <c r="AN8" s="61"/>
      <c r="AO8" s="61"/>
      <c r="AP8" s="61"/>
      <c r="AQ8" s="61"/>
      <c r="AR8" s="61"/>
      <c r="AS8" s="61"/>
      <c r="AT8" s="51">
        <f>データ!$S$6</f>
        <v>61.78</v>
      </c>
      <c r="AU8" s="52"/>
      <c r="AV8" s="52"/>
      <c r="AW8" s="52"/>
      <c r="AX8" s="52"/>
      <c r="AY8" s="52"/>
      <c r="AZ8" s="52"/>
      <c r="BA8" s="52"/>
      <c r="BB8" s="53">
        <f>データ!$T$6</f>
        <v>7994.85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53.69</v>
      </c>
      <c r="J10" s="52"/>
      <c r="K10" s="52"/>
      <c r="L10" s="52"/>
      <c r="M10" s="52"/>
      <c r="N10" s="52"/>
      <c r="O10" s="64"/>
      <c r="P10" s="53">
        <f>データ!$P$6</f>
        <v>99.95</v>
      </c>
      <c r="Q10" s="53"/>
      <c r="R10" s="53"/>
      <c r="S10" s="53"/>
      <c r="T10" s="53"/>
      <c r="U10" s="53"/>
      <c r="V10" s="53"/>
      <c r="W10" s="61">
        <f>データ!$Q$6</f>
        <v>2550</v>
      </c>
      <c r="X10" s="61"/>
      <c r="Y10" s="61"/>
      <c r="Z10" s="61"/>
      <c r="AA10" s="61"/>
      <c r="AB10" s="61"/>
      <c r="AC10" s="61"/>
      <c r="AD10" s="2"/>
      <c r="AE10" s="2"/>
      <c r="AF10" s="2"/>
      <c r="AG10" s="2"/>
      <c r="AH10" s="5"/>
      <c r="AI10" s="5"/>
      <c r="AJ10" s="5"/>
      <c r="AK10" s="5"/>
      <c r="AL10" s="61">
        <f>データ!$U$6</f>
        <v>492642</v>
      </c>
      <c r="AM10" s="61"/>
      <c r="AN10" s="61"/>
      <c r="AO10" s="61"/>
      <c r="AP10" s="61"/>
      <c r="AQ10" s="61"/>
      <c r="AR10" s="61"/>
      <c r="AS10" s="61"/>
      <c r="AT10" s="51">
        <f>データ!$V$6</f>
        <v>52</v>
      </c>
      <c r="AU10" s="52"/>
      <c r="AV10" s="52"/>
      <c r="AW10" s="52"/>
      <c r="AX10" s="52"/>
      <c r="AY10" s="52"/>
      <c r="AZ10" s="52"/>
      <c r="BA10" s="52"/>
      <c r="BB10" s="53">
        <f>データ!$W$6</f>
        <v>9473.8799999999992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7" t="s">
        <v>26</v>
      </c>
      <c r="D34" s="87"/>
      <c r="E34" s="87"/>
      <c r="F34" s="87"/>
      <c r="G34" s="87"/>
      <c r="H34" s="87"/>
      <c r="I34" s="87"/>
      <c r="J34" s="87"/>
      <c r="K34" s="87"/>
      <c r="L34" s="87"/>
      <c r="M34" s="87"/>
      <c r="N34" s="87"/>
      <c r="O34" s="87"/>
      <c r="P34" s="87"/>
      <c r="Q34" s="20"/>
      <c r="R34" s="87" t="s">
        <v>27</v>
      </c>
      <c r="S34" s="87"/>
      <c r="T34" s="87"/>
      <c r="U34" s="87"/>
      <c r="V34" s="87"/>
      <c r="W34" s="87"/>
      <c r="X34" s="87"/>
      <c r="Y34" s="87"/>
      <c r="Z34" s="87"/>
      <c r="AA34" s="87"/>
      <c r="AB34" s="87"/>
      <c r="AC34" s="87"/>
      <c r="AD34" s="87"/>
      <c r="AE34" s="87"/>
      <c r="AF34" s="20"/>
      <c r="AG34" s="87" t="s">
        <v>28</v>
      </c>
      <c r="AH34" s="87"/>
      <c r="AI34" s="87"/>
      <c r="AJ34" s="87"/>
      <c r="AK34" s="87"/>
      <c r="AL34" s="87"/>
      <c r="AM34" s="87"/>
      <c r="AN34" s="87"/>
      <c r="AO34" s="87"/>
      <c r="AP34" s="87"/>
      <c r="AQ34" s="87"/>
      <c r="AR34" s="87"/>
      <c r="AS34" s="87"/>
      <c r="AT34" s="87"/>
      <c r="AU34" s="20"/>
      <c r="AV34" s="87" t="s">
        <v>29</v>
      </c>
      <c r="AW34" s="87"/>
      <c r="AX34" s="87"/>
      <c r="AY34" s="87"/>
      <c r="AZ34" s="87"/>
      <c r="BA34" s="87"/>
      <c r="BB34" s="87"/>
      <c r="BC34" s="87"/>
      <c r="BD34" s="87"/>
      <c r="BE34" s="87"/>
      <c r="BF34" s="87"/>
      <c r="BG34" s="87"/>
      <c r="BH34" s="87"/>
      <c r="BI34" s="87"/>
      <c r="BJ34" s="19"/>
      <c r="BK34" s="2"/>
      <c r="BL34" s="81"/>
      <c r="BM34" s="82"/>
      <c r="BN34" s="82"/>
      <c r="BO34" s="82"/>
      <c r="BP34" s="82"/>
      <c r="BQ34" s="82"/>
      <c r="BR34" s="82"/>
      <c r="BS34" s="82"/>
      <c r="BT34" s="82"/>
      <c r="BU34" s="82"/>
      <c r="BV34" s="82"/>
      <c r="BW34" s="82"/>
      <c r="BX34" s="82"/>
      <c r="BY34" s="82"/>
      <c r="BZ34" s="83"/>
    </row>
    <row r="35" spans="1:78" ht="13.5" customHeight="1">
      <c r="A35" s="2"/>
      <c r="B35" s="18"/>
      <c r="C35" s="87"/>
      <c r="D35" s="87"/>
      <c r="E35" s="87"/>
      <c r="F35" s="87"/>
      <c r="G35" s="87"/>
      <c r="H35" s="87"/>
      <c r="I35" s="87"/>
      <c r="J35" s="87"/>
      <c r="K35" s="87"/>
      <c r="L35" s="87"/>
      <c r="M35" s="87"/>
      <c r="N35" s="87"/>
      <c r="O35" s="87"/>
      <c r="P35" s="87"/>
      <c r="Q35" s="20"/>
      <c r="R35" s="87"/>
      <c r="S35" s="87"/>
      <c r="T35" s="87"/>
      <c r="U35" s="87"/>
      <c r="V35" s="87"/>
      <c r="W35" s="87"/>
      <c r="X35" s="87"/>
      <c r="Y35" s="87"/>
      <c r="Z35" s="87"/>
      <c r="AA35" s="87"/>
      <c r="AB35" s="87"/>
      <c r="AC35" s="87"/>
      <c r="AD35" s="87"/>
      <c r="AE35" s="87"/>
      <c r="AF35" s="20"/>
      <c r="AG35" s="87"/>
      <c r="AH35" s="87"/>
      <c r="AI35" s="87"/>
      <c r="AJ35" s="87"/>
      <c r="AK35" s="87"/>
      <c r="AL35" s="87"/>
      <c r="AM35" s="87"/>
      <c r="AN35" s="87"/>
      <c r="AO35" s="87"/>
      <c r="AP35" s="87"/>
      <c r="AQ35" s="87"/>
      <c r="AR35" s="87"/>
      <c r="AS35" s="87"/>
      <c r="AT35" s="87"/>
      <c r="AU35" s="20"/>
      <c r="AV35" s="87"/>
      <c r="AW35" s="87"/>
      <c r="AX35" s="87"/>
      <c r="AY35" s="87"/>
      <c r="AZ35" s="87"/>
      <c r="BA35" s="87"/>
      <c r="BB35" s="87"/>
      <c r="BC35" s="87"/>
      <c r="BD35" s="87"/>
      <c r="BE35" s="87"/>
      <c r="BF35" s="87"/>
      <c r="BG35" s="87"/>
      <c r="BH35" s="87"/>
      <c r="BI35" s="87"/>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5"/>
      <c r="BN44" s="85"/>
      <c r="BO44" s="85"/>
      <c r="BP44" s="85"/>
      <c r="BQ44" s="85"/>
      <c r="BR44" s="85"/>
      <c r="BS44" s="85"/>
      <c r="BT44" s="85"/>
      <c r="BU44" s="85"/>
      <c r="BV44" s="85"/>
      <c r="BW44" s="85"/>
      <c r="BX44" s="85"/>
      <c r="BY44" s="85"/>
      <c r="BZ44" s="86"/>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7" t="s">
        <v>31</v>
      </c>
      <c r="D56" s="87"/>
      <c r="E56" s="87"/>
      <c r="F56" s="87"/>
      <c r="G56" s="87"/>
      <c r="H56" s="87"/>
      <c r="I56" s="87"/>
      <c r="J56" s="87"/>
      <c r="K56" s="87"/>
      <c r="L56" s="87"/>
      <c r="M56" s="87"/>
      <c r="N56" s="87"/>
      <c r="O56" s="87"/>
      <c r="P56" s="87"/>
      <c r="Q56" s="20"/>
      <c r="R56" s="87" t="s">
        <v>32</v>
      </c>
      <c r="S56" s="87"/>
      <c r="T56" s="87"/>
      <c r="U56" s="87"/>
      <c r="V56" s="87"/>
      <c r="W56" s="87"/>
      <c r="X56" s="87"/>
      <c r="Y56" s="87"/>
      <c r="Z56" s="87"/>
      <c r="AA56" s="87"/>
      <c r="AB56" s="87"/>
      <c r="AC56" s="87"/>
      <c r="AD56" s="87"/>
      <c r="AE56" s="87"/>
      <c r="AF56" s="20"/>
      <c r="AG56" s="87" t="s">
        <v>33</v>
      </c>
      <c r="AH56" s="87"/>
      <c r="AI56" s="87"/>
      <c r="AJ56" s="87"/>
      <c r="AK56" s="87"/>
      <c r="AL56" s="87"/>
      <c r="AM56" s="87"/>
      <c r="AN56" s="87"/>
      <c r="AO56" s="87"/>
      <c r="AP56" s="87"/>
      <c r="AQ56" s="87"/>
      <c r="AR56" s="87"/>
      <c r="AS56" s="87"/>
      <c r="AT56" s="87"/>
      <c r="AU56" s="20"/>
      <c r="AV56" s="87" t="s">
        <v>34</v>
      </c>
      <c r="AW56" s="87"/>
      <c r="AX56" s="87"/>
      <c r="AY56" s="87"/>
      <c r="AZ56" s="87"/>
      <c r="BA56" s="87"/>
      <c r="BB56" s="87"/>
      <c r="BC56" s="87"/>
      <c r="BD56" s="87"/>
      <c r="BE56" s="87"/>
      <c r="BF56" s="87"/>
      <c r="BG56" s="87"/>
      <c r="BH56" s="87"/>
      <c r="BI56" s="87"/>
      <c r="BJ56" s="19"/>
      <c r="BK56" s="2"/>
      <c r="BL56" s="81"/>
      <c r="BM56" s="82"/>
      <c r="BN56" s="82"/>
      <c r="BO56" s="82"/>
      <c r="BP56" s="82"/>
      <c r="BQ56" s="82"/>
      <c r="BR56" s="82"/>
      <c r="BS56" s="82"/>
      <c r="BT56" s="82"/>
      <c r="BU56" s="82"/>
      <c r="BV56" s="82"/>
      <c r="BW56" s="82"/>
      <c r="BX56" s="82"/>
      <c r="BY56" s="82"/>
      <c r="BZ56" s="83"/>
    </row>
    <row r="57" spans="1:78" ht="13.5" customHeight="1">
      <c r="A57" s="2"/>
      <c r="B57" s="18"/>
      <c r="C57" s="87"/>
      <c r="D57" s="87"/>
      <c r="E57" s="87"/>
      <c r="F57" s="87"/>
      <c r="G57" s="87"/>
      <c r="H57" s="87"/>
      <c r="I57" s="87"/>
      <c r="J57" s="87"/>
      <c r="K57" s="87"/>
      <c r="L57" s="87"/>
      <c r="M57" s="87"/>
      <c r="N57" s="87"/>
      <c r="O57" s="87"/>
      <c r="P57" s="87"/>
      <c r="Q57" s="20"/>
      <c r="R57" s="87"/>
      <c r="S57" s="87"/>
      <c r="T57" s="87"/>
      <c r="U57" s="87"/>
      <c r="V57" s="87"/>
      <c r="W57" s="87"/>
      <c r="X57" s="87"/>
      <c r="Y57" s="87"/>
      <c r="Z57" s="87"/>
      <c r="AA57" s="87"/>
      <c r="AB57" s="87"/>
      <c r="AC57" s="87"/>
      <c r="AD57" s="87"/>
      <c r="AE57" s="87"/>
      <c r="AF57" s="20"/>
      <c r="AG57" s="87"/>
      <c r="AH57" s="87"/>
      <c r="AI57" s="87"/>
      <c r="AJ57" s="87"/>
      <c r="AK57" s="87"/>
      <c r="AL57" s="87"/>
      <c r="AM57" s="87"/>
      <c r="AN57" s="87"/>
      <c r="AO57" s="87"/>
      <c r="AP57" s="87"/>
      <c r="AQ57" s="87"/>
      <c r="AR57" s="87"/>
      <c r="AS57" s="87"/>
      <c r="AT57" s="87"/>
      <c r="AU57" s="20"/>
      <c r="AV57" s="87"/>
      <c r="AW57" s="87"/>
      <c r="AX57" s="87"/>
      <c r="AY57" s="87"/>
      <c r="AZ57" s="87"/>
      <c r="BA57" s="87"/>
      <c r="BB57" s="87"/>
      <c r="BC57" s="87"/>
      <c r="BD57" s="87"/>
      <c r="BE57" s="87"/>
      <c r="BF57" s="87"/>
      <c r="BG57" s="87"/>
      <c r="BH57" s="87"/>
      <c r="BI57" s="87"/>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4"/>
      <c r="BM63" s="85"/>
      <c r="BN63" s="85"/>
      <c r="BO63" s="85"/>
      <c r="BP63" s="85"/>
      <c r="BQ63" s="85"/>
      <c r="BR63" s="85"/>
      <c r="BS63" s="85"/>
      <c r="BT63" s="85"/>
      <c r="BU63" s="85"/>
      <c r="BV63" s="85"/>
      <c r="BW63" s="85"/>
      <c r="BX63" s="85"/>
      <c r="BY63" s="85"/>
      <c r="BZ63" s="86"/>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7" t="s">
        <v>37</v>
      </c>
      <c r="D79" s="87"/>
      <c r="E79" s="87"/>
      <c r="F79" s="87"/>
      <c r="G79" s="87"/>
      <c r="H79" s="87"/>
      <c r="I79" s="87"/>
      <c r="J79" s="87"/>
      <c r="K79" s="87"/>
      <c r="L79" s="87"/>
      <c r="M79" s="87"/>
      <c r="N79" s="87"/>
      <c r="O79" s="87"/>
      <c r="P79" s="87"/>
      <c r="Q79" s="87"/>
      <c r="R79" s="87"/>
      <c r="S79" s="87"/>
      <c r="T79" s="87"/>
      <c r="U79" s="20"/>
      <c r="V79" s="20"/>
      <c r="W79" s="87" t="s">
        <v>38</v>
      </c>
      <c r="X79" s="87"/>
      <c r="Y79" s="87"/>
      <c r="Z79" s="87"/>
      <c r="AA79" s="87"/>
      <c r="AB79" s="87"/>
      <c r="AC79" s="87"/>
      <c r="AD79" s="87"/>
      <c r="AE79" s="87"/>
      <c r="AF79" s="87"/>
      <c r="AG79" s="87"/>
      <c r="AH79" s="87"/>
      <c r="AI79" s="87"/>
      <c r="AJ79" s="87"/>
      <c r="AK79" s="87"/>
      <c r="AL79" s="87"/>
      <c r="AM79" s="87"/>
      <c r="AN79" s="87"/>
      <c r="AO79" s="20"/>
      <c r="AP79" s="20"/>
      <c r="AQ79" s="87" t="s">
        <v>39</v>
      </c>
      <c r="AR79" s="87"/>
      <c r="AS79" s="87"/>
      <c r="AT79" s="87"/>
      <c r="AU79" s="87"/>
      <c r="AV79" s="87"/>
      <c r="AW79" s="87"/>
      <c r="AX79" s="87"/>
      <c r="AY79" s="87"/>
      <c r="AZ79" s="87"/>
      <c r="BA79" s="87"/>
      <c r="BB79" s="87"/>
      <c r="BC79" s="87"/>
      <c r="BD79" s="87"/>
      <c r="BE79" s="87"/>
      <c r="BF79" s="87"/>
      <c r="BG79" s="87"/>
      <c r="BH79" s="87"/>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7"/>
      <c r="D80" s="87"/>
      <c r="E80" s="87"/>
      <c r="F80" s="87"/>
      <c r="G80" s="87"/>
      <c r="H80" s="87"/>
      <c r="I80" s="87"/>
      <c r="J80" s="87"/>
      <c r="K80" s="87"/>
      <c r="L80" s="87"/>
      <c r="M80" s="87"/>
      <c r="N80" s="87"/>
      <c r="O80" s="87"/>
      <c r="P80" s="87"/>
      <c r="Q80" s="87"/>
      <c r="R80" s="87"/>
      <c r="S80" s="87"/>
      <c r="T80" s="87"/>
      <c r="U80" s="20"/>
      <c r="V80" s="20"/>
      <c r="W80" s="87"/>
      <c r="X80" s="87"/>
      <c r="Y80" s="87"/>
      <c r="Z80" s="87"/>
      <c r="AA80" s="87"/>
      <c r="AB80" s="87"/>
      <c r="AC80" s="87"/>
      <c r="AD80" s="87"/>
      <c r="AE80" s="87"/>
      <c r="AF80" s="87"/>
      <c r="AG80" s="87"/>
      <c r="AH80" s="87"/>
      <c r="AI80" s="87"/>
      <c r="AJ80" s="87"/>
      <c r="AK80" s="87"/>
      <c r="AL80" s="87"/>
      <c r="AM80" s="87"/>
      <c r="AN80" s="87"/>
      <c r="AO80" s="20"/>
      <c r="AP80" s="20"/>
      <c r="AQ80" s="87"/>
      <c r="AR80" s="87"/>
      <c r="AS80" s="87"/>
      <c r="AT80" s="87"/>
      <c r="AU80" s="87"/>
      <c r="AV80" s="87"/>
      <c r="AW80" s="87"/>
      <c r="AX80" s="87"/>
      <c r="AY80" s="87"/>
      <c r="AZ80" s="87"/>
      <c r="BA80" s="87"/>
      <c r="BB80" s="87"/>
      <c r="BC80" s="87"/>
      <c r="BD80" s="87"/>
      <c r="BE80" s="87"/>
      <c r="BF80" s="87"/>
      <c r="BG80" s="87"/>
      <c r="BH80" s="87"/>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272272</v>
      </c>
      <c r="D6" s="34">
        <f t="shared" si="3"/>
        <v>46</v>
      </c>
      <c r="E6" s="34">
        <f t="shared" si="3"/>
        <v>1</v>
      </c>
      <c r="F6" s="34">
        <f t="shared" si="3"/>
        <v>0</v>
      </c>
      <c r="G6" s="34">
        <f t="shared" si="3"/>
        <v>1</v>
      </c>
      <c r="H6" s="34" t="str">
        <f t="shared" si="3"/>
        <v>大阪府　東大阪市</v>
      </c>
      <c r="I6" s="34" t="str">
        <f t="shared" si="3"/>
        <v>法適用</v>
      </c>
      <c r="J6" s="34" t="str">
        <f t="shared" si="3"/>
        <v>水道事業</v>
      </c>
      <c r="K6" s="34" t="str">
        <f t="shared" si="3"/>
        <v>末端給水事業</v>
      </c>
      <c r="L6" s="34" t="str">
        <f t="shared" si="3"/>
        <v>A1</v>
      </c>
      <c r="M6" s="34">
        <f t="shared" si="3"/>
        <v>0</v>
      </c>
      <c r="N6" s="35" t="str">
        <f t="shared" si="3"/>
        <v>-</v>
      </c>
      <c r="O6" s="35">
        <f t="shared" si="3"/>
        <v>53.69</v>
      </c>
      <c r="P6" s="35">
        <f t="shared" si="3"/>
        <v>99.95</v>
      </c>
      <c r="Q6" s="35">
        <f t="shared" si="3"/>
        <v>2550</v>
      </c>
      <c r="R6" s="35">
        <f t="shared" si="3"/>
        <v>493922</v>
      </c>
      <c r="S6" s="35">
        <f t="shared" si="3"/>
        <v>61.78</v>
      </c>
      <c r="T6" s="35">
        <f t="shared" si="3"/>
        <v>7994.85</v>
      </c>
      <c r="U6" s="35">
        <f t="shared" si="3"/>
        <v>492642</v>
      </c>
      <c r="V6" s="35">
        <f t="shared" si="3"/>
        <v>52</v>
      </c>
      <c r="W6" s="35">
        <f t="shared" si="3"/>
        <v>9473.8799999999992</v>
      </c>
      <c r="X6" s="36">
        <f>IF(X7="",NA(),X7)</f>
        <v>98.83</v>
      </c>
      <c r="Y6" s="36">
        <f t="shared" ref="Y6:AG6" si="4">IF(Y7="",NA(),Y7)</f>
        <v>100.46</v>
      </c>
      <c r="Z6" s="36">
        <f t="shared" si="4"/>
        <v>104.73</v>
      </c>
      <c r="AA6" s="36">
        <f t="shared" si="4"/>
        <v>103.32</v>
      </c>
      <c r="AB6" s="36">
        <f t="shared" si="4"/>
        <v>104.41</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471.65</v>
      </c>
      <c r="AU6" s="36">
        <f t="shared" ref="AU6:BC6" si="6">IF(AU7="",NA(),AU7)</f>
        <v>409.1</v>
      </c>
      <c r="AV6" s="36">
        <f t="shared" si="6"/>
        <v>269.19</v>
      </c>
      <c r="AW6" s="36">
        <f t="shared" si="6"/>
        <v>233.34</v>
      </c>
      <c r="AX6" s="36">
        <f t="shared" si="6"/>
        <v>255.08</v>
      </c>
      <c r="AY6" s="36">
        <f t="shared" si="6"/>
        <v>475.07</v>
      </c>
      <c r="AZ6" s="36">
        <f t="shared" si="6"/>
        <v>473.46</v>
      </c>
      <c r="BA6" s="36">
        <f t="shared" si="6"/>
        <v>240.81</v>
      </c>
      <c r="BB6" s="36">
        <f t="shared" si="6"/>
        <v>241.71</v>
      </c>
      <c r="BC6" s="36">
        <f t="shared" si="6"/>
        <v>249.08</v>
      </c>
      <c r="BD6" s="35" t="str">
        <f>IF(BD7="","",IF(BD7="-","【-】","【"&amp;SUBSTITUTE(TEXT(BD7,"#,##0.00"),"-","△")&amp;"】"))</f>
        <v>【262.87】</v>
      </c>
      <c r="BE6" s="36">
        <f>IF(BE7="",NA(),BE7)</f>
        <v>180.57</v>
      </c>
      <c r="BF6" s="36">
        <f t="shared" ref="BF6:BN6" si="7">IF(BF7="",NA(),BF7)</f>
        <v>183.64</v>
      </c>
      <c r="BG6" s="36">
        <f t="shared" si="7"/>
        <v>186.73</v>
      </c>
      <c r="BH6" s="36">
        <f t="shared" si="7"/>
        <v>191.38</v>
      </c>
      <c r="BI6" s="36">
        <f t="shared" si="7"/>
        <v>190.36</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91.84</v>
      </c>
      <c r="BQ6" s="36">
        <f t="shared" ref="BQ6:BY6" si="8">IF(BQ7="",NA(),BQ7)</f>
        <v>93.07</v>
      </c>
      <c r="BR6" s="36">
        <f t="shared" si="8"/>
        <v>96.47</v>
      </c>
      <c r="BS6" s="36">
        <f t="shared" si="8"/>
        <v>95.67</v>
      </c>
      <c r="BT6" s="36">
        <f t="shared" si="8"/>
        <v>96.22</v>
      </c>
      <c r="BU6" s="36">
        <f t="shared" si="8"/>
        <v>100.42</v>
      </c>
      <c r="BV6" s="36">
        <f t="shared" si="8"/>
        <v>100.77</v>
      </c>
      <c r="BW6" s="36">
        <f t="shared" si="8"/>
        <v>107.74</v>
      </c>
      <c r="BX6" s="36">
        <f t="shared" si="8"/>
        <v>108.81</v>
      </c>
      <c r="BY6" s="36">
        <f t="shared" si="8"/>
        <v>110.87</v>
      </c>
      <c r="BZ6" s="35" t="str">
        <f>IF(BZ7="","",IF(BZ7="-","【-】","【"&amp;SUBSTITUTE(TEXT(BZ7,"#,##0.00"),"-","△")&amp;"】"))</f>
        <v>【105.59】</v>
      </c>
      <c r="CA6" s="36">
        <f>IF(CA7="",NA(),CA7)</f>
        <v>173.56</v>
      </c>
      <c r="CB6" s="36">
        <f t="shared" ref="CB6:CJ6" si="9">IF(CB7="",NA(),CB7)</f>
        <v>170.79</v>
      </c>
      <c r="CC6" s="36">
        <f t="shared" si="9"/>
        <v>164.19</v>
      </c>
      <c r="CD6" s="36">
        <f t="shared" si="9"/>
        <v>165.14</v>
      </c>
      <c r="CE6" s="36">
        <f t="shared" si="9"/>
        <v>163.93</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58.51</v>
      </c>
      <c r="CM6" s="36">
        <f t="shared" ref="CM6:CU6" si="10">IF(CM7="",NA(),CM7)</f>
        <v>57.73</v>
      </c>
      <c r="CN6" s="36">
        <f t="shared" si="10"/>
        <v>57</v>
      </c>
      <c r="CO6" s="36">
        <f t="shared" si="10"/>
        <v>56.45</v>
      </c>
      <c r="CP6" s="36">
        <f t="shared" si="10"/>
        <v>56</v>
      </c>
      <c r="CQ6" s="36">
        <f t="shared" si="10"/>
        <v>64.09</v>
      </c>
      <c r="CR6" s="36">
        <f t="shared" si="10"/>
        <v>63.91</v>
      </c>
      <c r="CS6" s="36">
        <f t="shared" si="10"/>
        <v>63.25</v>
      </c>
      <c r="CT6" s="36">
        <f t="shared" si="10"/>
        <v>63.03</v>
      </c>
      <c r="CU6" s="36">
        <f t="shared" si="10"/>
        <v>63.18</v>
      </c>
      <c r="CV6" s="35" t="str">
        <f>IF(CV7="","",IF(CV7="-","【-】","【"&amp;SUBSTITUTE(TEXT(CV7,"#,##0.00"),"-","△")&amp;"】"))</f>
        <v>【59.94】</v>
      </c>
      <c r="CW6" s="36">
        <f>IF(CW7="",NA(),CW7)</f>
        <v>93.84</v>
      </c>
      <c r="CX6" s="36">
        <f t="shared" ref="CX6:DF6" si="11">IF(CX7="",NA(),CX7)</f>
        <v>94.61</v>
      </c>
      <c r="CY6" s="36">
        <f t="shared" si="11"/>
        <v>93.7</v>
      </c>
      <c r="CZ6" s="36">
        <f t="shared" si="11"/>
        <v>93.47</v>
      </c>
      <c r="DA6" s="36">
        <f t="shared" si="11"/>
        <v>94.45</v>
      </c>
      <c r="DB6" s="36">
        <f t="shared" si="11"/>
        <v>91.19</v>
      </c>
      <c r="DC6" s="36">
        <f t="shared" si="11"/>
        <v>91.45</v>
      </c>
      <c r="DD6" s="36">
        <f t="shared" si="11"/>
        <v>91.07</v>
      </c>
      <c r="DE6" s="36">
        <f t="shared" si="11"/>
        <v>91.21</v>
      </c>
      <c r="DF6" s="36">
        <f t="shared" si="11"/>
        <v>91.6</v>
      </c>
      <c r="DG6" s="35" t="str">
        <f>IF(DG7="","",IF(DG7="-","【-】","【"&amp;SUBSTITUTE(TEXT(DG7,"#,##0.00"),"-","△")&amp;"】"))</f>
        <v>【90.22】</v>
      </c>
      <c r="DH6" s="36">
        <f>IF(DH7="",NA(),DH7)</f>
        <v>50.62</v>
      </c>
      <c r="DI6" s="36">
        <f t="shared" ref="DI6:DQ6" si="12">IF(DI7="",NA(),DI7)</f>
        <v>51.49</v>
      </c>
      <c r="DJ6" s="36">
        <f t="shared" si="12"/>
        <v>52.89</v>
      </c>
      <c r="DK6" s="36">
        <f t="shared" si="12"/>
        <v>53.52</v>
      </c>
      <c r="DL6" s="36">
        <f t="shared" si="12"/>
        <v>54.55</v>
      </c>
      <c r="DM6" s="36">
        <f t="shared" si="12"/>
        <v>44.41</v>
      </c>
      <c r="DN6" s="36">
        <f t="shared" si="12"/>
        <v>45.38</v>
      </c>
      <c r="DO6" s="36">
        <f t="shared" si="12"/>
        <v>47.7</v>
      </c>
      <c r="DP6" s="36">
        <f t="shared" si="12"/>
        <v>48.41</v>
      </c>
      <c r="DQ6" s="36">
        <f t="shared" si="12"/>
        <v>49.1</v>
      </c>
      <c r="DR6" s="35" t="str">
        <f>IF(DR7="","",IF(DR7="-","【-】","【"&amp;SUBSTITUTE(TEXT(DR7,"#,##0.00"),"-","△")&amp;"】"))</f>
        <v>【47.91】</v>
      </c>
      <c r="DS6" s="36">
        <f>IF(DS7="",NA(),DS7)</f>
        <v>28.36</v>
      </c>
      <c r="DT6" s="36">
        <f t="shared" ref="DT6:EB6" si="13">IF(DT7="",NA(),DT7)</f>
        <v>29.13</v>
      </c>
      <c r="DU6" s="36">
        <f t="shared" si="13"/>
        <v>30.62</v>
      </c>
      <c r="DV6" s="36">
        <f t="shared" si="13"/>
        <v>31.51</v>
      </c>
      <c r="DW6" s="36">
        <f t="shared" si="13"/>
        <v>32.54</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0.79</v>
      </c>
      <c r="EE6" s="36">
        <f t="shared" ref="EE6:EM6" si="14">IF(EE7="",NA(),EE7)</f>
        <v>0.74</v>
      </c>
      <c r="EF6" s="36">
        <f t="shared" si="14"/>
        <v>0.79</v>
      </c>
      <c r="EG6" s="36">
        <f t="shared" si="14"/>
        <v>0.59</v>
      </c>
      <c r="EH6" s="36">
        <f t="shared" si="14"/>
        <v>0.79</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272272</v>
      </c>
      <c r="D7" s="38">
        <v>46</v>
      </c>
      <c r="E7" s="38">
        <v>1</v>
      </c>
      <c r="F7" s="38">
        <v>0</v>
      </c>
      <c r="G7" s="38">
        <v>1</v>
      </c>
      <c r="H7" s="38" t="s">
        <v>105</v>
      </c>
      <c r="I7" s="38" t="s">
        <v>106</v>
      </c>
      <c r="J7" s="38" t="s">
        <v>107</v>
      </c>
      <c r="K7" s="38" t="s">
        <v>108</v>
      </c>
      <c r="L7" s="38" t="s">
        <v>109</v>
      </c>
      <c r="M7" s="38"/>
      <c r="N7" s="39" t="s">
        <v>110</v>
      </c>
      <c r="O7" s="39">
        <v>53.69</v>
      </c>
      <c r="P7" s="39">
        <v>99.95</v>
      </c>
      <c r="Q7" s="39">
        <v>2550</v>
      </c>
      <c r="R7" s="39">
        <v>493922</v>
      </c>
      <c r="S7" s="39">
        <v>61.78</v>
      </c>
      <c r="T7" s="39">
        <v>7994.85</v>
      </c>
      <c r="U7" s="39">
        <v>492642</v>
      </c>
      <c r="V7" s="39">
        <v>52</v>
      </c>
      <c r="W7" s="39">
        <v>9473.8799999999992</v>
      </c>
      <c r="X7" s="39">
        <v>98.83</v>
      </c>
      <c r="Y7" s="39">
        <v>100.46</v>
      </c>
      <c r="Z7" s="39">
        <v>104.73</v>
      </c>
      <c r="AA7" s="39">
        <v>103.32</v>
      </c>
      <c r="AB7" s="39">
        <v>104.41</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471.65</v>
      </c>
      <c r="AU7" s="39">
        <v>409.1</v>
      </c>
      <c r="AV7" s="39">
        <v>269.19</v>
      </c>
      <c r="AW7" s="39">
        <v>233.34</v>
      </c>
      <c r="AX7" s="39">
        <v>255.08</v>
      </c>
      <c r="AY7" s="39">
        <v>475.07</v>
      </c>
      <c r="AZ7" s="39">
        <v>473.46</v>
      </c>
      <c r="BA7" s="39">
        <v>240.81</v>
      </c>
      <c r="BB7" s="39">
        <v>241.71</v>
      </c>
      <c r="BC7" s="39">
        <v>249.08</v>
      </c>
      <c r="BD7" s="39">
        <v>262.87</v>
      </c>
      <c r="BE7" s="39">
        <v>180.57</v>
      </c>
      <c r="BF7" s="39">
        <v>183.64</v>
      </c>
      <c r="BG7" s="39">
        <v>186.73</v>
      </c>
      <c r="BH7" s="39">
        <v>191.38</v>
      </c>
      <c r="BI7" s="39">
        <v>190.36</v>
      </c>
      <c r="BJ7" s="39">
        <v>296.5</v>
      </c>
      <c r="BK7" s="39">
        <v>285.77</v>
      </c>
      <c r="BL7" s="39">
        <v>283.10000000000002</v>
      </c>
      <c r="BM7" s="39">
        <v>274.14</v>
      </c>
      <c r="BN7" s="39">
        <v>266.66000000000003</v>
      </c>
      <c r="BO7" s="39">
        <v>270.87</v>
      </c>
      <c r="BP7" s="39">
        <v>91.84</v>
      </c>
      <c r="BQ7" s="39">
        <v>93.07</v>
      </c>
      <c r="BR7" s="39">
        <v>96.47</v>
      </c>
      <c r="BS7" s="39">
        <v>95.67</v>
      </c>
      <c r="BT7" s="39">
        <v>96.22</v>
      </c>
      <c r="BU7" s="39">
        <v>100.42</v>
      </c>
      <c r="BV7" s="39">
        <v>100.77</v>
      </c>
      <c r="BW7" s="39">
        <v>107.74</v>
      </c>
      <c r="BX7" s="39">
        <v>108.81</v>
      </c>
      <c r="BY7" s="39">
        <v>110.87</v>
      </c>
      <c r="BZ7" s="39">
        <v>105.59</v>
      </c>
      <c r="CA7" s="39">
        <v>173.56</v>
      </c>
      <c r="CB7" s="39">
        <v>170.79</v>
      </c>
      <c r="CC7" s="39">
        <v>164.19</v>
      </c>
      <c r="CD7" s="39">
        <v>165.14</v>
      </c>
      <c r="CE7" s="39">
        <v>163.93</v>
      </c>
      <c r="CF7" s="39">
        <v>166.61</v>
      </c>
      <c r="CG7" s="39">
        <v>165.74</v>
      </c>
      <c r="CH7" s="39">
        <v>154.33000000000001</v>
      </c>
      <c r="CI7" s="39">
        <v>152.94999999999999</v>
      </c>
      <c r="CJ7" s="39">
        <v>150.54</v>
      </c>
      <c r="CK7" s="39">
        <v>163.27000000000001</v>
      </c>
      <c r="CL7" s="39">
        <v>58.51</v>
      </c>
      <c r="CM7" s="39">
        <v>57.73</v>
      </c>
      <c r="CN7" s="39">
        <v>57</v>
      </c>
      <c r="CO7" s="39">
        <v>56.45</v>
      </c>
      <c r="CP7" s="39">
        <v>56</v>
      </c>
      <c r="CQ7" s="39">
        <v>64.09</v>
      </c>
      <c r="CR7" s="39">
        <v>63.91</v>
      </c>
      <c r="CS7" s="39">
        <v>63.25</v>
      </c>
      <c r="CT7" s="39">
        <v>63.03</v>
      </c>
      <c r="CU7" s="39">
        <v>63.18</v>
      </c>
      <c r="CV7" s="39">
        <v>59.94</v>
      </c>
      <c r="CW7" s="39">
        <v>93.84</v>
      </c>
      <c r="CX7" s="39">
        <v>94.61</v>
      </c>
      <c r="CY7" s="39">
        <v>93.7</v>
      </c>
      <c r="CZ7" s="39">
        <v>93.47</v>
      </c>
      <c r="DA7" s="39">
        <v>94.45</v>
      </c>
      <c r="DB7" s="39">
        <v>91.19</v>
      </c>
      <c r="DC7" s="39">
        <v>91.45</v>
      </c>
      <c r="DD7" s="39">
        <v>91.07</v>
      </c>
      <c r="DE7" s="39">
        <v>91.21</v>
      </c>
      <c r="DF7" s="39">
        <v>91.6</v>
      </c>
      <c r="DG7" s="39">
        <v>90.22</v>
      </c>
      <c r="DH7" s="39">
        <v>50.62</v>
      </c>
      <c r="DI7" s="39">
        <v>51.49</v>
      </c>
      <c r="DJ7" s="39">
        <v>52.89</v>
      </c>
      <c r="DK7" s="39">
        <v>53.52</v>
      </c>
      <c r="DL7" s="39">
        <v>54.55</v>
      </c>
      <c r="DM7" s="39">
        <v>44.41</v>
      </c>
      <c r="DN7" s="39">
        <v>45.38</v>
      </c>
      <c r="DO7" s="39">
        <v>47.7</v>
      </c>
      <c r="DP7" s="39">
        <v>48.41</v>
      </c>
      <c r="DQ7" s="39">
        <v>49.1</v>
      </c>
      <c r="DR7" s="39">
        <v>47.91</v>
      </c>
      <c r="DS7" s="39">
        <v>28.36</v>
      </c>
      <c r="DT7" s="39">
        <v>29.13</v>
      </c>
      <c r="DU7" s="39">
        <v>30.62</v>
      </c>
      <c r="DV7" s="39">
        <v>31.51</v>
      </c>
      <c r="DW7" s="39">
        <v>32.54</v>
      </c>
      <c r="DX7" s="39">
        <v>12.28</v>
      </c>
      <c r="DY7" s="39">
        <v>13.33</v>
      </c>
      <c r="DZ7" s="39">
        <v>14.54</v>
      </c>
      <c r="EA7" s="39">
        <v>16.16</v>
      </c>
      <c r="EB7" s="39">
        <v>17.420000000000002</v>
      </c>
      <c r="EC7" s="39">
        <v>15</v>
      </c>
      <c r="ED7" s="39">
        <v>0.79</v>
      </c>
      <c r="EE7" s="39">
        <v>0.74</v>
      </c>
      <c r="EF7" s="39">
        <v>0.79</v>
      </c>
      <c r="EG7" s="39">
        <v>0.59</v>
      </c>
      <c r="EH7" s="39">
        <v>0.79</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2018-02-22T00:27:33Z</cp:lastPrinted>
  <dcterms:created xsi:type="dcterms:W3CDTF">2017-12-25T01:31:58Z</dcterms:created>
  <dcterms:modified xsi:type="dcterms:W3CDTF">2018-02-27T03:33:00Z</dcterms:modified>
  <cp:category/>
</cp:coreProperties>
</file>