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<sst xmlns="http://schemas.openxmlformats.org/spreadsheetml/2006/main" count="232" uniqueCount="120">
  <si>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</si>
  <si>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</si>
  <si>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</si>
  <si>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</si>
  <si>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</si>
  <si>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</si>
  <si>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</si>
  <si>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</si>
  <si>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</si>
  <si>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</si>
  <si>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</si>
  <si>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</si>
  <si>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</si>
  <si>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</si>
  <si>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</si>
  <si>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</si>
  <si>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</si>
  <si>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</si>
  <si>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</si>
  <si>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</si>
  <si>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</si>
  <si>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</si>
  <si>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</si>
  <si>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</si>
  <si>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</si>
  <si>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</si>
  <si>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</si>
  <si>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</si>
  <si>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</si>
  <si>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</si>
  <si>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</si>
  <si>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</si>
  <si>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</si>
  <si>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</si>
  <si>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</si>
  <si>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</si>
  <si>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</si>
  <si>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</si>
  <si>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</si>
  <si>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</si>
  <si>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</si>
  <si>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</si>
  <si>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</si>
  <si>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</si>
  <si>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</si>
  <si>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</si>
  <si>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</si>
  <si>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</si>
  <si>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</si>
  <si>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</si>
  <si>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</si>
  <si>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</si>
  <si>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</si>
  <si>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</si>
  <si>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</si>
  <si>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</si>
  <si>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</si>
  <si>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</si>
  <si>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</si>
  <si>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</si>
  <si>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</si>
  <si>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</si>
  <si>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</si>
  <si>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</si>
  <si>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</si>
  <si>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</si>
  <si>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</si>
  <si>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</si>
  <si>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</si>
  <si>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</si>
  <si>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</si>
  <si>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</si>
  <si>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</si>
  <si>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</si>
  <si>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</si>
  <si>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</si>
  <si>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</si>
  <si>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</si>
  <si>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</si>
  <si>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</si>
  <si>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</si>
  <si>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</si>
  <si>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</si>
  <si>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</si>
  <si>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</si>
  <si>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</si>
  <si>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</si>
  <si>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</si>
  <si>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</si>
  <si>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</si>
  <si>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</si>
  <si>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</si>
  <si>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</si>
  <si>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</si>
  <si>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</si>
  <si>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</si>
  <si>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</si>
  <si>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</si>
  <si>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</si>
  <si>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</si>
  <si>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</si>
  <si>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</si>
  <si>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</si>
  <si>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</si>
  <si>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</si>
  <si>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藤井寺市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</si>
  <si>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</si>
  <si>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</si>
  <si>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</si>
  <si>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</si>
  <si>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</si>
  <si>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</si>
  <si>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</si>
  <si>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</si>
  <si>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</si>
  <si>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</si>
  <si>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有形固定資産減価償却率は類似団体平均値とほぼ同じ数値となっています。
　管路経年化率は14%台を推移しており、類似団体平均値を少し上回る数値であり、法定耐用年数を経過した管路を多数保有している状態であるため、管路の更新等が必要となります。
　管路更新率は計画事業の切替年度であるために大きく下落しており、類似団体平均値を下回っていますが、平成29年度からも継続して管路更新の計画事業は行っていきます。</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19" eb="20">
      <t>チ</t>
    </rPh>
    <rPh sb="23" eb="24">
      <t>オナ</t>
    </rPh>
    <rPh sb="25" eb="27">
      <t>スウチ</t>
    </rPh>
    <rPh sb="37" eb="39">
      <t>カンロ</t>
    </rPh>
    <rPh sb="39" eb="42">
      <t>ケイネンカ</t>
    </rPh>
    <rPh sb="42" eb="43">
      <t>リツ</t>
    </rPh>
    <rPh sb="47" eb="48">
      <t>ダイ</t>
    </rPh>
    <rPh sb="49" eb="51">
      <t>スイイ</t>
    </rPh>
    <rPh sb="64" eb="65">
      <t>スコ</t>
    </rPh>
    <rPh sb="66" eb="68">
      <t>ウワマワ</t>
    </rPh>
    <rPh sb="75" eb="77">
      <t>ホウテイ</t>
    </rPh>
    <rPh sb="77" eb="79">
      <t>タイヨウ</t>
    </rPh>
    <rPh sb="79" eb="81">
      <t>ネンスウ</t>
    </rPh>
    <rPh sb="82" eb="84">
      <t>ケイカ</t>
    </rPh>
    <rPh sb="86" eb="88">
      <t>カンロ</t>
    </rPh>
    <rPh sb="89" eb="91">
      <t>タスウ</t>
    </rPh>
    <rPh sb="91" eb="93">
      <t>ホユウ</t>
    </rPh>
    <rPh sb="97" eb="99">
      <t>ジョウタイ</t>
    </rPh>
    <rPh sb="105" eb="107">
      <t>カンロ</t>
    </rPh>
    <rPh sb="108" eb="110">
      <t>コウシン</t>
    </rPh>
    <rPh sb="110" eb="111">
      <t>トウ</t>
    </rPh>
    <rPh sb="112" eb="114">
      <t>ヒツヨウ</t>
    </rPh>
    <rPh sb="122" eb="124">
      <t>カンロ</t>
    </rPh>
    <rPh sb="124" eb="126">
      <t>コウシン</t>
    </rPh>
    <rPh sb="126" eb="127">
      <t>リツ</t>
    </rPh>
    <rPh sb="128" eb="130">
      <t>ケイカク</t>
    </rPh>
    <rPh sb="130" eb="132">
      <t>ジギョウ</t>
    </rPh>
    <rPh sb="133" eb="135">
      <t>キリカエ</t>
    </rPh>
    <rPh sb="135" eb="137">
      <t>ネンド</t>
    </rPh>
    <rPh sb="143" eb="144">
      <t>オオ</t>
    </rPh>
    <rPh sb="146" eb="148">
      <t>ゲラク</t>
    </rPh>
    <rPh sb="153" eb="155">
      <t>ルイジ</t>
    </rPh>
    <rPh sb="155" eb="157">
      <t>ダンタイ</t>
    </rPh>
    <rPh sb="157" eb="160">
      <t>ヘイキンチ</t>
    </rPh>
    <rPh sb="161" eb="163">
      <t>シタマワ</t>
    </rPh>
    <rPh sb="170" eb="172">
      <t>ヘイセイ</t>
    </rPh>
    <rPh sb="174" eb="176">
      <t>ネンド</t>
    </rPh>
    <rPh sb="179" eb="181">
      <t>ケイゾク</t>
    </rPh>
    <rPh sb="183" eb="185">
      <t>カンロ</t>
    </rPh>
    <rPh sb="185" eb="187">
      <t>コウシン</t>
    </rPh>
    <rPh sb="188" eb="190">
      <t>ケイカク</t>
    </rPh>
    <rPh sb="190" eb="192">
      <t>ジギョウ</t>
    </rPh>
    <rPh sb="193" eb="194">
      <t>オコナ</t>
    </rPh>
    <phoneticPr fontId="4"/>
  </si>
  <si>
    <t>　経常収支比率は前年度より1%弱落ちるものの、100%を上回っており、累積欠損金も発生していません。料金回収率についても、経常収支比率と同じ動きを呈しており、健全な水準を維持できています。また、給水原価は平成26年度から引き続いて、類似団体平均値を大きく下回っています。しかし、これらは平成26年度からの会計制度改正の影響が大きく、その制度改正により積算方法が変更されたためです。現金を伴わない収益科目である長期前受金戻入分が、財務諸表上では収入の増となっていますが、現金を伴わないために実態としての経営状況が改善されたとは言えません。そのため、経営状況を判断する上で、注意が必要となります。
　企業債残高対給水収益比率については、右肩下がりであるものの、現在、管路や施設の更新計画を進めており、今後も計画に充てる企業債の借入が行われることと、給水収益が右肩下がりになることから、著しい減少は見込めません。
　施設利用率、有収率については類似団体平均値を上回り、良好な数値となっています。</t>
    <rPh sb="1" eb="3">
      <t>ケイジョウ</t>
    </rPh>
    <rPh sb="3" eb="5">
      <t>シュウシ</t>
    </rPh>
    <rPh sb="5" eb="7">
      <t>ヒリツ</t>
    </rPh>
    <rPh sb="8" eb="11">
      <t>ゼンネンド</t>
    </rPh>
    <rPh sb="15" eb="16">
      <t>ジャク</t>
    </rPh>
    <rPh sb="16" eb="17">
      <t>オ</t>
    </rPh>
    <rPh sb="28" eb="30">
      <t>ウワマワ</t>
    </rPh>
    <rPh sb="35" eb="37">
      <t>ルイセキ</t>
    </rPh>
    <rPh sb="37" eb="40">
      <t>ケッソンキン</t>
    </rPh>
    <rPh sb="41" eb="43">
      <t>ハッセイ</t>
    </rPh>
    <rPh sb="50" eb="52">
      <t>リョウキン</t>
    </rPh>
    <rPh sb="52" eb="54">
      <t>カイシュウ</t>
    </rPh>
    <rPh sb="54" eb="55">
      <t>リツ</t>
    </rPh>
    <rPh sb="61" eb="63">
      <t>ケイジョウ</t>
    </rPh>
    <rPh sb="63" eb="65">
      <t>シュウシ</t>
    </rPh>
    <rPh sb="65" eb="67">
      <t>ヒリツ</t>
    </rPh>
    <rPh sb="68" eb="69">
      <t>ドウ</t>
    </rPh>
    <rPh sb="70" eb="71">
      <t>ウゴ</t>
    </rPh>
    <rPh sb="73" eb="74">
      <t>テイ</t>
    </rPh>
    <rPh sb="79" eb="81">
      <t>ケンゼン</t>
    </rPh>
    <rPh sb="82" eb="84">
      <t>スイジュン</t>
    </rPh>
    <rPh sb="85" eb="87">
      <t>イジ</t>
    </rPh>
    <rPh sb="97" eb="99">
      <t>キュウスイ</t>
    </rPh>
    <rPh sb="99" eb="101">
      <t>ゲンカ</t>
    </rPh>
    <rPh sb="102" eb="104">
      <t>ヘイセイ</t>
    </rPh>
    <rPh sb="106" eb="108">
      <t>ネンド</t>
    </rPh>
    <rPh sb="110" eb="111">
      <t>ヒ</t>
    </rPh>
    <rPh sb="112" eb="113">
      <t>ツヅ</t>
    </rPh>
    <rPh sb="116" eb="118">
      <t>ルイジ</t>
    </rPh>
    <rPh sb="118" eb="120">
      <t>ダンタイ</t>
    </rPh>
    <rPh sb="120" eb="123">
      <t>ヘイキンチ</t>
    </rPh>
    <rPh sb="124" eb="125">
      <t>オオ</t>
    </rPh>
    <rPh sb="127" eb="129">
      <t>シタマワ</t>
    </rPh>
    <rPh sb="143" eb="145">
      <t>ヘイセイ</t>
    </rPh>
    <rPh sb="147" eb="149">
      <t>ネンド</t>
    </rPh>
    <rPh sb="152" eb="154">
      <t>カイケイ</t>
    </rPh>
    <rPh sb="154" eb="156">
      <t>セイド</t>
    </rPh>
    <rPh sb="156" eb="158">
      <t>カイセイ</t>
    </rPh>
    <rPh sb="159" eb="161">
      <t>エイキョウ</t>
    </rPh>
    <rPh sb="162" eb="163">
      <t>オオ</t>
    </rPh>
    <rPh sb="168" eb="170">
      <t>セイド</t>
    </rPh>
    <rPh sb="170" eb="172">
      <t>カイセイ</t>
    </rPh>
    <rPh sb="175" eb="177">
      <t>セキサン</t>
    </rPh>
    <rPh sb="177" eb="179">
      <t>ホウホウ</t>
    </rPh>
    <rPh sb="180" eb="182">
      <t>ヘンコウ</t>
    </rPh>
    <rPh sb="190" eb="192">
      <t>ゲンキン</t>
    </rPh>
    <rPh sb="193" eb="194">
      <t>トモナ</t>
    </rPh>
    <rPh sb="197" eb="199">
      <t>シュウエキ</t>
    </rPh>
    <rPh sb="199" eb="201">
      <t>カモク</t>
    </rPh>
    <rPh sb="204" eb="206">
      <t>チョウキ</t>
    </rPh>
    <rPh sb="206" eb="208">
      <t>マエウ</t>
    </rPh>
    <rPh sb="208" eb="209">
      <t>キン</t>
    </rPh>
    <rPh sb="209" eb="211">
      <t>レイニュウ</t>
    </rPh>
    <rPh sb="211" eb="212">
      <t>ブン</t>
    </rPh>
    <rPh sb="214" eb="216">
      <t>ザイム</t>
    </rPh>
    <rPh sb="216" eb="218">
      <t>ショヒョウ</t>
    </rPh>
    <rPh sb="218" eb="219">
      <t>ジョウ</t>
    </rPh>
    <rPh sb="221" eb="223">
      <t>シュウニュウ</t>
    </rPh>
    <rPh sb="224" eb="225">
      <t>ゾウ</t>
    </rPh>
    <rPh sb="234" eb="236">
      <t>ゲンキン</t>
    </rPh>
    <rPh sb="237" eb="238">
      <t>トモナ</t>
    </rPh>
    <rPh sb="244" eb="246">
      <t>ジッタイ</t>
    </rPh>
    <rPh sb="250" eb="252">
      <t>ケイエイ</t>
    </rPh>
    <rPh sb="252" eb="254">
      <t>ジョウキョウ</t>
    </rPh>
    <rPh sb="255" eb="257">
      <t>カイゼン</t>
    </rPh>
    <rPh sb="262" eb="263">
      <t>イ</t>
    </rPh>
    <rPh sb="273" eb="275">
      <t>ケイエイ</t>
    </rPh>
    <rPh sb="275" eb="277">
      <t>ジョウキョウ</t>
    </rPh>
    <rPh sb="278" eb="280">
      <t>ハンダン</t>
    </rPh>
    <rPh sb="282" eb="283">
      <t>ウエ</t>
    </rPh>
    <rPh sb="285" eb="287">
      <t>チュウイ</t>
    </rPh>
    <rPh sb="288" eb="290">
      <t>ヒツヨウ</t>
    </rPh>
    <rPh sb="298" eb="300">
      <t>キギョウ</t>
    </rPh>
    <rPh sb="300" eb="301">
      <t>サイ</t>
    </rPh>
    <rPh sb="301" eb="303">
      <t>ザンダカ</t>
    </rPh>
    <rPh sb="303" eb="304">
      <t>タイ</t>
    </rPh>
    <rPh sb="304" eb="306">
      <t>キュウスイ</t>
    </rPh>
    <rPh sb="306" eb="308">
      <t>シュウエキ</t>
    </rPh>
    <rPh sb="308" eb="310">
      <t>ヒリツ</t>
    </rPh>
    <rPh sb="316" eb="319">
      <t>ミギカタサ</t>
    </rPh>
    <rPh sb="328" eb="330">
      <t>ゲンザイ</t>
    </rPh>
    <rPh sb="331" eb="333">
      <t>カンロ</t>
    </rPh>
    <rPh sb="334" eb="336">
      <t>シセツ</t>
    </rPh>
    <rPh sb="337" eb="339">
      <t>コウシン</t>
    </rPh>
    <rPh sb="339" eb="341">
      <t>ケイカク</t>
    </rPh>
    <rPh sb="342" eb="343">
      <t>スス</t>
    </rPh>
    <rPh sb="348" eb="350">
      <t>コンゴ</t>
    </rPh>
    <rPh sb="351" eb="353">
      <t>ケイカク</t>
    </rPh>
    <rPh sb="354" eb="355">
      <t>ア</t>
    </rPh>
    <rPh sb="357" eb="359">
      <t>キギョウ</t>
    </rPh>
    <rPh sb="359" eb="360">
      <t>サイ</t>
    </rPh>
    <rPh sb="361" eb="363">
      <t>カリイレ</t>
    </rPh>
    <rPh sb="364" eb="365">
      <t>オコナ</t>
    </rPh>
    <rPh sb="372" eb="376">
      <t>キュウスイシュウエキ</t>
    </rPh>
    <rPh sb="377" eb="380">
      <t>ミギカタサ</t>
    </rPh>
    <rPh sb="390" eb="391">
      <t>イチジル</t>
    </rPh>
    <rPh sb="393" eb="395">
      <t>ゲンショウ</t>
    </rPh>
    <rPh sb="396" eb="398">
      <t>ミコ</t>
    </rPh>
    <rPh sb="405" eb="407">
      <t>シセツ</t>
    </rPh>
    <rPh sb="407" eb="409">
      <t>リヨウ</t>
    </rPh>
    <rPh sb="409" eb="410">
      <t>リツ</t>
    </rPh>
    <rPh sb="411" eb="414">
      <t>ユウシュウリツ</t>
    </rPh>
    <rPh sb="427" eb="429">
      <t>ウワマワ</t>
    </rPh>
    <rPh sb="431" eb="433">
      <t>リョウコウ</t>
    </rPh>
    <rPh sb="434" eb="436">
      <t>スウチ</t>
    </rPh>
    <phoneticPr fontId="4"/>
  </si>
  <si>
    <t>自治体職員</t>
    <rPh sb="0" eb="3">
      <t>ジチタイ</t>
    </rPh>
    <rPh sb="3" eb="5">
      <t>ショクイン</t>
    </rPh>
    <phoneticPr fontId="4"/>
  </si>
  <si>
    <t>　現時点での経営の健全性・効率性は概ね良好であるといえますが、人口の減少や節水型の給水機器の普及に伴う水需要の減少により、給水収益は右肩下がりを続けています。
　しかし、そういった状況の中でも、老朽化した管路や施設の更新、耐震化を行う必要があり、今後さらなる更新投資の増加が考えられ、当面の事業に対しては国庫補助金・地方債・出資金を財源として取り組み、更新を進めていきます。
　平成28年度に策定した施設総合整備計画や、見直しを行ったアセットマネジメント、また平成29年度中に策定予定である経営戦略に基づき、今後も安定した水道事業を運営できるように取り組んでいきます。</t>
    <rPh sb="1" eb="4">
      <t>ゲンジテン</t>
    </rPh>
    <rPh sb="6" eb="8">
      <t>ケイエイ</t>
    </rPh>
    <rPh sb="9" eb="12">
      <t>ケンゼンセイ</t>
    </rPh>
    <rPh sb="13" eb="16">
      <t>コウリツセイ</t>
    </rPh>
    <rPh sb="17" eb="18">
      <t>オオム</t>
    </rPh>
    <rPh sb="19" eb="21">
      <t>リョウコウ</t>
    </rPh>
    <rPh sb="31" eb="33">
      <t>ジンコウ</t>
    </rPh>
    <rPh sb="34" eb="36">
      <t>ゲンショウ</t>
    </rPh>
    <rPh sb="37" eb="39">
      <t>セッスイ</t>
    </rPh>
    <rPh sb="39" eb="40">
      <t>ガタ</t>
    </rPh>
    <rPh sb="41" eb="43">
      <t>キュウスイ</t>
    </rPh>
    <rPh sb="43" eb="45">
      <t>キキ</t>
    </rPh>
    <rPh sb="46" eb="48">
      <t>フキュウ</t>
    </rPh>
    <rPh sb="49" eb="50">
      <t>トモナ</t>
    </rPh>
    <rPh sb="51" eb="52">
      <t>ミズ</t>
    </rPh>
    <rPh sb="52" eb="54">
      <t>ジュヨウ</t>
    </rPh>
    <rPh sb="55" eb="57">
      <t>ゲンショウ</t>
    </rPh>
    <rPh sb="61" eb="63">
      <t>キュウスイ</t>
    </rPh>
    <rPh sb="63" eb="65">
      <t>シュウエキ</t>
    </rPh>
    <rPh sb="66" eb="69">
      <t>ミギカタサ</t>
    </rPh>
    <rPh sb="72" eb="73">
      <t>ツヅ</t>
    </rPh>
    <rPh sb="90" eb="92">
      <t>ジョウキョウ</t>
    </rPh>
    <rPh sb="93" eb="94">
      <t>ナカ</t>
    </rPh>
    <rPh sb="97" eb="100">
      <t>ロウキュウカ</t>
    </rPh>
    <rPh sb="102" eb="104">
      <t>カンロ</t>
    </rPh>
    <rPh sb="105" eb="107">
      <t>シセツ</t>
    </rPh>
    <rPh sb="108" eb="110">
      <t>コウシン</t>
    </rPh>
    <rPh sb="111" eb="114">
      <t>タイシンカ</t>
    </rPh>
    <rPh sb="115" eb="116">
      <t>オコナ</t>
    </rPh>
    <rPh sb="117" eb="119">
      <t>ヒツヨウ</t>
    </rPh>
    <rPh sb="123" eb="125">
      <t>コンゴ</t>
    </rPh>
    <rPh sb="129" eb="131">
      <t>コウシン</t>
    </rPh>
    <rPh sb="131" eb="133">
      <t>トウシ</t>
    </rPh>
    <rPh sb="134" eb="136">
      <t>ゾウカ</t>
    </rPh>
    <rPh sb="137" eb="138">
      <t>カンガ</t>
    </rPh>
    <rPh sb="142" eb="144">
      <t>トウメン</t>
    </rPh>
    <rPh sb="145" eb="147">
      <t>ジギョウ</t>
    </rPh>
    <rPh sb="148" eb="149">
      <t>タイ</t>
    </rPh>
    <rPh sb="152" eb="154">
      <t>コッコ</t>
    </rPh>
    <rPh sb="154" eb="157">
      <t>ホジョキン</t>
    </rPh>
    <rPh sb="158" eb="161">
      <t>チホウサイ</t>
    </rPh>
    <rPh sb="162" eb="165">
      <t>シュッシキン</t>
    </rPh>
    <rPh sb="166" eb="168">
      <t>ザイゲン</t>
    </rPh>
    <rPh sb="176" eb="178">
      <t>コウシン</t>
    </rPh>
    <rPh sb="179" eb="180">
      <t>スス</t>
    </rPh>
    <rPh sb="189" eb="191">
      <t>ヘイセイ</t>
    </rPh>
    <rPh sb="193" eb="195">
      <t>ネンド</t>
    </rPh>
    <rPh sb="196" eb="198">
      <t>サクテイ</t>
    </rPh>
    <rPh sb="200" eb="202">
      <t>シセツ</t>
    </rPh>
    <rPh sb="202" eb="204">
      <t>ソウゴウ</t>
    </rPh>
    <rPh sb="204" eb="206">
      <t>セイビ</t>
    </rPh>
    <rPh sb="206" eb="208">
      <t>ケイカク</t>
    </rPh>
    <rPh sb="210" eb="212">
      <t>ミナオ</t>
    </rPh>
    <rPh sb="214" eb="215">
      <t>オコナ</t>
    </rPh>
    <rPh sb="236" eb="237">
      <t>チュウ</t>
    </rPh>
    <rPh sb="245" eb="247">
      <t>ケイエイ</t>
    </rPh>
    <rPh sb="247" eb="249">
      <t>センリャク</t>
    </rPh>
    <rPh sb="250" eb="251">
      <t>モト</t>
    </rPh>
    <rPh sb="254" eb="256">
      <t>コンゴ</t>
    </rPh>
    <rPh sb="257" eb="259">
      <t>アンテイ</t>
    </rPh>
    <rPh sb="261" eb="263">
      <t>スイドウ</t>
    </rPh>
    <rPh sb="263" eb="265">
      <t>ジギョウ</t>
    </rPh>
    <rPh sb="266" eb="268">
      <t>ウンエイ</t>
    </rPh>
    <rPh sb="274" eb="275">
      <t>ト</t>
    </rPh>
    <rPh sb="276" eb="27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</si>
</sst>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1.76</c:v>
                </c:pt>
                <c:pt idx="1">
                  <c:v>1.85</c:v>
                </c:pt>
                <c:pt idx="2">
                  <c:v>1.06</c:v>
                </c:pt>
                <c:pt idx="3">
                  <c:v>1.62</c:v>
                </c:pt>
                <c:pt idx="4">
                  <c:v>0.28999999999999998</c:v>
                </c:pt>
              </c:numCache>
            </c:numRef>
          </c:val>
          <c:extLst xmlns:c16r2="http://schemas.microsoft.com/office/drawing/2015/06/chart">
            <c:ext xmlns:c16="http://schemas.microsoft.com/office/drawing/2014/chart" uri="{C3380CC4-5D6E-409C-BE32-E72D297353CC}">
              <c16:uniqueId val="{00000000-1CF4-4407-8EDC-0505F6DC0E22}"/>
            </c:ext>
          </c:extLst>
        </c:ser>
        <c:dLbls>
          <c:showLegendKey val="0"/>
          <c:showVal val="0"/>
          <c:showCatName val="0"/>
          <c:showSerName val="0"/>
          <c:showPercent val="0"/>
          <c:showBubbleSize val="0"/>
        </c:dLbls>
        <c:gapWidth val="150"/>
        <c:axId val="44636800"/>
        <c:axId val="446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xmlns:c16r2="http://schemas.microsoft.com/office/drawing/2015/06/chart">
            <c:ext xmlns:c16="http://schemas.microsoft.com/office/drawing/2014/chart" uri="{C3380CC4-5D6E-409C-BE32-E72D297353CC}">
              <c16:uniqueId val="{00000001-1CF4-4407-8EDC-0505F6DC0E22}"/>
            </c:ext>
          </c:extLst>
        </c:ser>
        <c:dLbls>
          <c:showLegendKey val="0"/>
          <c:showVal val="0"/>
          <c:showCatName val="0"/>
          <c:showSerName val="0"/>
          <c:showPercent val="0"/>
          <c:showBubbleSize val="0"/>
        </c:dLbls>
        <c:marker val="1"/>
        <c:smooth val="0"/>
        <c:axId val="44636800"/>
        <c:axId val="44638976"/>
      </c:lineChart>
      <c:dateAx>
        <c:axId val="44636800"/>
        <c:scaling>
          <c:orientation val="minMax"/>
        </c:scaling>
        <c:delete val="1"/>
        <c:axPos val="b"/>
        <c:numFmt formatCode="ge" sourceLinked="1"/>
        <c:majorTickMark val="none"/>
        <c:minorTickMark val="none"/>
        <c:tickLblPos val="none"/>
        <c:crossAx val="44638976"/>
        <c:crosses val="autoZero"/>
        <c:auto val="1"/>
        <c:lblOffset val="100"/>
        <c:baseTimeUnit val="years"/>
      </c:dateAx>
      <c:valAx>
        <c:axId val="446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59.32</c:v>
                </c:pt>
                <c:pt idx="1">
                  <c:v>82.84</c:v>
                </c:pt>
                <c:pt idx="2">
                  <c:v>81.010000000000005</c:v>
                </c:pt>
                <c:pt idx="3">
                  <c:v>80</c:v>
                </c:pt>
                <c:pt idx="4">
                  <c:v>79.319999999999993</c:v>
                </c:pt>
              </c:numCache>
            </c:numRef>
          </c:val>
          <c:extLst xmlns:c16r2="http://schemas.microsoft.com/office/drawing/2015/06/chart">
            <c:ext xmlns:c16="http://schemas.microsoft.com/office/drawing/2014/chart" uri="{C3380CC4-5D6E-409C-BE32-E72D297353CC}">
              <c16:uniqueId val="{00000000-E4D2-4508-AD23-626B9C442754}"/>
            </c:ext>
          </c:extLst>
        </c:ser>
        <c:dLbls>
          <c:showLegendKey val="0"/>
          <c:showVal val="0"/>
          <c:showCatName val="0"/>
          <c:showSerName val="0"/>
          <c:showPercent val="0"/>
          <c:showBubbleSize val="0"/>
        </c:dLbls>
        <c:gapWidth val="150"/>
        <c:axId val="102238464"/>
        <c:axId val="1022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xmlns:c16r2="http://schemas.microsoft.com/office/drawing/2015/06/chart">
            <c:ext xmlns:c16="http://schemas.microsoft.com/office/drawing/2014/chart" uri="{C3380CC4-5D6E-409C-BE32-E72D297353CC}">
              <c16:uniqueId val="{00000001-E4D2-4508-AD23-626B9C442754}"/>
            </c:ext>
          </c:extLst>
        </c:ser>
        <c:dLbls>
          <c:showLegendKey val="0"/>
          <c:showVal val="0"/>
          <c:showCatName val="0"/>
          <c:showSerName val="0"/>
          <c:showPercent val="0"/>
          <c:showBubbleSize val="0"/>
        </c:dLbls>
        <c:marker val="1"/>
        <c:smooth val="0"/>
        <c:axId val="102238464"/>
        <c:axId val="102244736"/>
      </c:lineChart>
      <c:dateAx>
        <c:axId val="102238464"/>
        <c:scaling>
          <c:orientation val="minMax"/>
        </c:scaling>
        <c:delete val="1"/>
        <c:axPos val="b"/>
        <c:numFmt formatCode="ge" sourceLinked="1"/>
        <c:majorTickMark val="none"/>
        <c:minorTickMark val="none"/>
        <c:tickLblPos val="none"/>
        <c:crossAx val="102244736"/>
        <c:crosses val="autoZero"/>
        <c:auto val="1"/>
        <c:lblOffset val="100"/>
        <c:baseTimeUnit val="years"/>
      </c:dateAx>
      <c:valAx>
        <c:axId val="1022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96.53</c:v>
                </c:pt>
                <c:pt idx="1">
                  <c:v>96.26</c:v>
                </c:pt>
                <c:pt idx="2">
                  <c:v>96.07</c:v>
                </c:pt>
                <c:pt idx="3">
                  <c:v>96.41</c:v>
                </c:pt>
                <c:pt idx="4">
                  <c:v>97.29</c:v>
                </c:pt>
              </c:numCache>
            </c:numRef>
          </c:val>
          <c:extLst xmlns:c16r2="http://schemas.microsoft.com/office/drawing/2015/06/chart">
            <c:ext xmlns:c16="http://schemas.microsoft.com/office/drawing/2014/chart" uri="{C3380CC4-5D6E-409C-BE32-E72D297353CC}">
              <c16:uniqueId val="{00000000-5E11-4E3D-974F-0FFFF557156B}"/>
            </c:ext>
          </c:extLst>
        </c:ser>
        <c:dLbls>
          <c:showLegendKey val="0"/>
          <c:showVal val="0"/>
          <c:showCatName val="0"/>
          <c:showSerName val="0"/>
          <c:showPercent val="0"/>
          <c:showBubbleSize val="0"/>
        </c:dLbls>
        <c:gapWidth val="150"/>
        <c:axId val="102283904"/>
        <c:axId val="1022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xmlns:c16r2="http://schemas.microsoft.com/office/drawing/2015/06/chart">
            <c:ext xmlns:c16="http://schemas.microsoft.com/office/drawing/2014/chart" uri="{C3380CC4-5D6E-409C-BE32-E72D297353CC}">
              <c16:uniqueId val="{00000001-5E11-4E3D-974F-0FFFF557156B}"/>
            </c:ext>
          </c:extLst>
        </c:ser>
        <c:dLbls>
          <c:showLegendKey val="0"/>
          <c:showVal val="0"/>
          <c:showCatName val="0"/>
          <c:showSerName val="0"/>
          <c:showPercent val="0"/>
          <c:showBubbleSize val="0"/>
        </c:dLbls>
        <c:marker val="1"/>
        <c:smooth val="0"/>
        <c:axId val="102283904"/>
        <c:axId val="102294272"/>
      </c:lineChart>
      <c:dateAx>
        <c:axId val="102283904"/>
        <c:scaling>
          <c:orientation val="minMax"/>
        </c:scaling>
        <c:delete val="1"/>
        <c:axPos val="b"/>
        <c:numFmt formatCode="ge" sourceLinked="1"/>
        <c:majorTickMark val="none"/>
        <c:minorTickMark val="none"/>
        <c:tickLblPos val="none"/>
        <c:crossAx val="102294272"/>
        <c:crosses val="autoZero"/>
        <c:auto val="1"/>
        <c:lblOffset val="100"/>
        <c:baseTimeUnit val="years"/>
      </c:dateAx>
      <c:valAx>
        <c:axId val="1022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100.52</c:v>
                </c:pt>
                <c:pt idx="1">
                  <c:v>102.61</c:v>
                </c:pt>
                <c:pt idx="2">
                  <c:v>113.62</c:v>
                </c:pt>
                <c:pt idx="3">
                  <c:v>113.37</c:v>
                </c:pt>
                <c:pt idx="4">
                  <c:v>112.46</c:v>
                </c:pt>
              </c:numCache>
            </c:numRef>
          </c:val>
          <c:extLst xmlns:c16r2="http://schemas.microsoft.com/office/drawing/2015/06/chart">
            <c:ext xmlns:c16="http://schemas.microsoft.com/office/drawing/2014/chart" uri="{C3380CC4-5D6E-409C-BE32-E72D297353CC}">
              <c16:uniqueId val="{00000000-14BC-46D4-A3CA-2A4AB5A2EB71}"/>
            </c:ext>
          </c:extLst>
        </c:ser>
        <c:dLbls>
          <c:showLegendKey val="0"/>
          <c:showVal val="0"/>
          <c:showCatName val="0"/>
          <c:showSerName val="0"/>
          <c:showPercent val="0"/>
          <c:showBubbleSize val="0"/>
        </c:dLbls>
        <c:gapWidth val="150"/>
        <c:axId val="44665856"/>
        <c:axId val="446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xmlns:c16r2="http://schemas.microsoft.com/office/drawing/2015/06/chart">
            <c:ext xmlns:c16="http://schemas.microsoft.com/office/drawing/2014/chart" uri="{C3380CC4-5D6E-409C-BE32-E72D297353CC}">
              <c16:uniqueId val="{00000001-14BC-46D4-A3CA-2A4AB5A2EB71}"/>
            </c:ext>
          </c:extLst>
        </c:ser>
        <c:dLbls>
          <c:showLegendKey val="0"/>
          <c:showVal val="0"/>
          <c:showCatName val="0"/>
          <c:showSerName val="0"/>
          <c:showPercent val="0"/>
          <c:showBubbleSize val="0"/>
        </c:dLbls>
        <c:marker val="1"/>
        <c:smooth val="0"/>
        <c:axId val="44665856"/>
        <c:axId val="44676224"/>
      </c:lineChart>
      <c:dateAx>
        <c:axId val="44665856"/>
        <c:scaling>
          <c:orientation val="minMax"/>
        </c:scaling>
        <c:delete val="1"/>
        <c:axPos val="b"/>
        <c:numFmt formatCode="ge" sourceLinked="1"/>
        <c:majorTickMark val="none"/>
        <c:minorTickMark val="none"/>
        <c:tickLblPos val="none"/>
        <c:crossAx val="44676224"/>
        <c:crosses val="autoZero"/>
        <c:auto val="1"/>
        <c:lblOffset val="100"/>
        <c:baseTimeUnit val="years"/>
      </c:dateAx>
      <c:valAx>
        <c:axId val="4467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42.94</c:v>
                </c:pt>
                <c:pt idx="1">
                  <c:v>43.97</c:v>
                </c:pt>
                <c:pt idx="2">
                  <c:v>45.23</c:v>
                </c:pt>
                <c:pt idx="3">
                  <c:v>45.87</c:v>
                </c:pt>
                <c:pt idx="4">
                  <c:v>47.36</c:v>
                </c:pt>
              </c:numCache>
            </c:numRef>
          </c:val>
          <c:extLst xmlns:c16r2="http://schemas.microsoft.com/office/drawing/2015/06/chart">
            <c:ext xmlns:c16="http://schemas.microsoft.com/office/drawing/2014/chart" uri="{C3380CC4-5D6E-409C-BE32-E72D297353CC}">
              <c16:uniqueId val="{00000000-DE8E-424F-8160-6ED5BD37B73F}"/>
            </c:ext>
          </c:extLst>
        </c:ser>
        <c:dLbls>
          <c:showLegendKey val="0"/>
          <c:showVal val="0"/>
          <c:showCatName val="0"/>
          <c:showSerName val="0"/>
          <c:showPercent val="0"/>
          <c:showBubbleSize val="0"/>
        </c:dLbls>
        <c:gapWidth val="150"/>
        <c:axId val="93916544"/>
        <c:axId val="939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xmlns:c16r2="http://schemas.microsoft.com/office/drawing/2015/06/chart">
            <c:ext xmlns:c16="http://schemas.microsoft.com/office/drawing/2014/chart" uri="{C3380CC4-5D6E-409C-BE32-E72D297353CC}">
              <c16:uniqueId val="{00000001-DE8E-424F-8160-6ED5BD37B73F}"/>
            </c:ext>
          </c:extLst>
        </c:ser>
        <c:dLbls>
          <c:showLegendKey val="0"/>
          <c:showVal val="0"/>
          <c:showCatName val="0"/>
          <c:showSerName val="0"/>
          <c:showPercent val="0"/>
          <c:showBubbleSize val="0"/>
        </c:dLbls>
        <c:marker val="1"/>
        <c:smooth val="0"/>
        <c:axId val="93916544"/>
        <c:axId val="93918720"/>
      </c:lineChart>
      <c:dateAx>
        <c:axId val="93916544"/>
        <c:scaling>
          <c:orientation val="minMax"/>
        </c:scaling>
        <c:delete val="1"/>
        <c:axPos val="b"/>
        <c:numFmt formatCode="ge" sourceLinked="1"/>
        <c:majorTickMark val="none"/>
        <c:minorTickMark val="none"/>
        <c:tickLblPos val="none"/>
        <c:crossAx val="93918720"/>
        <c:crosses val="autoZero"/>
        <c:auto val="1"/>
        <c:lblOffset val="100"/>
        <c:baseTimeUnit val="years"/>
      </c:dateAx>
      <c:valAx>
        <c:axId val="939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14.12</c:v>
                </c:pt>
                <c:pt idx="1">
                  <c:v>14.99</c:v>
                </c:pt>
                <c:pt idx="2">
                  <c:v>14.42</c:v>
                </c:pt>
                <c:pt idx="3">
                  <c:v>14.27</c:v>
                </c:pt>
                <c:pt idx="4">
                  <c:v>14.74</c:v>
                </c:pt>
              </c:numCache>
            </c:numRef>
          </c:val>
          <c:extLst xmlns:c16r2="http://schemas.microsoft.com/office/drawing/2015/06/chart">
            <c:ext xmlns:c16="http://schemas.microsoft.com/office/drawing/2014/chart" uri="{C3380CC4-5D6E-409C-BE32-E72D297353CC}">
              <c16:uniqueId val="{00000000-3FBE-42D0-9FED-529FE6E9577B}"/>
            </c:ext>
          </c:extLst>
        </c:ser>
        <c:dLbls>
          <c:showLegendKey val="0"/>
          <c:showVal val="0"/>
          <c:showCatName val="0"/>
          <c:showSerName val="0"/>
          <c:showPercent val="0"/>
          <c:showBubbleSize val="0"/>
        </c:dLbls>
        <c:gapWidth val="150"/>
        <c:axId val="93967872"/>
        <c:axId val="93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xmlns:c16r2="http://schemas.microsoft.com/office/drawing/2015/06/chart">
            <c:ext xmlns:c16="http://schemas.microsoft.com/office/drawing/2014/chart" uri="{C3380CC4-5D6E-409C-BE32-E72D297353CC}">
              <c16:uniqueId val="{00000001-3FBE-42D0-9FED-529FE6E9577B}"/>
            </c:ext>
          </c:extLst>
        </c:ser>
        <c:dLbls>
          <c:showLegendKey val="0"/>
          <c:showVal val="0"/>
          <c:showCatName val="0"/>
          <c:showSerName val="0"/>
          <c:showPercent val="0"/>
          <c:showBubbleSize val="0"/>
        </c:dLbls>
        <c:marker val="1"/>
        <c:smooth val="0"/>
        <c:axId val="93967872"/>
        <c:axId val="93969792"/>
      </c:lineChart>
      <c:dateAx>
        <c:axId val="93967872"/>
        <c:scaling>
          <c:orientation val="minMax"/>
        </c:scaling>
        <c:delete val="1"/>
        <c:axPos val="b"/>
        <c:numFmt formatCode="ge" sourceLinked="1"/>
        <c:majorTickMark val="none"/>
        <c:minorTickMark val="none"/>
        <c:tickLblPos val="none"/>
        <c:crossAx val="93969792"/>
        <c:crosses val="autoZero"/>
        <c:auto val="1"/>
        <c:lblOffset val="100"/>
        <c:baseTimeUnit val="years"/>
      </c:dateAx>
      <c:valAx>
        <c:axId val="93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97-4FA2-9E95-B8D3D4A24411}"/>
            </c:ext>
          </c:extLst>
        </c:ser>
        <c:dLbls>
          <c:showLegendKey val="0"/>
          <c:showVal val="0"/>
          <c:showCatName val="0"/>
          <c:showSerName val="0"/>
          <c:showPercent val="0"/>
          <c:showBubbleSize val="0"/>
        </c:dLbls>
        <c:gapWidth val="150"/>
        <c:axId val="102004992"/>
        <c:axId val="1020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xmlns:c16r2="http://schemas.microsoft.com/office/drawing/2015/06/chart">
            <c:ext xmlns:c16="http://schemas.microsoft.com/office/drawing/2014/chart" uri="{C3380CC4-5D6E-409C-BE32-E72D297353CC}">
              <c16:uniqueId val="{00000001-4F97-4FA2-9E95-B8D3D4A24411}"/>
            </c:ext>
          </c:extLst>
        </c:ser>
        <c:dLbls>
          <c:showLegendKey val="0"/>
          <c:showVal val="0"/>
          <c:showCatName val="0"/>
          <c:showSerName val="0"/>
          <c:showPercent val="0"/>
          <c:showBubbleSize val="0"/>
        </c:dLbls>
        <c:marker val="1"/>
        <c:smooth val="0"/>
        <c:axId val="102004992"/>
        <c:axId val="102011264"/>
      </c:lineChart>
      <c:dateAx>
        <c:axId val="102004992"/>
        <c:scaling>
          <c:orientation val="minMax"/>
        </c:scaling>
        <c:delete val="1"/>
        <c:axPos val="b"/>
        <c:numFmt formatCode="ge" sourceLinked="1"/>
        <c:majorTickMark val="none"/>
        <c:minorTickMark val="none"/>
        <c:tickLblPos val="none"/>
        <c:crossAx val="102011264"/>
        <c:crosses val="autoZero"/>
        <c:auto val="1"/>
        <c:lblOffset val="100"/>
        <c:baseTimeUnit val="years"/>
      </c:dateAx>
      <c:valAx>
        <c:axId val="10201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447.15</c:v>
                </c:pt>
                <c:pt idx="1">
                  <c:v>597.62</c:v>
                </c:pt>
                <c:pt idx="2">
                  <c:v>356.7</c:v>
                </c:pt>
                <c:pt idx="3">
                  <c:v>359.41</c:v>
                </c:pt>
                <c:pt idx="4">
                  <c:v>309.77</c:v>
                </c:pt>
              </c:numCache>
            </c:numRef>
          </c:val>
          <c:extLst xmlns:c16r2="http://schemas.microsoft.com/office/drawing/2015/06/chart">
            <c:ext xmlns:c16="http://schemas.microsoft.com/office/drawing/2014/chart" uri="{C3380CC4-5D6E-409C-BE32-E72D297353CC}">
              <c16:uniqueId val="{00000000-EEC3-4954-B05C-1D2CD5801F9B}"/>
            </c:ext>
          </c:extLst>
        </c:ser>
        <c:dLbls>
          <c:showLegendKey val="0"/>
          <c:showVal val="0"/>
          <c:showCatName val="0"/>
          <c:showSerName val="0"/>
          <c:showPercent val="0"/>
          <c:showBubbleSize val="0"/>
        </c:dLbls>
        <c:gapWidth val="150"/>
        <c:axId val="102034432"/>
        <c:axId val="1021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xmlns:c16r2="http://schemas.microsoft.com/office/drawing/2015/06/chart">
            <c:ext xmlns:c16="http://schemas.microsoft.com/office/drawing/2014/chart" uri="{C3380CC4-5D6E-409C-BE32-E72D297353CC}">
              <c16:uniqueId val="{00000001-EEC3-4954-B05C-1D2CD5801F9B}"/>
            </c:ext>
          </c:extLst>
        </c:ser>
        <c:dLbls>
          <c:showLegendKey val="0"/>
          <c:showVal val="0"/>
          <c:showCatName val="0"/>
          <c:showSerName val="0"/>
          <c:showPercent val="0"/>
          <c:showBubbleSize val="0"/>
        </c:dLbls>
        <c:marker val="1"/>
        <c:smooth val="0"/>
        <c:axId val="102034432"/>
        <c:axId val="102110336"/>
      </c:lineChart>
      <c:dateAx>
        <c:axId val="102034432"/>
        <c:scaling>
          <c:orientation val="minMax"/>
        </c:scaling>
        <c:delete val="1"/>
        <c:axPos val="b"/>
        <c:numFmt formatCode="ge" sourceLinked="1"/>
        <c:majorTickMark val="none"/>
        <c:minorTickMark val="none"/>
        <c:tickLblPos val="none"/>
        <c:crossAx val="102110336"/>
        <c:crosses val="autoZero"/>
        <c:auto val="1"/>
        <c:lblOffset val="100"/>
        <c:baseTimeUnit val="years"/>
      </c:dateAx>
      <c:valAx>
        <c:axId val="10211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235.48</c:v>
                </c:pt>
                <c:pt idx="1">
                  <c:v>228.42</c:v>
                </c:pt>
                <c:pt idx="2">
                  <c:v>222.75</c:v>
                </c:pt>
                <c:pt idx="3">
                  <c:v>215.19</c:v>
                </c:pt>
                <c:pt idx="4">
                  <c:v>200.51</c:v>
                </c:pt>
              </c:numCache>
            </c:numRef>
          </c:val>
          <c:extLst xmlns:c16r2="http://schemas.microsoft.com/office/drawing/2015/06/chart">
            <c:ext xmlns:c16="http://schemas.microsoft.com/office/drawing/2014/chart" uri="{C3380CC4-5D6E-409C-BE32-E72D297353CC}">
              <c16:uniqueId val="{00000000-1D24-4261-AA78-76928B0E472D}"/>
            </c:ext>
          </c:extLst>
        </c:ser>
        <c:dLbls>
          <c:showLegendKey val="0"/>
          <c:showVal val="0"/>
          <c:showCatName val="0"/>
          <c:showSerName val="0"/>
          <c:showPercent val="0"/>
          <c:showBubbleSize val="0"/>
        </c:dLbls>
        <c:gapWidth val="150"/>
        <c:axId val="102124928"/>
        <c:axId val="1021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xmlns:c16r2="http://schemas.microsoft.com/office/drawing/2015/06/chart">
            <c:ext xmlns:c16="http://schemas.microsoft.com/office/drawing/2014/chart" uri="{C3380CC4-5D6E-409C-BE32-E72D297353CC}">
              <c16:uniqueId val="{00000001-1D24-4261-AA78-76928B0E472D}"/>
            </c:ext>
          </c:extLst>
        </c:ser>
        <c:dLbls>
          <c:showLegendKey val="0"/>
          <c:showVal val="0"/>
          <c:showCatName val="0"/>
          <c:showSerName val="0"/>
          <c:showPercent val="0"/>
          <c:showBubbleSize val="0"/>
        </c:dLbls>
        <c:marker val="1"/>
        <c:smooth val="0"/>
        <c:axId val="102124928"/>
        <c:axId val="102147584"/>
      </c:lineChart>
      <c:dateAx>
        <c:axId val="102124928"/>
        <c:scaling>
          <c:orientation val="minMax"/>
        </c:scaling>
        <c:delete val="1"/>
        <c:axPos val="b"/>
        <c:numFmt formatCode="ge" sourceLinked="1"/>
        <c:majorTickMark val="none"/>
        <c:minorTickMark val="none"/>
        <c:tickLblPos val="none"/>
        <c:crossAx val="102147584"/>
        <c:crosses val="autoZero"/>
        <c:auto val="1"/>
        <c:lblOffset val="100"/>
        <c:baseTimeUnit val="years"/>
      </c:dateAx>
      <c:valAx>
        <c:axId val="10214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94.61</c:v>
                </c:pt>
                <c:pt idx="1">
                  <c:v>95.91</c:v>
                </c:pt>
                <c:pt idx="2">
                  <c:v>108.61</c:v>
                </c:pt>
                <c:pt idx="3">
                  <c:v>109.83</c:v>
                </c:pt>
                <c:pt idx="4">
                  <c:v>108.45</c:v>
                </c:pt>
              </c:numCache>
            </c:numRef>
          </c:val>
          <c:extLst xmlns:c16r2="http://schemas.microsoft.com/office/drawing/2015/06/chart">
            <c:ext xmlns:c16="http://schemas.microsoft.com/office/drawing/2014/chart" uri="{C3380CC4-5D6E-409C-BE32-E72D297353CC}">
              <c16:uniqueId val="{00000000-B3AF-48F1-825C-2F1800E00FD8}"/>
            </c:ext>
          </c:extLst>
        </c:ser>
        <c:dLbls>
          <c:showLegendKey val="0"/>
          <c:showVal val="0"/>
          <c:showCatName val="0"/>
          <c:showSerName val="0"/>
          <c:showPercent val="0"/>
          <c:showBubbleSize val="0"/>
        </c:dLbls>
        <c:gapWidth val="150"/>
        <c:axId val="102164736"/>
        <c:axId val="1021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xmlns:c16r2="http://schemas.microsoft.com/office/drawing/2015/06/chart">
            <c:ext xmlns:c16="http://schemas.microsoft.com/office/drawing/2014/chart" uri="{C3380CC4-5D6E-409C-BE32-E72D297353CC}">
              <c16:uniqueId val="{00000001-B3AF-48F1-825C-2F1800E00FD8}"/>
            </c:ext>
          </c:extLst>
        </c:ser>
        <c:dLbls>
          <c:showLegendKey val="0"/>
          <c:showVal val="0"/>
          <c:showCatName val="0"/>
          <c:showSerName val="0"/>
          <c:showPercent val="0"/>
          <c:showBubbleSize val="0"/>
        </c:dLbls>
        <c:marker val="1"/>
        <c:smooth val="0"/>
        <c:axId val="102164736"/>
        <c:axId val="102179200"/>
      </c:lineChart>
      <c:dateAx>
        <c:axId val="102164736"/>
        <c:scaling>
          <c:orientation val="minMax"/>
        </c:scaling>
        <c:delete val="1"/>
        <c:axPos val="b"/>
        <c:numFmt formatCode="ge" sourceLinked="1"/>
        <c:majorTickMark val="none"/>
        <c:minorTickMark val="none"/>
        <c:tickLblPos val="none"/>
        <c:crossAx val="102179200"/>
        <c:crosses val="autoZero"/>
        <c:auto val="1"/>
        <c:lblOffset val="100"/>
        <c:baseTimeUnit val="years"/>
      </c:dateAx>
      <c:valAx>
        <c:axId val="1021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170.63</c:v>
                </c:pt>
                <c:pt idx="1">
                  <c:v>168.31</c:v>
                </c:pt>
                <c:pt idx="2">
                  <c:v>147.22</c:v>
                </c:pt>
                <c:pt idx="3">
                  <c:v>145.86000000000001</c:v>
                </c:pt>
                <c:pt idx="4">
                  <c:v>148.19999999999999</c:v>
                </c:pt>
              </c:numCache>
            </c:numRef>
          </c:val>
          <c:extLst xmlns:c16r2="http://schemas.microsoft.com/office/drawing/2015/06/chart">
            <c:ext xmlns:c16="http://schemas.microsoft.com/office/drawing/2014/chart" uri="{C3380CC4-5D6E-409C-BE32-E72D297353CC}">
              <c16:uniqueId val="{00000000-2D60-4FE8-A116-ECB1827E27B7}"/>
            </c:ext>
          </c:extLst>
        </c:ser>
        <c:dLbls>
          <c:showLegendKey val="0"/>
          <c:showVal val="0"/>
          <c:showCatName val="0"/>
          <c:showSerName val="0"/>
          <c:showPercent val="0"/>
          <c:showBubbleSize val="0"/>
        </c:dLbls>
        <c:gapWidth val="150"/>
        <c:axId val="102209408"/>
        <c:axId val="1022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xmlns:c16r2="http://schemas.microsoft.com/office/drawing/2015/06/chart">
            <c:ext xmlns:c16="http://schemas.microsoft.com/office/drawing/2014/chart" uri="{C3380CC4-5D6E-409C-BE32-E72D297353CC}">
              <c16:uniqueId val="{00000001-2D60-4FE8-A116-ECB1827E27B7}"/>
            </c:ext>
          </c:extLst>
        </c:ser>
        <c:dLbls>
          <c:showLegendKey val="0"/>
          <c:showVal val="0"/>
          <c:showCatName val="0"/>
          <c:showSerName val="0"/>
          <c:showPercent val="0"/>
          <c:showBubbleSize val="0"/>
        </c:dLbls>
        <c:marker val="1"/>
        <c:smooth val="0"/>
        <c:axId val="102209408"/>
        <c:axId val="102215680"/>
      </c:lineChart>
      <c:dateAx>
        <c:axId val="102209408"/>
        <c:scaling>
          <c:orientation val="minMax"/>
        </c:scaling>
        <c:delete val="1"/>
        <c:axPos val="b"/>
        <c:numFmt formatCode="ge" sourceLinked="1"/>
        <c:majorTickMark val="none"/>
        <c:minorTickMark val="none"/>
        <c:tickLblPos val="none"/>
        <c:crossAx val="102215680"/>
        <c:crosses val="autoZero"/>
        <c:auto val="1"/>
        <c:lblOffset val="100"/>
        <c:baseTimeUnit val="years"/>
      </c:dateAx>
      <c:valAx>
        <c:axId val="1022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藤井寺市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118</v>
      </c>
      <c r="AE8" s="60"/>
      <c r="AF8" s="60"/>
      <c r="AG8" s="60"/>
      <c r="AH8" s="60"/>
      <c r="AI8" s="60"/>
      <c r="AJ8" s="60"/>
      <c r="AK8" s="5"/>
      <c r="AL8" s="61">
        <f>データ!$R$6</f>
        <v>65744</v>
      </c>
      <c r="AM8" s="61"/>
      <c r="AN8" s="61"/>
      <c r="AO8" s="61"/>
      <c r="AP8" s="61"/>
      <c r="AQ8" s="61"/>
      <c r="AR8" s="61"/>
      <c r="AS8" s="61"/>
      <c r="AT8" s="51">
        <f>データ!$S$6</f>
        <v>8.89</v>
      </c>
      <c r="AU8" s="52"/>
      <c r="AV8" s="52"/>
      <c r="AW8" s="52"/>
      <c r="AX8" s="52"/>
      <c r="AY8" s="52"/>
      <c r="AZ8" s="52"/>
      <c r="BA8" s="52"/>
      <c r="BB8" s="53">
        <f>データ!$T$6</f>
        <v>7395.28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73.37</v>
      </c>
      <c r="J10" s="52"/>
      <c r="K10" s="52"/>
      <c r="L10" s="52"/>
      <c r="M10" s="52"/>
      <c r="N10" s="52"/>
      <c r="O10" s="64"/>
      <c r="P10" s="53">
        <f>データ!$P$6</f>
        <v>100</v>
      </c>
      <c r="Q10" s="53"/>
      <c r="R10" s="53"/>
      <c r="S10" s="53"/>
      <c r="T10" s="53"/>
      <c r="U10" s="53"/>
      <c r="V10" s="53"/>
      <c r="W10" s="61">
        <f>データ!$Q$6</f>
        <v>2910</v>
      </c>
      <c r="X10" s="61"/>
      <c r="Y10" s="61"/>
      <c r="Z10" s="61"/>
      <c r="AA10" s="61"/>
      <c r="AB10" s="61"/>
      <c r="AC10" s="61"/>
      <c r="AD10" s="2"/>
      <c r="AE10" s="2"/>
      <c r="AF10" s="2"/>
      <c r="AG10" s="2"/>
      <c r="AH10" s="5"/>
      <c r="AI10" s="5"/>
      <c r="AJ10" s="5"/>
      <c r="AK10" s="5"/>
      <c r="AL10" s="61">
        <f>データ!$U$6</f>
        <v>66575</v>
      </c>
      <c r="AM10" s="61"/>
      <c r="AN10" s="61"/>
      <c r="AO10" s="61"/>
      <c r="AP10" s="61"/>
      <c r="AQ10" s="61"/>
      <c r="AR10" s="61"/>
      <c r="AS10" s="61"/>
      <c r="AT10" s="51">
        <f>データ!$V$6</f>
        <v>8.4600000000000009</v>
      </c>
      <c r="AU10" s="52"/>
      <c r="AV10" s="52"/>
      <c r="AW10" s="52"/>
      <c r="AX10" s="52"/>
      <c r="AY10" s="52"/>
      <c r="AZ10" s="52"/>
      <c r="BA10" s="52"/>
      <c r="BB10" s="53">
        <f>データ!$W$6</f>
        <v>7869.39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272264</v>
      </c>
      <c r="D6" s="34">
        <f t="shared" si="3"/>
        <v>46</v>
      </c>
      <c r="E6" s="34">
        <f t="shared" si="3"/>
        <v>1</v>
      </c>
      <c r="F6" s="34">
        <f t="shared" si="3"/>
        <v>0</v>
      </c>
      <c r="G6" s="34">
        <f t="shared" si="3"/>
        <v>1</v>
      </c>
      <c r="H6" s="34" t="str">
        <f t="shared" si="3"/>
        <v>大阪府　藤井寺市</v>
      </c>
      <c r="I6" s="34" t="str">
        <f t="shared" si="3"/>
        <v>法適用</v>
      </c>
      <c r="J6" s="34" t="str">
        <f t="shared" si="3"/>
        <v>水道事業</v>
      </c>
      <c r="K6" s="34" t="str">
        <f t="shared" si="3"/>
        <v>末端給水事業</v>
      </c>
      <c r="L6" s="34" t="str">
        <f t="shared" si="3"/>
        <v>A4</v>
      </c>
      <c r="M6" s="34">
        <f t="shared" si="3"/>
        <v>0</v>
      </c>
      <c r="N6" s="35" t="str">
        <f t="shared" si="3"/>
        <v>-</v>
      </c>
      <c r="O6" s="35">
        <f t="shared" si="3"/>
        <v>73.37</v>
      </c>
      <c r="P6" s="35">
        <f t="shared" si="3"/>
        <v>100</v>
      </c>
      <c r="Q6" s="35">
        <f t="shared" si="3"/>
        <v>2910</v>
      </c>
      <c r="R6" s="35">
        <f t="shared" si="3"/>
        <v>65744</v>
      </c>
      <c r="S6" s="35">
        <f t="shared" si="3"/>
        <v>8.89</v>
      </c>
      <c r="T6" s="35">
        <f t="shared" si="3"/>
        <v>7395.28</v>
      </c>
      <c r="U6" s="35">
        <f t="shared" si="3"/>
        <v>66575</v>
      </c>
      <c r="V6" s="35">
        <f t="shared" si="3"/>
        <v>8.4600000000000009</v>
      </c>
      <c r="W6" s="35">
        <f t="shared" si="3"/>
        <v>7869.39</v>
      </c>
      <c r="X6" s="36">
        <f>IF(X7="",NA(),X7)</f>
        <v>100.52</v>
      </c>
      <c r="Y6" s="36">
        <f t="shared" ref="Y6:AG6" si="4">IF(Y7="",NA(),Y7)</f>
        <v>102.61</v>
      </c>
      <c r="Z6" s="36">
        <f t="shared" si="4"/>
        <v>113.62</v>
      </c>
      <c r="AA6" s="36">
        <f t="shared" si="4"/>
        <v>113.37</v>
      </c>
      <c r="AB6" s="36">
        <f t="shared" si="4"/>
        <v>112.46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447.15</v>
      </c>
      <c r="AU6" s="36">
        <f t="shared" ref="AU6:BC6" si="6">IF(AU7="",NA(),AU7)</f>
        <v>597.62</v>
      </c>
      <c r="AV6" s="36">
        <f t="shared" si="6"/>
        <v>356.7</v>
      </c>
      <c r="AW6" s="36">
        <f t="shared" si="6"/>
        <v>359.41</v>
      </c>
      <c r="AX6" s="36">
        <f t="shared" si="6"/>
        <v>309.77</v>
      </c>
      <c r="AY6" s="36">
        <f t="shared" si="6"/>
        <v>701</v>
      </c>
      <c r="AZ6" s="36">
        <f t="shared" si="6"/>
        <v>739.59</v>
      </c>
      <c r="BA6" s="36">
        <f t="shared" si="6"/>
        <v>335.95</v>
      </c>
      <c r="BB6" s="36">
        <f t="shared" si="6"/>
        <v>346.59</v>
      </c>
      <c r="BC6" s="36">
        <f t="shared" si="6"/>
        <v>357.82</v>
      </c>
      <c r="BD6" s="35" t="str">
        <f>IF(BD7="","",IF(BD7="-","【-】","【"&amp;SUBSTITUTE(TEXT(BD7,"#,##0.00"),"-","△")&amp;"】"))</f>
        <v>【262.87】</v>
      </c>
      <c r="BE6" s="36">
        <f>IF(BE7="",NA(),BE7)</f>
        <v>235.48</v>
      </c>
      <c r="BF6" s="36">
        <f t="shared" ref="BF6:BN6" si="7">IF(BF7="",NA(),BF7)</f>
        <v>228.42</v>
      </c>
      <c r="BG6" s="36">
        <f t="shared" si="7"/>
        <v>222.75</v>
      </c>
      <c r="BH6" s="36">
        <f t="shared" si="7"/>
        <v>215.19</v>
      </c>
      <c r="BI6" s="36">
        <f t="shared" si="7"/>
        <v>200.51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94.61</v>
      </c>
      <c r="BQ6" s="36">
        <f t="shared" ref="BQ6:BY6" si="8">IF(BQ7="",NA(),BQ7)</f>
        <v>95.91</v>
      </c>
      <c r="BR6" s="36">
        <f t="shared" si="8"/>
        <v>108.61</v>
      </c>
      <c r="BS6" s="36">
        <f t="shared" si="8"/>
        <v>109.83</v>
      </c>
      <c r="BT6" s="36">
        <f t="shared" si="8"/>
        <v>108.45</v>
      </c>
      <c r="BU6" s="36">
        <f t="shared" si="8"/>
        <v>100.27</v>
      </c>
      <c r="BV6" s="36">
        <f t="shared" si="8"/>
        <v>99.46</v>
      </c>
      <c r="BW6" s="36">
        <f t="shared" si="8"/>
        <v>105.21</v>
      </c>
      <c r="BX6" s="36">
        <f t="shared" si="8"/>
        <v>105.71</v>
      </c>
      <c r="BY6" s="36">
        <f t="shared" si="8"/>
        <v>106.01</v>
      </c>
      <c r="BZ6" s="35" t="str">
        <f>IF(BZ7="","",IF(BZ7="-","【-】","【"&amp;SUBSTITUTE(TEXT(BZ7,"#,##0.00"),"-","△")&amp;"】"))</f>
        <v>【105.59】</v>
      </c>
      <c r="CA6" s="36">
        <f>IF(CA7="",NA(),CA7)</f>
        <v>170.63</v>
      </c>
      <c r="CB6" s="36">
        <f t="shared" ref="CB6:CJ6" si="9">IF(CB7="",NA(),CB7)</f>
        <v>168.31</v>
      </c>
      <c r="CC6" s="36">
        <f t="shared" si="9"/>
        <v>147.22</v>
      </c>
      <c r="CD6" s="36">
        <f t="shared" si="9"/>
        <v>145.86000000000001</v>
      </c>
      <c r="CE6" s="36">
        <f t="shared" si="9"/>
        <v>148.19999999999999</v>
      </c>
      <c r="CF6" s="36">
        <f t="shared" si="9"/>
        <v>169.62</v>
      </c>
      <c r="CG6" s="36">
        <f t="shared" si="9"/>
        <v>171.78</v>
      </c>
      <c r="CH6" s="36">
        <f t="shared" si="9"/>
        <v>162.59</v>
      </c>
      <c r="CI6" s="36">
        <f t="shared" si="9"/>
        <v>162.15</v>
      </c>
      <c r="CJ6" s="36">
        <f t="shared" si="9"/>
        <v>162.24</v>
      </c>
      <c r="CK6" s="35" t="str">
        <f>IF(CK7="","",IF(CK7="-","【-】","【"&amp;SUBSTITUTE(TEXT(CK7,"#,##0.00"),"-","△")&amp;"】"))</f>
        <v>【163.27】</v>
      </c>
      <c r="CL6" s="36">
        <f>IF(CL7="",NA(),CL7)</f>
        <v>59.32</v>
      </c>
      <c r="CM6" s="36">
        <f t="shared" ref="CM6:CU6" si="10">IF(CM7="",NA(),CM7)</f>
        <v>82.84</v>
      </c>
      <c r="CN6" s="36">
        <f t="shared" si="10"/>
        <v>81.010000000000005</v>
      </c>
      <c r="CO6" s="36">
        <f t="shared" si="10"/>
        <v>80</v>
      </c>
      <c r="CP6" s="36">
        <f t="shared" si="10"/>
        <v>79.319999999999993</v>
      </c>
      <c r="CQ6" s="36">
        <f t="shared" si="10"/>
        <v>59.88</v>
      </c>
      <c r="CR6" s="36">
        <f t="shared" si="10"/>
        <v>59.68</v>
      </c>
      <c r="CS6" s="36">
        <f t="shared" si="10"/>
        <v>59.17</v>
      </c>
      <c r="CT6" s="36">
        <f t="shared" si="10"/>
        <v>59.34</v>
      </c>
      <c r="CU6" s="36">
        <f t="shared" si="10"/>
        <v>59.11</v>
      </c>
      <c r="CV6" s="35" t="str">
        <f>IF(CV7="","",IF(CV7="-","【-】","【"&amp;SUBSTITUTE(TEXT(CV7,"#,##0.00"),"-","△")&amp;"】"))</f>
        <v>【59.94】</v>
      </c>
      <c r="CW6" s="36">
        <f>IF(CW7="",NA(),CW7)</f>
        <v>96.53</v>
      </c>
      <c r="CX6" s="36">
        <f t="shared" ref="CX6:DF6" si="11">IF(CX7="",NA(),CX7)</f>
        <v>96.26</v>
      </c>
      <c r="CY6" s="36">
        <f t="shared" si="11"/>
        <v>96.07</v>
      </c>
      <c r="CZ6" s="36">
        <f t="shared" si="11"/>
        <v>96.41</v>
      </c>
      <c r="DA6" s="36">
        <f t="shared" si="11"/>
        <v>97.29</v>
      </c>
      <c r="DB6" s="36">
        <f t="shared" si="11"/>
        <v>87.65</v>
      </c>
      <c r="DC6" s="36">
        <f t="shared" si="11"/>
        <v>87.63</v>
      </c>
      <c r="DD6" s="36">
        <f t="shared" si="11"/>
        <v>87.6</v>
      </c>
      <c r="DE6" s="36">
        <f t="shared" si="11"/>
        <v>87.74</v>
      </c>
      <c r="DF6" s="36">
        <f t="shared" si="11"/>
        <v>87.91</v>
      </c>
      <c r="DG6" s="35" t="str">
        <f>IF(DG7="","",IF(DG7="-","【-】","【"&amp;SUBSTITUTE(TEXT(DG7,"#,##0.00"),"-","△")&amp;"】"))</f>
        <v>【90.22】</v>
      </c>
      <c r="DH6" s="36">
        <f>IF(DH7="",NA(),DH7)</f>
        <v>42.94</v>
      </c>
      <c r="DI6" s="36">
        <f t="shared" ref="DI6:DQ6" si="12">IF(DI7="",NA(),DI7)</f>
        <v>43.97</v>
      </c>
      <c r="DJ6" s="36">
        <f t="shared" si="12"/>
        <v>45.23</v>
      </c>
      <c r="DK6" s="36">
        <f t="shared" si="12"/>
        <v>45.87</v>
      </c>
      <c r="DL6" s="36">
        <f t="shared" si="12"/>
        <v>47.36</v>
      </c>
      <c r="DM6" s="36">
        <f t="shared" si="12"/>
        <v>38.69</v>
      </c>
      <c r="DN6" s="36">
        <f t="shared" si="12"/>
        <v>39.65</v>
      </c>
      <c r="DO6" s="36">
        <f t="shared" si="12"/>
        <v>45.25</v>
      </c>
      <c r="DP6" s="36">
        <f t="shared" si="12"/>
        <v>46.27</v>
      </c>
      <c r="DQ6" s="36">
        <f t="shared" si="12"/>
        <v>46.88</v>
      </c>
      <c r="DR6" s="35" t="str">
        <f>IF(DR7="","",IF(DR7="-","【-】","【"&amp;SUBSTITUTE(TEXT(DR7,"#,##0.00"),"-","△")&amp;"】"))</f>
        <v>【47.91】</v>
      </c>
      <c r="DS6" s="36">
        <f>IF(DS7="",NA(),DS7)</f>
        <v>14.12</v>
      </c>
      <c r="DT6" s="36">
        <f t="shared" ref="DT6:EB6" si="13">IF(DT7="",NA(),DT7)</f>
        <v>14.99</v>
      </c>
      <c r="DU6" s="36">
        <f t="shared" si="13"/>
        <v>14.42</v>
      </c>
      <c r="DV6" s="36">
        <f t="shared" si="13"/>
        <v>14.27</v>
      </c>
      <c r="DW6" s="36">
        <f t="shared" si="13"/>
        <v>14.74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1.76</v>
      </c>
      <c r="EE6" s="36">
        <f t="shared" ref="EE6:EM6" si="14">IF(EE7="",NA(),EE7)</f>
        <v>1.85</v>
      </c>
      <c r="EF6" s="36">
        <f t="shared" si="14"/>
        <v>1.06</v>
      </c>
      <c r="EG6" s="36">
        <f t="shared" si="14"/>
        <v>1.62</v>
      </c>
      <c r="EH6" s="36">
        <f t="shared" si="14"/>
        <v>0.28999999999999998</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272264</v>
      </c>
      <c r="D7" s="38">
        <v>46</v>
      </c>
      <c r="E7" s="38">
        <v>1</v>
      </c>
      <c r="F7" s="38">
        <v>0</v>
      </c>
      <c r="G7" s="38">
        <v>1</v>
      </c>
      <c r="H7" s="38" t="s">
        <v>105</v>
      </c>
      <c r="I7" s="38" t="s">
        <v>106</v>
      </c>
      <c r="J7" s="38" t="s">
        <v>107</v>
      </c>
      <c r="K7" s="38" t="s">
        <v>108</v>
      </c>
      <c r="L7" s="38" t="s">
        <v>109</v>
      </c>
      <c r="M7" s="38"/>
      <c r="N7" s="39" t="s">
        <v>110</v>
      </c>
      <c r="O7" s="39">
        <v>73.37</v>
      </c>
      <c r="P7" s="39">
        <v>100</v>
      </c>
      <c r="Q7" s="39">
        <v>2910</v>
      </c>
      <c r="R7" s="39">
        <v>65744</v>
      </c>
      <c r="S7" s="39">
        <v>8.89</v>
      </c>
      <c r="T7" s="39">
        <v>7395.28</v>
      </c>
      <c r="U7" s="39">
        <v>66575</v>
      </c>
      <c r="V7" s="39">
        <v>8.4600000000000009</v>
      </c>
      <c r="W7" s="39">
        <v>7869.39</v>
      </c>
      <c r="X7" s="39">
        <v>100.52</v>
      </c>
      <c r="Y7" s="39">
        <v>102.61</v>
      </c>
      <c r="Z7" s="39">
        <v>113.62</v>
      </c>
      <c r="AA7" s="39">
        <v>113.37</v>
      </c>
      <c r="AB7" s="39">
        <v>112.46</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447.15</v>
      </c>
      <c r="AU7" s="39">
        <v>597.62</v>
      </c>
      <c r="AV7" s="39">
        <v>356.7</v>
      </c>
      <c r="AW7" s="39">
        <v>359.41</v>
      </c>
      <c r="AX7" s="39">
        <v>309.77</v>
      </c>
      <c r="AY7" s="39">
        <v>701</v>
      </c>
      <c r="AZ7" s="39">
        <v>739.59</v>
      </c>
      <c r="BA7" s="39">
        <v>335.95</v>
      </c>
      <c r="BB7" s="39">
        <v>346.59</v>
      </c>
      <c r="BC7" s="39">
        <v>357.82</v>
      </c>
      <c r="BD7" s="39">
        <v>262.87</v>
      </c>
      <c r="BE7" s="39">
        <v>235.48</v>
      </c>
      <c r="BF7" s="39">
        <v>228.42</v>
      </c>
      <c r="BG7" s="39">
        <v>222.75</v>
      </c>
      <c r="BH7" s="39">
        <v>215.19</v>
      </c>
      <c r="BI7" s="39">
        <v>200.51</v>
      </c>
      <c r="BJ7" s="39">
        <v>330.99</v>
      </c>
      <c r="BK7" s="39">
        <v>324.08999999999997</v>
      </c>
      <c r="BL7" s="39">
        <v>319.82</v>
      </c>
      <c r="BM7" s="39">
        <v>312.02999999999997</v>
      </c>
      <c r="BN7" s="39">
        <v>307.45999999999998</v>
      </c>
      <c r="BO7" s="39">
        <v>270.87</v>
      </c>
      <c r="BP7" s="39">
        <v>94.61</v>
      </c>
      <c r="BQ7" s="39">
        <v>95.91</v>
      </c>
      <c r="BR7" s="39">
        <v>108.61</v>
      </c>
      <c r="BS7" s="39">
        <v>109.83</v>
      </c>
      <c r="BT7" s="39">
        <v>108.45</v>
      </c>
      <c r="BU7" s="39">
        <v>100.27</v>
      </c>
      <c r="BV7" s="39">
        <v>99.46</v>
      </c>
      <c r="BW7" s="39">
        <v>105.21</v>
      </c>
      <c r="BX7" s="39">
        <v>105.71</v>
      </c>
      <c r="BY7" s="39">
        <v>106.01</v>
      </c>
      <c r="BZ7" s="39">
        <v>105.59</v>
      </c>
      <c r="CA7" s="39">
        <v>170.63</v>
      </c>
      <c r="CB7" s="39">
        <v>168.31</v>
      </c>
      <c r="CC7" s="39">
        <v>147.22</v>
      </c>
      <c r="CD7" s="39">
        <v>145.86000000000001</v>
      </c>
      <c r="CE7" s="39">
        <v>148.19999999999999</v>
      </c>
      <c r="CF7" s="39">
        <v>169.62</v>
      </c>
      <c r="CG7" s="39">
        <v>171.78</v>
      </c>
      <c r="CH7" s="39">
        <v>162.59</v>
      </c>
      <c r="CI7" s="39">
        <v>162.15</v>
      </c>
      <c r="CJ7" s="39">
        <v>162.24</v>
      </c>
      <c r="CK7" s="39">
        <v>163.27000000000001</v>
      </c>
      <c r="CL7" s="39">
        <v>59.32</v>
      </c>
      <c r="CM7" s="39">
        <v>82.84</v>
      </c>
      <c r="CN7" s="39">
        <v>81.010000000000005</v>
      </c>
      <c r="CO7" s="39">
        <v>80</v>
      </c>
      <c r="CP7" s="39">
        <v>79.319999999999993</v>
      </c>
      <c r="CQ7" s="39">
        <v>59.88</v>
      </c>
      <c r="CR7" s="39">
        <v>59.68</v>
      </c>
      <c r="CS7" s="39">
        <v>59.17</v>
      </c>
      <c r="CT7" s="39">
        <v>59.34</v>
      </c>
      <c r="CU7" s="39">
        <v>59.11</v>
      </c>
      <c r="CV7" s="39">
        <v>59.94</v>
      </c>
      <c r="CW7" s="39">
        <v>96.53</v>
      </c>
      <c r="CX7" s="39">
        <v>96.26</v>
      </c>
      <c r="CY7" s="39">
        <v>96.07</v>
      </c>
      <c r="CZ7" s="39">
        <v>96.41</v>
      </c>
      <c r="DA7" s="39">
        <v>97.29</v>
      </c>
      <c r="DB7" s="39">
        <v>87.65</v>
      </c>
      <c r="DC7" s="39">
        <v>87.63</v>
      </c>
      <c r="DD7" s="39">
        <v>87.6</v>
      </c>
      <c r="DE7" s="39">
        <v>87.74</v>
      </c>
      <c r="DF7" s="39">
        <v>87.91</v>
      </c>
      <c r="DG7" s="39">
        <v>90.22</v>
      </c>
      <c r="DH7" s="39">
        <v>42.94</v>
      </c>
      <c r="DI7" s="39">
        <v>43.97</v>
      </c>
      <c r="DJ7" s="39">
        <v>45.23</v>
      </c>
      <c r="DK7" s="39">
        <v>45.87</v>
      </c>
      <c r="DL7" s="39">
        <v>47.36</v>
      </c>
      <c r="DM7" s="39">
        <v>38.69</v>
      </c>
      <c r="DN7" s="39">
        <v>39.65</v>
      </c>
      <c r="DO7" s="39">
        <v>45.25</v>
      </c>
      <c r="DP7" s="39">
        <v>46.27</v>
      </c>
      <c r="DQ7" s="39">
        <v>46.88</v>
      </c>
      <c r="DR7" s="39">
        <v>47.91</v>
      </c>
      <c r="DS7" s="39">
        <v>14.12</v>
      </c>
      <c r="DT7" s="39">
        <v>14.99</v>
      </c>
      <c r="DU7" s="39">
        <v>14.42</v>
      </c>
      <c r="DV7" s="39">
        <v>14.27</v>
      </c>
      <c r="DW7" s="39">
        <v>14.74</v>
      </c>
      <c r="DX7" s="39">
        <v>8.4</v>
      </c>
      <c r="DY7" s="39">
        <v>9.7100000000000009</v>
      </c>
      <c r="DZ7" s="39">
        <v>10.71</v>
      </c>
      <c r="EA7" s="39">
        <v>10.93</v>
      </c>
      <c r="EB7" s="39">
        <v>13.39</v>
      </c>
      <c r="EC7" s="39">
        <v>15</v>
      </c>
      <c r="ED7" s="39">
        <v>1.76</v>
      </c>
      <c r="EE7" s="39">
        <v>1.85</v>
      </c>
      <c r="EF7" s="39">
        <v>1.06</v>
      </c>
      <c r="EG7" s="39">
        <v>1.62</v>
      </c>
      <c r="EH7" s="39">
        <v>0.28999999999999998</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2018-02-20T04:50:27Z</cp:lastPrinted>
  <dcterms:created xsi:type="dcterms:W3CDTF">2017-12-25T01:31:57Z</dcterms:created>
  <dcterms:modified xsi:type="dcterms:W3CDTF">2018-02-27T03:30:30Z</dcterms:modified>
  <cp:category/>
</cp:coreProperties>
</file>