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AT8" i="4"/>
  <c r="W8" i="4"/>
  <c r="B6" i="4"/>
  <c r="C10" i="5" l="1"/>
  <c r="D10" i="5"/>
  <c r="E10" i="5"/>
  <c r="B10" i="5"/>
</calcChain>
</file>

<file path=xl/sharedStrings.xml><?xml version="1.0" encoding="utf-8"?>
<sst xmlns="http://schemas.openxmlformats.org/spreadsheetml/2006/main" count="324" uniqueCount="123">
  <si>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</si>
  <si>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</si>
  <si>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</si>
  <si>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</si>
  <si>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</si>
  <si>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</si>
  <si>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</si>
  <si>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</si>
  <si>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</si>
  <si>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</si>
  <si>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</si>
  <si>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</si>
  <si>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</si>
  <si>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</si>
  <si>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</si>
  <si>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</si>
  <si>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</si>
  <si>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</si>
  <si>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</si>
  <si>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</si>
  <si>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</si>
  <si>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</si>
  <si>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</si>
  <si>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</si>
  <si>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</si>
  <si>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</si>
  <si>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</si>
  <si>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</si>
  <si>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</si>
  <si>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</si>
  <si>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</si>
  <si>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</si>
  <si>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</si>
  <si>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</si>
  <si>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</si>
  <si>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</si>
  <si>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</si>
  <si>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</si>
  <si>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</si>
  <si>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</si>
  <si>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</si>
  <si>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</si>
  <si>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</si>
  <si>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</si>
  <si>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</si>
  <si>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</si>
  <si>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</si>
  <si>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</si>
  <si>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</si>
  <si>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</si>
  <si>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</si>
  <si>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</si>
  <si>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</si>
  <si>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</si>
  <si>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</si>
  <si>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</si>
  <si>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</si>
  <si>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</si>
  <si>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</si>
  <si>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</si>
  <si>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</si>
  <si>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</si>
  <si>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</si>
  <si>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</si>
  <si>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</si>
  <si>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</si>
  <si>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</si>
  <si>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</si>
  <si>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</si>
  <si>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</si>
  <si>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</si>
  <si>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</si>
  <si>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</si>
  <si>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</si>
  <si>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</si>
  <si>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</si>
  <si>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</si>
  <si>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</si>
  <si>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</si>
  <si>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</si>
  <si>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</si>
  <si>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</si>
  <si>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</si>
  <si>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</si>
  <si>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</si>
  <si>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</si>
  <si>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</si>
  <si>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</si>
  <si>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</si>
  <si>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</si>
  <si>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</si>
  <si>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</si>
  <si>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</si>
  <si>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</si>
  <si>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</si>
  <si>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</si>
  <si>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</si>
  <si>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</si>
  <si>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</si>
  <si>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</si>
  <si>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</si>
  <si>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</si>
  <si>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</si>
  <si>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</si>
  <si>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</si>
  <si>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</si>
  <si>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</si>
  <si>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</si>
  <si>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河内長野市</t>
  </si>
  <si>
    <t>法適用</t>
  </si>
  <si>
    <t>下水道事業</t>
  </si>
  <si>
    <t>公共下水道</t>
  </si>
  <si>
    <t>Bc2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</si>
  <si>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</si>
  <si>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</si>
  <si>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</si>
  <si>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</si>
  <si>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</si>
  <si>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</si>
  <si>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</si>
  <si>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平成28年度から地方公営企業法を適用しているため、平成27年度以前の数値は計上されていません。
　①経常収支比率は100%を超えているものの、収入の多くが一般会計からの繰入金であるため、健全性が高いとは一概には言えない状況です。
　②累積欠損金比率は、累積欠損金が発生していないため計上されません。
　③流動比率については、過去の建設改良費に充てた企業債と資本費を平準化する目的で借入している資本費平準化債の元金償還額が多額となっていることから類似団体と比べ低い状況にあります。
　④企業債残高対事業規模比率においては、平成27年度以前は企業債に依存する経営体質であったため、類似団体と比べ高い状況にあります。
　⑤経費回収率は類似団体よりも高く、</t>
    </r>
    <r>
      <rPr>
        <sz val="11"/>
        <rFont val="ＭＳ ゴシック"/>
        <family val="3"/>
        <charset val="128"/>
      </rPr>
      <t>⑥汚水処理原価は類似団体と比べ低い水準にあります。しかし</t>
    </r>
    <r>
      <rPr>
        <sz val="11"/>
        <color rgb="FFFF0000"/>
        <rFont val="ＭＳ ゴシック"/>
        <family val="3"/>
        <charset val="128"/>
      </rPr>
      <t>、</t>
    </r>
    <r>
      <rPr>
        <sz val="11"/>
        <color theme="1"/>
        <rFont val="ＭＳ ゴシック"/>
        <family val="3"/>
        <charset val="128"/>
      </rPr>
      <t>これは公営企業会計の導入により、資本費の算定が企業債元金償還額から減価償却費に置き換わったことによるものです。本市においては、企業債元金償還額に比べ減価償却費が少ないため、経費回収率算定上の汚水処理費が低く見積もられています。
　⑦施設利用率については、単独処理場を設置していないため、当該値は計上されていません。
　⑧水洗化率は、昭和40年～50年代頃大規模な住宅団地の開発が進み、その団地を一斉に公共下水道に繋いだことから、類似団体と比べ高い水準にあります。</t>
    </r>
    <rPh sb="1" eb="3">
      <t>ヘイセイ</t>
    </rPh>
    <rPh sb="5" eb="6">
      <t>ネン</t>
    </rPh>
    <rPh sb="6" eb="7">
      <t>ド</t>
    </rPh>
    <rPh sb="9" eb="11">
      <t>チホウ</t>
    </rPh>
    <rPh sb="11" eb="13">
      <t>コウエイ</t>
    </rPh>
    <rPh sb="13" eb="15">
      <t>キギョウ</t>
    </rPh>
    <rPh sb="15" eb="16">
      <t>ホウ</t>
    </rPh>
    <rPh sb="17" eb="19">
      <t>テキヨウ</t>
    </rPh>
    <rPh sb="26" eb="28">
      <t>ヘイセイ</t>
    </rPh>
    <rPh sb="30" eb="31">
      <t>ネン</t>
    </rPh>
    <rPh sb="31" eb="32">
      <t>ド</t>
    </rPh>
    <rPh sb="32" eb="34">
      <t>イゼン</t>
    </rPh>
    <rPh sb="35" eb="37">
      <t>スウチ</t>
    </rPh>
    <rPh sb="38" eb="40">
      <t>ケイジョウ</t>
    </rPh>
    <rPh sb="51" eb="53">
      <t>ケイジョウ</t>
    </rPh>
    <rPh sb="53" eb="55">
      <t>シュウシ</t>
    </rPh>
    <rPh sb="55" eb="57">
      <t>ヒリツ</t>
    </rPh>
    <rPh sb="63" eb="64">
      <t>コ</t>
    </rPh>
    <rPh sb="72" eb="74">
      <t>シュウニュウ</t>
    </rPh>
    <rPh sb="75" eb="76">
      <t>オオ</t>
    </rPh>
    <rPh sb="78" eb="80">
      <t>イッパン</t>
    </rPh>
    <rPh sb="80" eb="82">
      <t>カイケイ</t>
    </rPh>
    <rPh sb="85" eb="87">
      <t>クリイレ</t>
    </rPh>
    <rPh sb="87" eb="88">
      <t>キン</t>
    </rPh>
    <rPh sb="94" eb="97">
      <t>ケンゼンセイ</t>
    </rPh>
    <rPh sb="98" eb="99">
      <t>タカ</t>
    </rPh>
    <rPh sb="102" eb="104">
      <t>イチガイ</t>
    </rPh>
    <rPh sb="106" eb="107">
      <t>イ</t>
    </rPh>
    <rPh sb="110" eb="112">
      <t>ジョウキョウ</t>
    </rPh>
    <rPh sb="118" eb="120">
      <t>ルイセキ</t>
    </rPh>
    <rPh sb="120" eb="123">
      <t>ケッソンキン</t>
    </rPh>
    <rPh sb="123" eb="125">
      <t>ヒリツ</t>
    </rPh>
    <rPh sb="127" eb="129">
      <t>ルイセキ</t>
    </rPh>
    <rPh sb="129" eb="132">
      <t>ケッソンキン</t>
    </rPh>
    <rPh sb="133" eb="135">
      <t>ハッセイ</t>
    </rPh>
    <rPh sb="142" eb="144">
      <t>ケイジョウ</t>
    </rPh>
    <rPh sb="153" eb="155">
      <t>リュウドウ</t>
    </rPh>
    <rPh sb="155" eb="157">
      <t>ヒリツ</t>
    </rPh>
    <rPh sb="163" eb="165">
      <t>カコ</t>
    </rPh>
    <rPh sb="166" eb="168">
      <t>ケンセツ</t>
    </rPh>
    <rPh sb="168" eb="170">
      <t>カイリョウ</t>
    </rPh>
    <rPh sb="170" eb="171">
      <t>ヒ</t>
    </rPh>
    <rPh sb="172" eb="173">
      <t>ア</t>
    </rPh>
    <rPh sb="175" eb="177">
      <t>キギョウ</t>
    </rPh>
    <rPh sb="177" eb="178">
      <t>サイ</t>
    </rPh>
    <rPh sb="179" eb="181">
      <t>シホン</t>
    </rPh>
    <rPh sb="181" eb="182">
      <t>ヒ</t>
    </rPh>
    <rPh sb="183" eb="186">
      <t>ヘイジュンカ</t>
    </rPh>
    <rPh sb="188" eb="190">
      <t>モクテキ</t>
    </rPh>
    <rPh sb="191" eb="193">
      <t>カリイレ</t>
    </rPh>
    <rPh sb="197" eb="199">
      <t>シホン</t>
    </rPh>
    <rPh sb="199" eb="200">
      <t>ヒ</t>
    </rPh>
    <rPh sb="200" eb="203">
      <t>ヘイジュンカ</t>
    </rPh>
    <rPh sb="203" eb="204">
      <t>サイ</t>
    </rPh>
    <rPh sb="205" eb="207">
      <t>ガンキン</t>
    </rPh>
    <rPh sb="207" eb="209">
      <t>ショウカン</t>
    </rPh>
    <rPh sb="209" eb="210">
      <t>ガク</t>
    </rPh>
    <rPh sb="211" eb="213">
      <t>タガク</t>
    </rPh>
    <rPh sb="223" eb="225">
      <t>ルイジ</t>
    </rPh>
    <rPh sb="225" eb="227">
      <t>ダンタイ</t>
    </rPh>
    <rPh sb="228" eb="229">
      <t>クラ</t>
    </rPh>
    <rPh sb="230" eb="231">
      <t>ヒク</t>
    </rPh>
    <rPh sb="232" eb="234">
      <t>ジョウキョウ</t>
    </rPh>
    <rPh sb="243" eb="245">
      <t>キギョウ</t>
    </rPh>
    <rPh sb="245" eb="246">
      <t>サイ</t>
    </rPh>
    <rPh sb="246" eb="248">
      <t>ザンダカ</t>
    </rPh>
    <rPh sb="248" eb="249">
      <t>タイ</t>
    </rPh>
    <rPh sb="249" eb="251">
      <t>ジギョウ</t>
    </rPh>
    <rPh sb="251" eb="253">
      <t>キボ</t>
    </rPh>
    <rPh sb="253" eb="255">
      <t>ヒリツ</t>
    </rPh>
    <rPh sb="261" eb="263">
      <t>ヘイセイ</t>
    </rPh>
    <rPh sb="265" eb="266">
      <t>ネン</t>
    </rPh>
    <rPh sb="266" eb="267">
      <t>ド</t>
    </rPh>
    <rPh sb="267" eb="269">
      <t>イゼン</t>
    </rPh>
    <rPh sb="270" eb="272">
      <t>キギョウ</t>
    </rPh>
    <rPh sb="272" eb="273">
      <t>サイ</t>
    </rPh>
    <rPh sb="274" eb="276">
      <t>イゾン</t>
    </rPh>
    <rPh sb="278" eb="280">
      <t>ケイエイ</t>
    </rPh>
    <rPh sb="280" eb="282">
      <t>タイシツ</t>
    </rPh>
    <rPh sb="289" eb="291">
      <t>ルイジ</t>
    </rPh>
    <rPh sb="291" eb="293">
      <t>ダンタイ</t>
    </rPh>
    <rPh sb="294" eb="295">
      <t>クラ</t>
    </rPh>
    <rPh sb="296" eb="297">
      <t>タカ</t>
    </rPh>
    <rPh sb="298" eb="300">
      <t>ジョウキョウ</t>
    </rPh>
    <rPh sb="309" eb="311">
      <t>ケイヒ</t>
    </rPh>
    <rPh sb="311" eb="313">
      <t>カイシュウ</t>
    </rPh>
    <rPh sb="313" eb="314">
      <t>リツ</t>
    </rPh>
    <rPh sb="370" eb="372">
      <t>シホン</t>
    </rPh>
    <rPh sb="372" eb="373">
      <t>ヒ</t>
    </rPh>
    <rPh sb="374" eb="376">
      <t>サンテイ</t>
    </rPh>
    <rPh sb="377" eb="379">
      <t>キギョウ</t>
    </rPh>
    <rPh sb="379" eb="380">
      <t>サイ</t>
    </rPh>
    <rPh sb="380" eb="382">
      <t>ガンキン</t>
    </rPh>
    <rPh sb="382" eb="384">
      <t>ショウカン</t>
    </rPh>
    <rPh sb="384" eb="385">
      <t>ガク</t>
    </rPh>
    <rPh sb="387" eb="389">
      <t>ゲンカ</t>
    </rPh>
    <rPh sb="389" eb="391">
      <t>ショウキャク</t>
    </rPh>
    <rPh sb="391" eb="392">
      <t>ヒ</t>
    </rPh>
    <rPh sb="393" eb="394">
      <t>オ</t>
    </rPh>
    <rPh sb="395" eb="396">
      <t>カ</t>
    </rPh>
    <rPh sb="514" eb="517">
      <t>スイセンカ</t>
    </rPh>
    <rPh sb="517" eb="518">
      <t>リツ</t>
    </rPh>
    <rPh sb="520" eb="522">
      <t>ショウワ</t>
    </rPh>
    <rPh sb="548" eb="550">
      <t>ダンチ</t>
    </rPh>
    <rPh sb="551" eb="553">
      <t>イッセイ</t>
    </rPh>
    <rPh sb="554" eb="556">
      <t>コウキョウ</t>
    </rPh>
    <rPh sb="556" eb="559">
      <t>ゲスイドウ</t>
    </rPh>
    <rPh sb="560" eb="561">
      <t>ツナ</t>
    </rPh>
    <rPh sb="568" eb="570">
      <t>ルイジ</t>
    </rPh>
    <rPh sb="570" eb="572">
      <t>ダンタイ</t>
    </rPh>
    <rPh sb="573" eb="574">
      <t>クラ</t>
    </rPh>
    <rPh sb="575" eb="576">
      <t>タカ</t>
    </rPh>
    <rPh sb="577" eb="579">
      <t>スイジュン</t>
    </rPh>
    <phoneticPr fontId="4"/>
  </si>
  <si>
    <t xml:space="preserve">　平成28年4月から地方公営企業法の全部を適用し、これまでの官公庁会計から複式簿記による公営企業会計へ移行しました。今後は、経営状況や資産状況等がより明確化し、経営の健全化に取り組んでいきます。
　現在の経営状況については、企業債の借入を抑制し債務残高を減らしていくことが課題となっています。そのために整備計画やストックマネジメント計画を随時見直し、投資の適正化を図っていきます。
　水洗化率の向上のためには、未水洗世帯に対して訪問などの水洗化を呼びかける業務も引き続き行っていきます。
　また、平成29年度より、今後の上下水道事業のあり方について、学識経験者や市民代表で構成する河内長野市上下水道事業経営懇談会を立ち上げ、ご意見をいただいております。
　これらを踏まえ、平成30年度を目標に中長期的な経営の基本計画となる経営戦略を策定し、経営改善に取り組んでいきます。
</t>
    <rPh sb="44" eb="46">
      <t>コウエイ</t>
    </rPh>
    <rPh sb="77" eb="78">
      <t>カ</t>
    </rPh>
    <rPh sb="87" eb="88">
      <t>ト</t>
    </rPh>
    <rPh sb="89" eb="90">
      <t>ク</t>
    </rPh>
    <rPh sb="99" eb="101">
      <t>ゲンザイ</t>
    </rPh>
    <rPh sb="104" eb="106">
      <t>ジョウキョウ</t>
    </rPh>
    <rPh sb="112" eb="114">
      <t>キギョウ</t>
    </rPh>
    <rPh sb="114" eb="115">
      <t>サイ</t>
    </rPh>
    <rPh sb="116" eb="118">
      <t>カリイレ</t>
    </rPh>
    <rPh sb="119" eb="121">
      <t>ヨクセイ</t>
    </rPh>
    <rPh sb="122" eb="124">
      <t>サイム</t>
    </rPh>
    <rPh sb="124" eb="126">
      <t>ザンダカ</t>
    </rPh>
    <rPh sb="127" eb="128">
      <t>ヘ</t>
    </rPh>
    <rPh sb="136" eb="138">
      <t>カダイ</t>
    </rPh>
    <rPh sb="151" eb="153">
      <t>セイビ</t>
    </rPh>
    <rPh sb="153" eb="155">
      <t>ケイカク</t>
    </rPh>
    <rPh sb="166" eb="168">
      <t>ケイカク</t>
    </rPh>
    <rPh sb="169" eb="171">
      <t>ズイジ</t>
    </rPh>
    <rPh sb="171" eb="173">
      <t>ミナオ</t>
    </rPh>
    <rPh sb="175" eb="177">
      <t>トウシ</t>
    </rPh>
    <rPh sb="178" eb="181">
      <t>テキセイカ</t>
    </rPh>
    <rPh sb="182" eb="183">
      <t>ハカ</t>
    </rPh>
    <rPh sb="192" eb="195">
      <t>スイセンカ</t>
    </rPh>
    <rPh sb="195" eb="196">
      <t>リツ</t>
    </rPh>
    <rPh sb="197" eb="199">
      <t>コウジョウ</t>
    </rPh>
    <rPh sb="205" eb="206">
      <t>ミ</t>
    </rPh>
    <rPh sb="206" eb="208">
      <t>スイセン</t>
    </rPh>
    <rPh sb="208" eb="210">
      <t>セタイ</t>
    </rPh>
    <rPh sb="211" eb="212">
      <t>タイ</t>
    </rPh>
    <rPh sb="214" eb="216">
      <t>ホウモン</t>
    </rPh>
    <rPh sb="219" eb="222">
      <t>スイセンカ</t>
    </rPh>
    <rPh sb="223" eb="224">
      <t>ヨ</t>
    </rPh>
    <rPh sb="228" eb="230">
      <t>ギョウム</t>
    </rPh>
    <rPh sb="231" eb="232">
      <t>ヒ</t>
    </rPh>
    <rPh sb="233" eb="234">
      <t>ツヅ</t>
    </rPh>
    <rPh sb="235" eb="236">
      <t>オコナ</t>
    </rPh>
    <rPh sb="275" eb="277">
      <t>ガクシキ</t>
    </rPh>
    <rPh sb="277" eb="280">
      <t>ケイケンシャ</t>
    </rPh>
    <rPh sb="281" eb="283">
      <t>シミン</t>
    </rPh>
    <rPh sb="283" eb="285">
      <t>ダイヒョウ</t>
    </rPh>
    <rPh sb="286" eb="288">
      <t>コウセイ</t>
    </rPh>
    <rPh sb="290" eb="295">
      <t>カワチナガノシ</t>
    </rPh>
    <rPh sb="295" eb="297">
      <t>ジョウゲ</t>
    </rPh>
    <rPh sb="297" eb="299">
      <t>スイドウ</t>
    </rPh>
    <rPh sb="299" eb="301">
      <t>ジギョウ</t>
    </rPh>
    <rPh sb="301" eb="303">
      <t>ケイエイ</t>
    </rPh>
    <rPh sb="303" eb="306">
      <t>コンダンカイ</t>
    </rPh>
    <rPh sb="307" eb="308">
      <t>タ</t>
    </rPh>
    <rPh sb="309" eb="310">
      <t>ア</t>
    </rPh>
    <rPh sb="313" eb="315">
      <t>イケン</t>
    </rPh>
    <rPh sb="332" eb="333">
      <t>フ</t>
    </rPh>
    <rPh sb="336" eb="338">
      <t>ヘイセイ</t>
    </rPh>
    <rPh sb="340" eb="341">
      <t>ネン</t>
    </rPh>
    <rPh sb="341" eb="342">
      <t>ド</t>
    </rPh>
    <rPh sb="343" eb="345">
      <t>モクヒョウ</t>
    </rPh>
    <rPh sb="346" eb="350">
      <t>チュウチョウキテキ</t>
    </rPh>
    <rPh sb="351" eb="353">
      <t>ケイエイ</t>
    </rPh>
    <rPh sb="354" eb="356">
      <t>キホン</t>
    </rPh>
    <rPh sb="356" eb="358">
      <t>ケイカク</t>
    </rPh>
    <rPh sb="361" eb="363">
      <t>ケイエイ</t>
    </rPh>
    <rPh sb="363" eb="365">
      <t>センリャク</t>
    </rPh>
    <rPh sb="366" eb="368">
      <t>サクテイ</t>
    </rPh>
    <rPh sb="370" eb="372">
      <t>ケイエイ</t>
    </rPh>
    <rPh sb="372" eb="374">
      <t>カイゼン</t>
    </rPh>
    <rPh sb="375" eb="376">
      <t>ト</t>
    </rPh>
    <rPh sb="377" eb="378">
      <t>ク</t>
    </rPh>
    <phoneticPr fontId="4"/>
  </si>
  <si>
    <t>　①有形固定資産減価償却率については、類似団体に比べ低くなっています。これは公営企業会計導入初年度のため、減価償却累計額を当該年度分しか計上していないことが影響しています。
　②管渠老朽化率においては、昭和40年～50年代頃大規模な住宅団地の開発が進み、その時期の受贈管渠が更新時期を迎えているため、類似団体に比べ高く、③管渠改善率は未普及地域の新規整備も並行して行っているため、類似団体に比べやや低い水準にあります。</t>
    <rPh sb="2" eb="4">
      <t>ユウケイ</t>
    </rPh>
    <rPh sb="4" eb="6">
      <t>コテイ</t>
    </rPh>
    <rPh sb="6" eb="8">
      <t>シサン</t>
    </rPh>
    <rPh sb="8" eb="10">
      <t>ゲンカ</t>
    </rPh>
    <rPh sb="10" eb="12">
      <t>ショウキャク</t>
    </rPh>
    <rPh sb="12" eb="13">
      <t>リツ</t>
    </rPh>
    <rPh sb="19" eb="21">
      <t>ルイジ</t>
    </rPh>
    <rPh sb="21" eb="23">
      <t>ダンタイ</t>
    </rPh>
    <rPh sb="24" eb="25">
      <t>クラ</t>
    </rPh>
    <rPh sb="26" eb="27">
      <t>ヒク</t>
    </rPh>
    <rPh sb="38" eb="40">
      <t>コウエイ</t>
    </rPh>
    <rPh sb="40" eb="42">
      <t>キギョウ</t>
    </rPh>
    <rPh sb="42" eb="44">
      <t>カイケイ</t>
    </rPh>
    <rPh sb="44" eb="46">
      <t>ドウニュウ</t>
    </rPh>
    <rPh sb="46" eb="49">
      <t>ショネンド</t>
    </rPh>
    <rPh sb="53" eb="55">
      <t>ゲンカ</t>
    </rPh>
    <rPh sb="55" eb="57">
      <t>ショウキャク</t>
    </rPh>
    <rPh sb="57" eb="60">
      <t>ルイケイガク</t>
    </rPh>
    <rPh sb="61" eb="63">
      <t>トウガイ</t>
    </rPh>
    <rPh sb="63" eb="65">
      <t>ネンド</t>
    </rPh>
    <rPh sb="65" eb="66">
      <t>ブン</t>
    </rPh>
    <rPh sb="68" eb="70">
      <t>ケイジョウ</t>
    </rPh>
    <rPh sb="78" eb="80">
      <t>エイキョウ</t>
    </rPh>
    <rPh sb="89" eb="91">
      <t>カンキョ</t>
    </rPh>
    <rPh sb="91" eb="94">
      <t>ロウキュウカ</t>
    </rPh>
    <rPh sb="94" eb="95">
      <t>リツ</t>
    </rPh>
    <rPh sb="129" eb="131">
      <t>ジキ</t>
    </rPh>
    <rPh sb="132" eb="134">
      <t>ジュゾウ</t>
    </rPh>
    <rPh sb="134" eb="136">
      <t>カンキョ</t>
    </rPh>
    <rPh sb="137" eb="139">
      <t>コウシン</t>
    </rPh>
    <rPh sb="139" eb="141">
      <t>ジキ</t>
    </rPh>
    <rPh sb="142" eb="143">
      <t>ムカ</t>
    </rPh>
    <rPh sb="150" eb="152">
      <t>ルイジ</t>
    </rPh>
    <rPh sb="152" eb="154">
      <t>ダンタイ</t>
    </rPh>
    <rPh sb="155" eb="156">
      <t>クラ</t>
    </rPh>
    <rPh sb="157" eb="158">
      <t>タカ</t>
    </rPh>
    <rPh sb="161" eb="163">
      <t>カンキョ</t>
    </rPh>
    <rPh sb="163" eb="165">
      <t>カイゼン</t>
    </rPh>
    <rPh sb="165" eb="166">
      <t>リツ</t>
    </rPh>
    <rPh sb="190" eb="192">
      <t>ルイジ</t>
    </rPh>
    <rPh sb="192" eb="194">
      <t>ダンタイ</t>
    </rPh>
    <rPh sb="195" eb="196">
      <t>クラ</t>
    </rPh>
    <rPh sb="199" eb="200">
      <t>ヒク</t>
    </rPh>
    <rPh sb="201" eb="203">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</si>
</sst>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0.02</c:v>
                </c:pt>
              </c:numCache>
            </c:numRef>
          </c:val>
        </c:ser>
        <c:dLbls>
          <c:showLegendKey val="0"/>
          <c:showVal val="0"/>
          <c:showCatName val="0"/>
          <c:showSerName val="0"/>
          <c:showPercent val="0"/>
          <c:showBubbleSize val="0"/>
        </c:dLbls>
        <c:gapWidth val="150"/>
        <c:axId val="84470400"/>
        <c:axId val="819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0.05</c:v>
                </c:pt>
              </c:numCache>
            </c:numRef>
          </c:val>
          <c:smooth val="0"/>
        </c:ser>
        <c:dLbls>
          <c:showLegendKey val="0"/>
          <c:showVal val="0"/>
          <c:showCatName val="0"/>
          <c:showSerName val="0"/>
          <c:showPercent val="0"/>
          <c:showBubbleSize val="0"/>
        </c:dLbls>
        <c:marker val="1"/>
        <c:smooth val="0"/>
        <c:axId val="84470400"/>
        <c:axId val="81994112"/>
      </c:lineChart>
      <c:dateAx>
        <c:axId val="84470400"/>
        <c:scaling>
          <c:orientation val="minMax"/>
        </c:scaling>
        <c:delete val="1"/>
        <c:axPos val="b"/>
        <c:numFmt formatCode="ge" sourceLinked="1"/>
        <c:majorTickMark val="none"/>
        <c:minorTickMark val="none"/>
        <c:tickLblPos val="none"/>
        <c:crossAx val="81994112"/>
        <c:crosses val="autoZero"/>
        <c:auto val="1"/>
        <c:lblOffset val="100"/>
        <c:baseTimeUnit val="years"/>
      </c:dateAx>
      <c:valAx>
        <c:axId val="819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42144"/>
        <c:axId val="887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58.04</c:v>
                </c:pt>
              </c:numCache>
            </c:numRef>
          </c:val>
          <c:smooth val="0"/>
        </c:ser>
        <c:dLbls>
          <c:showLegendKey val="0"/>
          <c:showVal val="0"/>
          <c:showCatName val="0"/>
          <c:showSerName val="0"/>
          <c:showPercent val="0"/>
          <c:showBubbleSize val="0"/>
        </c:dLbls>
        <c:marker val="1"/>
        <c:smooth val="0"/>
        <c:axId val="88742144"/>
        <c:axId val="88756608"/>
      </c:lineChart>
      <c:dateAx>
        <c:axId val="88742144"/>
        <c:scaling>
          <c:orientation val="minMax"/>
        </c:scaling>
        <c:delete val="1"/>
        <c:axPos val="b"/>
        <c:numFmt formatCode="ge" sourceLinked="1"/>
        <c:majorTickMark val="none"/>
        <c:minorTickMark val="none"/>
        <c:tickLblPos val="none"/>
        <c:crossAx val="88756608"/>
        <c:crosses val="autoZero"/>
        <c:auto val="1"/>
        <c:lblOffset val="100"/>
        <c:baseTimeUnit val="years"/>
      </c:dateAx>
      <c:valAx>
        <c:axId val="887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96.04</c:v>
                </c:pt>
              </c:numCache>
            </c:numRef>
          </c:val>
        </c:ser>
        <c:dLbls>
          <c:showLegendKey val="0"/>
          <c:showVal val="0"/>
          <c:showCatName val="0"/>
          <c:showSerName val="0"/>
          <c:showPercent val="0"/>
          <c:showBubbleSize val="0"/>
        </c:dLbls>
        <c:gapWidth val="150"/>
        <c:axId val="88799104"/>
        <c:axId val="8880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92.56</c:v>
                </c:pt>
              </c:numCache>
            </c:numRef>
          </c:val>
          <c:smooth val="0"/>
        </c:ser>
        <c:dLbls>
          <c:showLegendKey val="0"/>
          <c:showVal val="0"/>
          <c:showCatName val="0"/>
          <c:showSerName val="0"/>
          <c:showPercent val="0"/>
          <c:showBubbleSize val="0"/>
        </c:dLbls>
        <c:marker val="1"/>
        <c:smooth val="0"/>
        <c:axId val="88799104"/>
        <c:axId val="88805376"/>
      </c:lineChart>
      <c:dateAx>
        <c:axId val="88799104"/>
        <c:scaling>
          <c:orientation val="minMax"/>
        </c:scaling>
        <c:delete val="1"/>
        <c:axPos val="b"/>
        <c:numFmt formatCode="ge" sourceLinked="1"/>
        <c:majorTickMark val="none"/>
        <c:minorTickMark val="none"/>
        <c:tickLblPos val="none"/>
        <c:crossAx val="88805376"/>
        <c:crosses val="autoZero"/>
        <c:auto val="1"/>
        <c:lblOffset val="100"/>
        <c:baseTimeUnit val="years"/>
      </c:dateAx>
      <c:valAx>
        <c:axId val="8880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100.15</c:v>
                </c:pt>
              </c:numCache>
            </c:numRef>
          </c:val>
        </c:ser>
        <c:dLbls>
          <c:showLegendKey val="0"/>
          <c:showVal val="0"/>
          <c:showCatName val="0"/>
          <c:showSerName val="0"/>
          <c:showPercent val="0"/>
          <c:showBubbleSize val="0"/>
        </c:dLbls>
        <c:gapWidth val="150"/>
        <c:axId val="84387328"/>
        <c:axId val="843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106.62</c:v>
                </c:pt>
              </c:numCache>
            </c:numRef>
          </c:val>
          <c:smooth val="0"/>
        </c:ser>
        <c:dLbls>
          <c:showLegendKey val="0"/>
          <c:showVal val="0"/>
          <c:showCatName val="0"/>
          <c:showSerName val="0"/>
          <c:showPercent val="0"/>
          <c:showBubbleSize val="0"/>
        </c:dLbls>
        <c:marker val="1"/>
        <c:smooth val="0"/>
        <c:axId val="84387328"/>
        <c:axId val="84389248"/>
      </c:lineChart>
      <c:dateAx>
        <c:axId val="84387328"/>
        <c:scaling>
          <c:orientation val="minMax"/>
        </c:scaling>
        <c:delete val="1"/>
        <c:axPos val="b"/>
        <c:numFmt formatCode="ge" sourceLinked="1"/>
        <c:majorTickMark val="none"/>
        <c:minorTickMark val="none"/>
        <c:tickLblPos val="none"/>
        <c:crossAx val="84389248"/>
        <c:crosses val="autoZero"/>
        <c:auto val="1"/>
        <c:lblOffset val="100"/>
        <c:baseTimeUnit val="years"/>
      </c:dateAx>
      <c:valAx>
        <c:axId val="843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3.52</c:v>
                </c:pt>
              </c:numCache>
            </c:numRef>
          </c:val>
        </c:ser>
        <c:dLbls>
          <c:showLegendKey val="0"/>
          <c:showVal val="0"/>
          <c:showCatName val="0"/>
          <c:showSerName val="0"/>
          <c:showPercent val="0"/>
          <c:showBubbleSize val="0"/>
        </c:dLbls>
        <c:gapWidth val="150"/>
        <c:axId val="86131840"/>
        <c:axId val="861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19.920000000000002</c:v>
                </c:pt>
              </c:numCache>
            </c:numRef>
          </c:val>
          <c:smooth val="0"/>
        </c:ser>
        <c:dLbls>
          <c:showLegendKey val="0"/>
          <c:showVal val="0"/>
          <c:showCatName val="0"/>
          <c:showSerName val="0"/>
          <c:showPercent val="0"/>
          <c:showBubbleSize val="0"/>
        </c:dLbls>
        <c:marker val="1"/>
        <c:smooth val="0"/>
        <c:axId val="86131840"/>
        <c:axId val="86133760"/>
      </c:lineChart>
      <c:dateAx>
        <c:axId val="86131840"/>
        <c:scaling>
          <c:orientation val="minMax"/>
        </c:scaling>
        <c:delete val="1"/>
        <c:axPos val="b"/>
        <c:numFmt formatCode="ge" sourceLinked="1"/>
        <c:majorTickMark val="none"/>
        <c:minorTickMark val="none"/>
        <c:tickLblPos val="none"/>
        <c:crossAx val="86133760"/>
        <c:crosses val="autoZero"/>
        <c:auto val="1"/>
        <c:lblOffset val="100"/>
        <c:baseTimeUnit val="years"/>
      </c:dateAx>
      <c:valAx>
        <c:axId val="861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3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1.48</c:v>
                </c:pt>
              </c:numCache>
            </c:numRef>
          </c:val>
        </c:ser>
        <c:dLbls>
          <c:showLegendKey val="0"/>
          <c:showVal val="0"/>
          <c:showCatName val="0"/>
          <c:showSerName val="0"/>
          <c:showPercent val="0"/>
          <c:showBubbleSize val="0"/>
        </c:dLbls>
        <c:gapWidth val="150"/>
        <c:axId val="86172416"/>
        <c:axId val="861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0.44</c:v>
                </c:pt>
              </c:numCache>
            </c:numRef>
          </c:val>
          <c:smooth val="0"/>
        </c:ser>
        <c:dLbls>
          <c:showLegendKey val="0"/>
          <c:showVal val="0"/>
          <c:showCatName val="0"/>
          <c:showSerName val="0"/>
          <c:showPercent val="0"/>
          <c:showBubbleSize val="0"/>
        </c:dLbls>
        <c:marker val="1"/>
        <c:smooth val="0"/>
        <c:axId val="86172416"/>
        <c:axId val="86174336"/>
      </c:lineChart>
      <c:dateAx>
        <c:axId val="86172416"/>
        <c:scaling>
          <c:orientation val="minMax"/>
        </c:scaling>
        <c:delete val="1"/>
        <c:axPos val="b"/>
        <c:numFmt formatCode="ge" sourceLinked="1"/>
        <c:majorTickMark val="none"/>
        <c:minorTickMark val="none"/>
        <c:tickLblPos val="none"/>
        <c:crossAx val="86174336"/>
        <c:crosses val="autoZero"/>
        <c:auto val="1"/>
        <c:lblOffset val="100"/>
        <c:baseTimeUnit val="years"/>
      </c:dateAx>
      <c:valAx>
        <c:axId val="861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88519424"/>
        <c:axId val="885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0.43</c:v>
                </c:pt>
              </c:numCache>
            </c:numRef>
          </c:val>
          <c:smooth val="0"/>
        </c:ser>
        <c:dLbls>
          <c:showLegendKey val="0"/>
          <c:showVal val="0"/>
          <c:showCatName val="0"/>
          <c:showSerName val="0"/>
          <c:showPercent val="0"/>
          <c:showBubbleSize val="0"/>
        </c:dLbls>
        <c:marker val="1"/>
        <c:smooth val="0"/>
        <c:axId val="88519424"/>
        <c:axId val="88521344"/>
      </c:lineChart>
      <c:dateAx>
        <c:axId val="88519424"/>
        <c:scaling>
          <c:orientation val="minMax"/>
        </c:scaling>
        <c:delete val="1"/>
        <c:axPos val="b"/>
        <c:numFmt formatCode="ge" sourceLinked="1"/>
        <c:majorTickMark val="none"/>
        <c:minorTickMark val="none"/>
        <c:tickLblPos val="none"/>
        <c:crossAx val="88521344"/>
        <c:crosses val="autoZero"/>
        <c:auto val="1"/>
        <c:lblOffset val="100"/>
        <c:baseTimeUnit val="years"/>
      </c:dateAx>
      <c:valAx>
        <c:axId val="885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27.84</c:v>
                </c:pt>
              </c:numCache>
            </c:numRef>
          </c:val>
        </c:ser>
        <c:dLbls>
          <c:showLegendKey val="0"/>
          <c:showVal val="0"/>
          <c:showCatName val="0"/>
          <c:showSerName val="0"/>
          <c:showPercent val="0"/>
          <c:showBubbleSize val="0"/>
        </c:dLbls>
        <c:gapWidth val="150"/>
        <c:axId val="88553728"/>
        <c:axId val="885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76.95</c:v>
                </c:pt>
              </c:numCache>
            </c:numRef>
          </c:val>
          <c:smooth val="0"/>
        </c:ser>
        <c:dLbls>
          <c:showLegendKey val="0"/>
          <c:showVal val="0"/>
          <c:showCatName val="0"/>
          <c:showSerName val="0"/>
          <c:showPercent val="0"/>
          <c:showBubbleSize val="0"/>
        </c:dLbls>
        <c:marker val="1"/>
        <c:smooth val="0"/>
        <c:axId val="88553728"/>
        <c:axId val="88560000"/>
      </c:lineChart>
      <c:dateAx>
        <c:axId val="88553728"/>
        <c:scaling>
          <c:orientation val="minMax"/>
        </c:scaling>
        <c:delete val="1"/>
        <c:axPos val="b"/>
        <c:numFmt formatCode="ge" sourceLinked="1"/>
        <c:majorTickMark val="none"/>
        <c:minorTickMark val="none"/>
        <c:tickLblPos val="none"/>
        <c:crossAx val="88560000"/>
        <c:crosses val="autoZero"/>
        <c:auto val="1"/>
        <c:lblOffset val="100"/>
        <c:baseTimeUnit val="years"/>
      </c:dateAx>
      <c:valAx>
        <c:axId val="885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1777.49</c:v>
                </c:pt>
              </c:numCache>
            </c:numRef>
          </c:val>
        </c:ser>
        <c:dLbls>
          <c:showLegendKey val="0"/>
          <c:showVal val="0"/>
          <c:showCatName val="0"/>
          <c:showSerName val="0"/>
          <c:showPercent val="0"/>
          <c:showBubbleSize val="0"/>
        </c:dLbls>
        <c:gapWidth val="150"/>
        <c:axId val="88596480"/>
        <c:axId val="885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991.69</c:v>
                </c:pt>
              </c:numCache>
            </c:numRef>
          </c:val>
          <c:smooth val="0"/>
        </c:ser>
        <c:dLbls>
          <c:showLegendKey val="0"/>
          <c:showVal val="0"/>
          <c:showCatName val="0"/>
          <c:showSerName val="0"/>
          <c:showPercent val="0"/>
          <c:showBubbleSize val="0"/>
        </c:dLbls>
        <c:marker val="1"/>
        <c:smooth val="0"/>
        <c:axId val="88596480"/>
        <c:axId val="88598400"/>
      </c:lineChart>
      <c:dateAx>
        <c:axId val="88596480"/>
        <c:scaling>
          <c:orientation val="minMax"/>
        </c:scaling>
        <c:delete val="1"/>
        <c:axPos val="b"/>
        <c:numFmt formatCode="ge" sourceLinked="1"/>
        <c:majorTickMark val="none"/>
        <c:minorTickMark val="none"/>
        <c:tickLblPos val="none"/>
        <c:crossAx val="88598400"/>
        <c:crosses val="autoZero"/>
        <c:auto val="1"/>
        <c:lblOffset val="100"/>
        <c:baseTimeUnit val="years"/>
      </c:dateAx>
      <c:valAx>
        <c:axId val="885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120.8</c:v>
                </c:pt>
              </c:numCache>
            </c:numRef>
          </c:val>
        </c:ser>
        <c:dLbls>
          <c:showLegendKey val="0"/>
          <c:showVal val="0"/>
          <c:showCatName val="0"/>
          <c:showSerName val="0"/>
          <c:showPercent val="0"/>
          <c:showBubbleSize val="0"/>
        </c:dLbls>
        <c:gapWidth val="150"/>
        <c:axId val="88628608"/>
        <c:axId val="886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84.53</c:v>
                </c:pt>
              </c:numCache>
            </c:numRef>
          </c:val>
          <c:smooth val="0"/>
        </c:ser>
        <c:dLbls>
          <c:showLegendKey val="0"/>
          <c:showVal val="0"/>
          <c:showCatName val="0"/>
          <c:showSerName val="0"/>
          <c:showPercent val="0"/>
          <c:showBubbleSize val="0"/>
        </c:dLbls>
        <c:marker val="1"/>
        <c:smooth val="0"/>
        <c:axId val="88628608"/>
        <c:axId val="88634880"/>
      </c:lineChart>
      <c:dateAx>
        <c:axId val="88628608"/>
        <c:scaling>
          <c:orientation val="minMax"/>
        </c:scaling>
        <c:delete val="1"/>
        <c:axPos val="b"/>
        <c:numFmt formatCode="ge" sourceLinked="1"/>
        <c:majorTickMark val="none"/>
        <c:minorTickMark val="none"/>
        <c:tickLblPos val="none"/>
        <c:crossAx val="88634880"/>
        <c:crosses val="autoZero"/>
        <c:auto val="1"/>
        <c:lblOffset val="100"/>
        <c:baseTimeUnit val="years"/>
      </c:dateAx>
      <c:valAx>
        <c:axId val="886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103.59</c:v>
                </c:pt>
              </c:numCache>
            </c:numRef>
          </c:val>
        </c:ser>
        <c:dLbls>
          <c:showLegendKey val="0"/>
          <c:showVal val="0"/>
          <c:showCatName val="0"/>
          <c:showSerName val="0"/>
          <c:showPercent val="0"/>
          <c:showBubbleSize val="0"/>
        </c:dLbls>
        <c:gapWidth val="150"/>
        <c:axId val="88660608"/>
        <c:axId val="886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154.69999999999999</c:v>
                </c:pt>
              </c:numCache>
            </c:numRef>
          </c:val>
          <c:smooth val="0"/>
        </c:ser>
        <c:dLbls>
          <c:showLegendKey val="0"/>
          <c:showVal val="0"/>
          <c:showCatName val="0"/>
          <c:showSerName val="0"/>
          <c:showPercent val="0"/>
          <c:showBubbleSize val="0"/>
        </c:dLbls>
        <c:marker val="1"/>
        <c:smooth val="0"/>
        <c:axId val="88660608"/>
        <c:axId val="88662784"/>
      </c:lineChart>
      <c:dateAx>
        <c:axId val="88660608"/>
        <c:scaling>
          <c:orientation val="minMax"/>
        </c:scaling>
        <c:delete val="1"/>
        <c:axPos val="b"/>
        <c:numFmt formatCode="ge" sourceLinked="1"/>
        <c:majorTickMark val="none"/>
        <c:minorTickMark val="none"/>
        <c:tickLblPos val="none"/>
        <c:crossAx val="88662784"/>
        <c:crosses val="autoZero"/>
        <c:auto val="1"/>
        <c:lblOffset val="100"/>
        <c:baseTimeUnit val="years"/>
      </c:dateAx>
      <c:valAx>
        <c:axId val="886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大阪府　河内長野市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Bc2</v>
      </c>
      <c r="X8" s="79"/>
      <c r="Y8" s="79"/>
      <c r="Z8" s="79"/>
      <c r="AA8" s="79"/>
      <c r="AB8" s="79"/>
      <c r="AC8" s="79"/>
      <c r="AD8" s="80" t="s">
        <v>119</v>
      </c>
      <c r="AE8" s="80"/>
      <c r="AF8" s="80"/>
      <c r="AG8" s="80"/>
      <c r="AH8" s="80"/>
      <c r="AI8" s="80"/>
      <c r="AJ8" s="80"/>
      <c r="AK8" s="4"/>
      <c r="AL8" s="74">
        <f>データ!S6</f>
        <v>108488</v>
      </c>
      <c r="AM8" s="74"/>
      <c r="AN8" s="74"/>
      <c r="AO8" s="74"/>
      <c r="AP8" s="74"/>
      <c r="AQ8" s="74"/>
      <c r="AR8" s="74"/>
      <c r="AS8" s="74"/>
      <c r="AT8" s="73">
        <f>データ!T6</f>
        <v>109.63</v>
      </c>
      <c r="AU8" s="73"/>
      <c r="AV8" s="73"/>
      <c r="AW8" s="73"/>
      <c r="AX8" s="73"/>
      <c r="AY8" s="73"/>
      <c r="AZ8" s="73"/>
      <c r="BA8" s="73"/>
      <c r="BB8" s="73">
        <f>データ!U6</f>
        <v>989.58</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49.23</v>
      </c>
      <c r="J10" s="73"/>
      <c r="K10" s="73"/>
      <c r="L10" s="73"/>
      <c r="M10" s="73"/>
      <c r="N10" s="73"/>
      <c r="O10" s="73"/>
      <c r="P10" s="73">
        <f>データ!P6</f>
        <v>90.99</v>
      </c>
      <c r="Q10" s="73"/>
      <c r="R10" s="73"/>
      <c r="S10" s="73"/>
      <c r="T10" s="73"/>
      <c r="U10" s="73"/>
      <c r="V10" s="73"/>
      <c r="W10" s="73">
        <f>データ!Q6</f>
        <v>93.47</v>
      </c>
      <c r="X10" s="73"/>
      <c r="Y10" s="73"/>
      <c r="Z10" s="73"/>
      <c r="AA10" s="73"/>
      <c r="AB10" s="73"/>
      <c r="AC10" s="73"/>
      <c r="AD10" s="74">
        <f>データ!R6</f>
        <v>2289</v>
      </c>
      <c r="AE10" s="74"/>
      <c r="AF10" s="74"/>
      <c r="AG10" s="74"/>
      <c r="AH10" s="74"/>
      <c r="AI10" s="74"/>
      <c r="AJ10" s="74"/>
      <c r="AK10" s="2"/>
      <c r="AL10" s="74">
        <f>データ!V6</f>
        <v>98240</v>
      </c>
      <c r="AM10" s="74"/>
      <c r="AN10" s="74"/>
      <c r="AO10" s="74"/>
      <c r="AP10" s="74"/>
      <c r="AQ10" s="74"/>
      <c r="AR10" s="74"/>
      <c r="AS10" s="74"/>
      <c r="AT10" s="73">
        <f>データ!W6</f>
        <v>14.71</v>
      </c>
      <c r="AU10" s="73"/>
      <c r="AV10" s="73"/>
      <c r="AW10" s="73"/>
      <c r="AX10" s="73"/>
      <c r="AY10" s="73"/>
      <c r="AZ10" s="73"/>
      <c r="BA10" s="73"/>
      <c r="BB10" s="73">
        <f>データ!X6</f>
        <v>6678.45</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120</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4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9.7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9.7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9.7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68.2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272167</v>
      </c>
      <c r="D6" s="34">
        <f t="shared" si="3"/>
        <v>46</v>
      </c>
      <c r="E6" s="34">
        <f t="shared" si="3"/>
        <v>17</v>
      </c>
      <c r="F6" s="34">
        <f t="shared" si="3"/>
        <v>1</v>
      </c>
      <c r="G6" s="34">
        <f t="shared" si="3"/>
        <v>0</v>
      </c>
      <c r="H6" s="34" t="str">
        <f t="shared" si="3"/>
        <v>大阪府　河内長野市</v>
      </c>
      <c r="I6" s="34" t="str">
        <f t="shared" si="3"/>
        <v>法適用</v>
      </c>
      <c r="J6" s="34" t="str">
        <f t="shared" si="3"/>
        <v>下水道事業</v>
      </c>
      <c r="K6" s="34" t="str">
        <f t="shared" si="3"/>
        <v>公共下水道</v>
      </c>
      <c r="L6" s="34" t="str">
        <f t="shared" si="3"/>
        <v>Bc2</v>
      </c>
      <c r="M6" s="34">
        <f t="shared" si="3"/>
        <v>0</v>
      </c>
      <c r="N6" s="35" t="str">
        <f t="shared" si="3"/>
        <v>-</v>
      </c>
      <c r="O6" s="35">
        <f t="shared" si="3"/>
        <v>49.23</v>
      </c>
      <c r="P6" s="35">
        <f t="shared" si="3"/>
        <v>90.99</v>
      </c>
      <c r="Q6" s="35">
        <f t="shared" si="3"/>
        <v>93.47</v>
      </c>
      <c r="R6" s="35">
        <f t="shared" si="3"/>
        <v>2289</v>
      </c>
      <c r="S6" s="35">
        <f t="shared" si="3"/>
        <v>108488</v>
      </c>
      <c r="T6" s="35">
        <f t="shared" si="3"/>
        <v>109.63</v>
      </c>
      <c r="U6" s="35">
        <f t="shared" si="3"/>
        <v>989.58</v>
      </c>
      <c r="V6" s="35">
        <f t="shared" si="3"/>
        <v>98240</v>
      </c>
      <c r="W6" s="35">
        <f t="shared" si="3"/>
        <v>14.71</v>
      </c>
      <c r="X6" s="35">
        <f t="shared" si="3"/>
        <v>6678.45</v>
      </c>
      <c r="Y6" s="36" t="str">
        <f>IF(Y7="",NA(),Y7)</f>
        <v>-</v>
      </c>
      <c r="Z6" s="36" t="str">
        <f t="shared" ref="Z6:AH6" si="4">IF(Z7="",NA(),Z7)</f>
        <v>-</v>
      </c>
      <c r="AA6" s="36" t="str">
        <f t="shared" si="4"/>
        <v>-</v>
      </c>
      <c r="AB6" s="36" t="str">
        <f t="shared" si="4"/>
        <v>-</v>
      </c>
      <c r="AC6" s="36">
        <f t="shared" si="4"/>
        <v>100.15</v>
      </c>
      <c r="AD6" s="36" t="str">
        <f t="shared" si="4"/>
        <v>-</v>
      </c>
      <c r="AE6" s="36" t="str">
        <f t="shared" si="4"/>
        <v>-</v>
      </c>
      <c r="AF6" s="36" t="str">
        <f t="shared" si="4"/>
        <v>-</v>
      </c>
      <c r="AG6" s="36" t="str">
        <f t="shared" si="4"/>
        <v>-</v>
      </c>
      <c r="AH6" s="36">
        <f t="shared" si="4"/>
        <v>106.62</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0.43</v>
      </c>
      <c r="AT6" s="35" t="str">
        <f>IF(AT7="","",IF(AT7="-","【-】","【"&amp;SUBSTITUTE(TEXT(AT7,"#,##0.00"),"-","△")&amp;"】"))</f>
        <v>【4.38】</v>
      </c>
      <c r="AU6" s="36" t="str">
        <f>IF(AU7="",NA(),AU7)</f>
        <v>-</v>
      </c>
      <c r="AV6" s="36" t="str">
        <f t="shared" ref="AV6:BD6" si="6">IF(AV7="",NA(),AV7)</f>
        <v>-</v>
      </c>
      <c r="AW6" s="36" t="str">
        <f t="shared" si="6"/>
        <v>-</v>
      </c>
      <c r="AX6" s="36" t="str">
        <f t="shared" si="6"/>
        <v>-</v>
      </c>
      <c r="AY6" s="36">
        <f t="shared" si="6"/>
        <v>27.84</v>
      </c>
      <c r="AZ6" s="36" t="str">
        <f t="shared" si="6"/>
        <v>-</v>
      </c>
      <c r="BA6" s="36" t="str">
        <f t="shared" si="6"/>
        <v>-</v>
      </c>
      <c r="BB6" s="36" t="str">
        <f t="shared" si="6"/>
        <v>-</v>
      </c>
      <c r="BC6" s="36" t="str">
        <f t="shared" si="6"/>
        <v>-</v>
      </c>
      <c r="BD6" s="36">
        <f t="shared" si="6"/>
        <v>76.95</v>
      </c>
      <c r="BE6" s="35" t="str">
        <f>IF(BE7="","",IF(BE7="-","【-】","【"&amp;SUBSTITUTE(TEXT(BE7,"#,##0.00"),"-","△")&amp;"】"))</f>
        <v>【59.95】</v>
      </c>
      <c r="BF6" s="36" t="str">
        <f>IF(BF7="",NA(),BF7)</f>
        <v>-</v>
      </c>
      <c r="BG6" s="36" t="str">
        <f t="shared" ref="BG6:BO6" si="7">IF(BG7="",NA(),BG7)</f>
        <v>-</v>
      </c>
      <c r="BH6" s="36" t="str">
        <f t="shared" si="7"/>
        <v>-</v>
      </c>
      <c r="BI6" s="36" t="str">
        <f t="shared" si="7"/>
        <v>-</v>
      </c>
      <c r="BJ6" s="36">
        <f t="shared" si="7"/>
        <v>1777.49</v>
      </c>
      <c r="BK6" s="36" t="str">
        <f t="shared" si="7"/>
        <v>-</v>
      </c>
      <c r="BL6" s="36" t="str">
        <f t="shared" si="7"/>
        <v>-</v>
      </c>
      <c r="BM6" s="36" t="str">
        <f t="shared" si="7"/>
        <v>-</v>
      </c>
      <c r="BN6" s="36" t="str">
        <f t="shared" si="7"/>
        <v>-</v>
      </c>
      <c r="BO6" s="36">
        <f t="shared" si="7"/>
        <v>991.69</v>
      </c>
      <c r="BP6" s="35" t="str">
        <f>IF(BP7="","",IF(BP7="-","【-】","【"&amp;SUBSTITUTE(TEXT(BP7,"#,##0.00"),"-","△")&amp;"】"))</f>
        <v>【728.30】</v>
      </c>
      <c r="BQ6" s="36" t="str">
        <f>IF(BQ7="",NA(),BQ7)</f>
        <v>-</v>
      </c>
      <c r="BR6" s="36" t="str">
        <f t="shared" ref="BR6:BZ6" si="8">IF(BR7="",NA(),BR7)</f>
        <v>-</v>
      </c>
      <c r="BS6" s="36" t="str">
        <f t="shared" si="8"/>
        <v>-</v>
      </c>
      <c r="BT6" s="36" t="str">
        <f t="shared" si="8"/>
        <v>-</v>
      </c>
      <c r="BU6" s="36">
        <f t="shared" si="8"/>
        <v>120.8</v>
      </c>
      <c r="BV6" s="36" t="str">
        <f t="shared" si="8"/>
        <v>-</v>
      </c>
      <c r="BW6" s="36" t="str">
        <f t="shared" si="8"/>
        <v>-</v>
      </c>
      <c r="BX6" s="36" t="str">
        <f t="shared" si="8"/>
        <v>-</v>
      </c>
      <c r="BY6" s="36" t="str">
        <f t="shared" si="8"/>
        <v>-</v>
      </c>
      <c r="BZ6" s="36">
        <f t="shared" si="8"/>
        <v>84.53</v>
      </c>
      <c r="CA6" s="35" t="str">
        <f>IF(CA7="","",IF(CA7="-","【-】","【"&amp;SUBSTITUTE(TEXT(CA7,"#,##0.00"),"-","△")&amp;"】"))</f>
        <v>【100.04】</v>
      </c>
      <c r="CB6" s="36" t="str">
        <f>IF(CB7="",NA(),CB7)</f>
        <v>-</v>
      </c>
      <c r="CC6" s="36" t="str">
        <f t="shared" ref="CC6:CK6" si="9">IF(CC7="",NA(),CC7)</f>
        <v>-</v>
      </c>
      <c r="CD6" s="36" t="str">
        <f t="shared" si="9"/>
        <v>-</v>
      </c>
      <c r="CE6" s="36" t="str">
        <f t="shared" si="9"/>
        <v>-</v>
      </c>
      <c r="CF6" s="36">
        <f t="shared" si="9"/>
        <v>103.59</v>
      </c>
      <c r="CG6" s="36" t="str">
        <f t="shared" si="9"/>
        <v>-</v>
      </c>
      <c r="CH6" s="36" t="str">
        <f t="shared" si="9"/>
        <v>-</v>
      </c>
      <c r="CI6" s="36" t="str">
        <f t="shared" si="9"/>
        <v>-</v>
      </c>
      <c r="CJ6" s="36" t="str">
        <f t="shared" si="9"/>
        <v>-</v>
      </c>
      <c r="CK6" s="36">
        <f t="shared" si="9"/>
        <v>154.69999999999999</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t="str">
        <f t="shared" si="10"/>
        <v>-</v>
      </c>
      <c r="CV6" s="36">
        <f t="shared" si="10"/>
        <v>58.04</v>
      </c>
      <c r="CW6" s="35" t="str">
        <f>IF(CW7="","",IF(CW7="-","【-】","【"&amp;SUBSTITUTE(TEXT(CW7,"#,##0.00"),"-","△")&amp;"】"))</f>
        <v>【60.09】</v>
      </c>
      <c r="CX6" s="36" t="str">
        <f>IF(CX7="",NA(),CX7)</f>
        <v>-</v>
      </c>
      <c r="CY6" s="36" t="str">
        <f t="shared" ref="CY6:DG6" si="11">IF(CY7="",NA(),CY7)</f>
        <v>-</v>
      </c>
      <c r="CZ6" s="36" t="str">
        <f t="shared" si="11"/>
        <v>-</v>
      </c>
      <c r="DA6" s="36" t="str">
        <f t="shared" si="11"/>
        <v>-</v>
      </c>
      <c r="DB6" s="36">
        <f t="shared" si="11"/>
        <v>96.04</v>
      </c>
      <c r="DC6" s="36" t="str">
        <f t="shared" si="11"/>
        <v>-</v>
      </c>
      <c r="DD6" s="36" t="str">
        <f t="shared" si="11"/>
        <v>-</v>
      </c>
      <c r="DE6" s="36" t="str">
        <f t="shared" si="11"/>
        <v>-</v>
      </c>
      <c r="DF6" s="36" t="str">
        <f t="shared" si="11"/>
        <v>-</v>
      </c>
      <c r="DG6" s="36">
        <f t="shared" si="11"/>
        <v>92.56</v>
      </c>
      <c r="DH6" s="35" t="str">
        <f>IF(DH7="","",IF(DH7="-","【-】","【"&amp;SUBSTITUTE(TEXT(DH7,"#,##0.00"),"-","△")&amp;"】"))</f>
        <v>【94.90】</v>
      </c>
      <c r="DI6" s="36" t="str">
        <f>IF(DI7="",NA(),DI7)</f>
        <v>-</v>
      </c>
      <c r="DJ6" s="36" t="str">
        <f t="shared" ref="DJ6:DR6" si="12">IF(DJ7="",NA(),DJ7)</f>
        <v>-</v>
      </c>
      <c r="DK6" s="36" t="str">
        <f t="shared" si="12"/>
        <v>-</v>
      </c>
      <c r="DL6" s="36" t="str">
        <f t="shared" si="12"/>
        <v>-</v>
      </c>
      <c r="DM6" s="36">
        <f t="shared" si="12"/>
        <v>3.52</v>
      </c>
      <c r="DN6" s="36" t="str">
        <f t="shared" si="12"/>
        <v>-</v>
      </c>
      <c r="DO6" s="36" t="str">
        <f t="shared" si="12"/>
        <v>-</v>
      </c>
      <c r="DP6" s="36" t="str">
        <f t="shared" si="12"/>
        <v>-</v>
      </c>
      <c r="DQ6" s="36" t="str">
        <f t="shared" si="12"/>
        <v>-</v>
      </c>
      <c r="DR6" s="36">
        <f t="shared" si="12"/>
        <v>19.920000000000002</v>
      </c>
      <c r="DS6" s="35" t="str">
        <f>IF(DS7="","",IF(DS7="-","【-】","【"&amp;SUBSTITUTE(TEXT(DS7,"#,##0.00"),"-","△")&amp;"】"))</f>
        <v>【37.36】</v>
      </c>
      <c r="DT6" s="36" t="str">
        <f>IF(DT7="",NA(),DT7)</f>
        <v>-</v>
      </c>
      <c r="DU6" s="36" t="str">
        <f t="shared" ref="DU6:EC6" si="13">IF(DU7="",NA(),DU7)</f>
        <v>-</v>
      </c>
      <c r="DV6" s="36" t="str">
        <f t="shared" si="13"/>
        <v>-</v>
      </c>
      <c r="DW6" s="36" t="str">
        <f t="shared" si="13"/>
        <v>-</v>
      </c>
      <c r="DX6" s="36">
        <f t="shared" si="13"/>
        <v>1.48</v>
      </c>
      <c r="DY6" s="36" t="str">
        <f t="shared" si="13"/>
        <v>-</v>
      </c>
      <c r="DZ6" s="36" t="str">
        <f t="shared" si="13"/>
        <v>-</v>
      </c>
      <c r="EA6" s="36" t="str">
        <f t="shared" si="13"/>
        <v>-</v>
      </c>
      <c r="EB6" s="36" t="str">
        <f t="shared" si="13"/>
        <v>-</v>
      </c>
      <c r="EC6" s="36">
        <f t="shared" si="13"/>
        <v>0.44</v>
      </c>
      <c r="ED6" s="35" t="str">
        <f>IF(ED7="","",IF(ED7="-","【-】","【"&amp;SUBSTITUTE(TEXT(ED7,"#,##0.00"),"-","△")&amp;"】"))</f>
        <v>【4.96】</v>
      </c>
      <c r="EE6" s="36" t="str">
        <f>IF(EE7="",NA(),EE7)</f>
        <v>-</v>
      </c>
      <c r="EF6" s="36" t="str">
        <f t="shared" ref="EF6:EN6" si="14">IF(EF7="",NA(),EF7)</f>
        <v>-</v>
      </c>
      <c r="EG6" s="36" t="str">
        <f t="shared" si="14"/>
        <v>-</v>
      </c>
      <c r="EH6" s="36" t="str">
        <f t="shared" si="14"/>
        <v>-</v>
      </c>
      <c r="EI6" s="36">
        <f t="shared" si="14"/>
        <v>0.02</v>
      </c>
      <c r="EJ6" s="36" t="str">
        <f t="shared" si="14"/>
        <v>-</v>
      </c>
      <c r="EK6" s="36" t="str">
        <f t="shared" si="14"/>
        <v>-</v>
      </c>
      <c r="EL6" s="36" t="str">
        <f t="shared" si="14"/>
        <v>-</v>
      </c>
      <c r="EM6" s="36" t="str">
        <f t="shared" si="14"/>
        <v>-</v>
      </c>
      <c r="EN6" s="36">
        <f t="shared" si="14"/>
        <v>0.05</v>
      </c>
      <c r="EO6" s="35" t="str">
        <f>IF(EO7="","",IF(EO7="-","【-】","【"&amp;SUBSTITUTE(TEXT(EO7,"#,##0.00"),"-","△")&amp;"】"))</f>
        <v>【0.27】</v>
      </c>
    </row>
    <row r="7" spans="1:148" s="37" customFormat="1">
      <c r="A7" s="29"/>
      <c r="B7" s="38">
        <v>2016</v>
      </c>
      <c r="C7" s="38">
        <v>272167</v>
      </c>
      <c r="D7" s="38">
        <v>46</v>
      </c>
      <c r="E7" s="38">
        <v>17</v>
      </c>
      <c r="F7" s="38">
        <v>1</v>
      </c>
      <c r="G7" s="38">
        <v>0</v>
      </c>
      <c r="H7" s="38" t="s">
        <v>108</v>
      </c>
      <c r="I7" s="38" t="s">
        <v>109</v>
      </c>
      <c r="J7" s="38" t="s">
        <v>110</v>
      </c>
      <c r="K7" s="38" t="s">
        <v>111</v>
      </c>
      <c r="L7" s="38" t="s">
        <v>112</v>
      </c>
      <c r="M7" s="38"/>
      <c r="N7" s="39" t="s">
        <v>113</v>
      </c>
      <c r="O7" s="39">
        <v>49.23</v>
      </c>
      <c r="P7" s="39">
        <v>90.99</v>
      </c>
      <c r="Q7" s="39">
        <v>93.47</v>
      </c>
      <c r="R7" s="39">
        <v>2289</v>
      </c>
      <c r="S7" s="39">
        <v>108488</v>
      </c>
      <c r="T7" s="39">
        <v>109.63</v>
      </c>
      <c r="U7" s="39">
        <v>989.58</v>
      </c>
      <c r="V7" s="39">
        <v>98240</v>
      </c>
      <c r="W7" s="39">
        <v>14.71</v>
      </c>
      <c r="X7" s="39">
        <v>6678.45</v>
      </c>
      <c r="Y7" s="39" t="s">
        <v>113</v>
      </c>
      <c r="Z7" s="39" t="s">
        <v>113</v>
      </c>
      <c r="AA7" s="39" t="s">
        <v>113</v>
      </c>
      <c r="AB7" s="39" t="s">
        <v>113</v>
      </c>
      <c r="AC7" s="39">
        <v>100.15</v>
      </c>
      <c r="AD7" s="39" t="s">
        <v>113</v>
      </c>
      <c r="AE7" s="39" t="s">
        <v>113</v>
      </c>
      <c r="AF7" s="39" t="s">
        <v>113</v>
      </c>
      <c r="AG7" s="39" t="s">
        <v>113</v>
      </c>
      <c r="AH7" s="39">
        <v>106.62</v>
      </c>
      <c r="AI7" s="39">
        <v>108.57</v>
      </c>
      <c r="AJ7" s="39" t="s">
        <v>113</v>
      </c>
      <c r="AK7" s="39" t="s">
        <v>113</v>
      </c>
      <c r="AL7" s="39" t="s">
        <v>113</v>
      </c>
      <c r="AM7" s="39" t="s">
        <v>113</v>
      </c>
      <c r="AN7" s="39">
        <v>0</v>
      </c>
      <c r="AO7" s="39" t="s">
        <v>113</v>
      </c>
      <c r="AP7" s="39" t="s">
        <v>113</v>
      </c>
      <c r="AQ7" s="39" t="s">
        <v>113</v>
      </c>
      <c r="AR7" s="39" t="s">
        <v>113</v>
      </c>
      <c r="AS7" s="39">
        <v>0.43</v>
      </c>
      <c r="AT7" s="39">
        <v>4.38</v>
      </c>
      <c r="AU7" s="39" t="s">
        <v>113</v>
      </c>
      <c r="AV7" s="39" t="s">
        <v>113</v>
      </c>
      <c r="AW7" s="39" t="s">
        <v>113</v>
      </c>
      <c r="AX7" s="39" t="s">
        <v>113</v>
      </c>
      <c r="AY7" s="39">
        <v>27.84</v>
      </c>
      <c r="AZ7" s="39" t="s">
        <v>113</v>
      </c>
      <c r="BA7" s="39" t="s">
        <v>113</v>
      </c>
      <c r="BB7" s="39" t="s">
        <v>113</v>
      </c>
      <c r="BC7" s="39" t="s">
        <v>113</v>
      </c>
      <c r="BD7" s="39">
        <v>76.95</v>
      </c>
      <c r="BE7" s="39">
        <v>59.95</v>
      </c>
      <c r="BF7" s="39" t="s">
        <v>113</v>
      </c>
      <c r="BG7" s="39" t="s">
        <v>113</v>
      </c>
      <c r="BH7" s="39" t="s">
        <v>113</v>
      </c>
      <c r="BI7" s="39" t="s">
        <v>113</v>
      </c>
      <c r="BJ7" s="39">
        <v>1777.49</v>
      </c>
      <c r="BK7" s="39" t="s">
        <v>113</v>
      </c>
      <c r="BL7" s="39" t="s">
        <v>113</v>
      </c>
      <c r="BM7" s="39" t="s">
        <v>113</v>
      </c>
      <c r="BN7" s="39" t="s">
        <v>113</v>
      </c>
      <c r="BO7" s="39">
        <v>991.69</v>
      </c>
      <c r="BP7" s="39">
        <v>728.3</v>
      </c>
      <c r="BQ7" s="39" t="s">
        <v>113</v>
      </c>
      <c r="BR7" s="39" t="s">
        <v>113</v>
      </c>
      <c r="BS7" s="39" t="s">
        <v>113</v>
      </c>
      <c r="BT7" s="39" t="s">
        <v>113</v>
      </c>
      <c r="BU7" s="39">
        <v>120.8</v>
      </c>
      <c r="BV7" s="39" t="s">
        <v>113</v>
      </c>
      <c r="BW7" s="39" t="s">
        <v>113</v>
      </c>
      <c r="BX7" s="39" t="s">
        <v>113</v>
      </c>
      <c r="BY7" s="39" t="s">
        <v>113</v>
      </c>
      <c r="BZ7" s="39">
        <v>84.53</v>
      </c>
      <c r="CA7" s="39">
        <v>100.04</v>
      </c>
      <c r="CB7" s="39" t="s">
        <v>113</v>
      </c>
      <c r="CC7" s="39" t="s">
        <v>113</v>
      </c>
      <c r="CD7" s="39" t="s">
        <v>113</v>
      </c>
      <c r="CE7" s="39" t="s">
        <v>113</v>
      </c>
      <c r="CF7" s="39">
        <v>103.59</v>
      </c>
      <c r="CG7" s="39" t="s">
        <v>113</v>
      </c>
      <c r="CH7" s="39" t="s">
        <v>113</v>
      </c>
      <c r="CI7" s="39" t="s">
        <v>113</v>
      </c>
      <c r="CJ7" s="39" t="s">
        <v>113</v>
      </c>
      <c r="CK7" s="39">
        <v>154.69999999999999</v>
      </c>
      <c r="CL7" s="39">
        <v>137.82</v>
      </c>
      <c r="CM7" s="39" t="s">
        <v>113</v>
      </c>
      <c r="CN7" s="39" t="s">
        <v>113</v>
      </c>
      <c r="CO7" s="39" t="s">
        <v>113</v>
      </c>
      <c r="CP7" s="39" t="s">
        <v>113</v>
      </c>
      <c r="CQ7" s="39" t="s">
        <v>113</v>
      </c>
      <c r="CR7" s="39" t="s">
        <v>113</v>
      </c>
      <c r="CS7" s="39" t="s">
        <v>113</v>
      </c>
      <c r="CT7" s="39" t="s">
        <v>113</v>
      </c>
      <c r="CU7" s="39" t="s">
        <v>113</v>
      </c>
      <c r="CV7" s="39">
        <v>58.04</v>
      </c>
      <c r="CW7" s="39">
        <v>60.09</v>
      </c>
      <c r="CX7" s="39" t="s">
        <v>113</v>
      </c>
      <c r="CY7" s="39" t="s">
        <v>113</v>
      </c>
      <c r="CZ7" s="39" t="s">
        <v>113</v>
      </c>
      <c r="DA7" s="39" t="s">
        <v>113</v>
      </c>
      <c r="DB7" s="39">
        <v>96.04</v>
      </c>
      <c r="DC7" s="39" t="s">
        <v>113</v>
      </c>
      <c r="DD7" s="39" t="s">
        <v>113</v>
      </c>
      <c r="DE7" s="39" t="s">
        <v>113</v>
      </c>
      <c r="DF7" s="39" t="s">
        <v>113</v>
      </c>
      <c r="DG7" s="39">
        <v>92.56</v>
      </c>
      <c r="DH7" s="39">
        <v>94.9</v>
      </c>
      <c r="DI7" s="39" t="s">
        <v>113</v>
      </c>
      <c r="DJ7" s="39" t="s">
        <v>113</v>
      </c>
      <c r="DK7" s="39" t="s">
        <v>113</v>
      </c>
      <c r="DL7" s="39" t="s">
        <v>113</v>
      </c>
      <c r="DM7" s="39">
        <v>3.52</v>
      </c>
      <c r="DN7" s="39" t="s">
        <v>113</v>
      </c>
      <c r="DO7" s="39" t="s">
        <v>113</v>
      </c>
      <c r="DP7" s="39" t="s">
        <v>113</v>
      </c>
      <c r="DQ7" s="39" t="s">
        <v>113</v>
      </c>
      <c r="DR7" s="39">
        <v>19.920000000000002</v>
      </c>
      <c r="DS7" s="39">
        <v>37.36</v>
      </c>
      <c r="DT7" s="39" t="s">
        <v>113</v>
      </c>
      <c r="DU7" s="39" t="s">
        <v>113</v>
      </c>
      <c r="DV7" s="39" t="s">
        <v>113</v>
      </c>
      <c r="DW7" s="39" t="s">
        <v>113</v>
      </c>
      <c r="DX7" s="39">
        <v>1.48</v>
      </c>
      <c r="DY7" s="39" t="s">
        <v>113</v>
      </c>
      <c r="DZ7" s="39" t="s">
        <v>113</v>
      </c>
      <c r="EA7" s="39" t="s">
        <v>113</v>
      </c>
      <c r="EB7" s="39" t="s">
        <v>113</v>
      </c>
      <c r="EC7" s="39">
        <v>0.44</v>
      </c>
      <c r="ED7" s="39">
        <v>4.96</v>
      </c>
      <c r="EE7" s="39" t="s">
        <v>113</v>
      </c>
      <c r="EF7" s="39" t="s">
        <v>113</v>
      </c>
      <c r="EG7" s="39" t="s">
        <v>113</v>
      </c>
      <c r="EH7" s="39" t="s">
        <v>113</v>
      </c>
      <c r="EI7" s="39">
        <v>0.02</v>
      </c>
      <c r="EJ7" s="39" t="s">
        <v>113</v>
      </c>
      <c r="EK7" s="39" t="s">
        <v>113</v>
      </c>
      <c r="EL7" s="39" t="s">
        <v>113</v>
      </c>
      <c r="EM7" s="39" t="s">
        <v>113</v>
      </c>
      <c r="EN7" s="39">
        <v>0.05</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2018-02-19T06:45:45Z</cp:lastPrinted>
  <dcterms:created xsi:type="dcterms:W3CDTF">2017-12-25T01:52:22Z</dcterms:created>
  <dcterms:modified xsi:type="dcterms:W3CDTF">2018-02-27T03:05:43Z</dcterms:modified>
</cp:coreProperties>
</file>