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245" yWindow="-15" windowWidth="10290" windowHeight="81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P10" i="4" s="1"/>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AT10" i="4"/>
  <c r="AL10" i="4"/>
  <c r="W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<sst xmlns="http://schemas.openxmlformats.org/spreadsheetml/2006/main" count="232" uniqueCount="120">
  <si>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</si>
  <si>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</si>
  <si>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</si>
  <si>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</si>
  <si>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</si>
  <si>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</si>
  <si>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</si>
  <si>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</si>
  <si>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</si>
  <si>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</si>
  <si>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</si>
  <si>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</si>
  <si>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</si>
  <si>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</si>
  <si>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</si>
  <si>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</si>
  <si>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</si>
  <si>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</si>
  <si>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</si>
  <si>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</si>
  <si>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</si>
  <si>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</si>
  <si>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</si>
  <si>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</si>
  <si>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</si>
  <si>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</si>
  <si>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</si>
  <si>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</si>
  <si>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</si>
  <si>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</si>
  <si>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</si>
  <si>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</si>
  <si>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</si>
  <si>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</si>
  <si>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</si>
  <si>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</si>
  <si>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</si>
  <si>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</si>
  <si>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</si>
  <si>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</si>
  <si>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</si>
  <si>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</si>
  <si>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</si>
  <si>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</si>
  <si>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</si>
  <si>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</si>
  <si>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</si>
  <si>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</si>
  <si>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</si>
  <si>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</si>
  <si>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</si>
  <si>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</si>
  <si>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</si>
  <si>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</si>
  <si>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</si>
  <si>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</si>
  <si>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</si>
  <si>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</si>
  <si>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</si>
  <si>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</si>
  <si>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</si>
  <si>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</si>
  <si>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</si>
  <si>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</si>
  <si>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</si>
  <si>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</si>
  <si>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</si>
  <si>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</si>
  <si>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</si>
  <si>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</si>
  <si>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</si>
  <si>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</si>
  <si>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</si>
  <si>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</si>
  <si>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</si>
  <si>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</si>
  <si>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</si>
  <si>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</si>
  <si>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</si>
  <si>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</si>
  <si>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</si>
  <si>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</si>
  <si>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</si>
  <si>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</si>
  <si>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</si>
  <si>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</si>
  <si>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</si>
  <si>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</si>
  <si>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</si>
  <si>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</si>
  <si>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</si>
  <si>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</si>
  <si>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</si>
  <si>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</si>
  <si>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</si>
  <si>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</si>
  <si>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</si>
  <si>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</si>
  <si>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</si>
  <si>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</si>
  <si>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</si>
  <si>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</si>
  <si>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</si>
  <si>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</si>
  <si>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</si>
  <si>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枚方市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</si>
  <si>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</si>
  <si>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</si>
  <si>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</si>
  <si>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</si>
  <si>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</si>
  <si>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</si>
  <si>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</si>
  <si>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</si>
  <si>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</si>
  <si>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</si>
  <si>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</si>
  <si>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累積欠損金は過年度から発生することなく、健全経営を継続しています。
　経営状況については、平成25年度の会計基準の改定に伴い、資金を伴わない利益が増えています。実態では、給水人口の減少や節水型機器の普及により、有収水量は減少しています。加えて、地下水採取規制の見直しによる、大口需要者の地下水利用専用水道設置への切り替え数は落ちついてきましたが、依然、給水収益の減少が続いていることから、資金の減少傾向が見られます。
　流動比率は、浄水場更新用地の取得などから資金の減少がありましたが、概ね200%を維持しています。企業債残高の縮減に努めており、短期的な債務に対する支払能力を確保しています。
　また、料金回収率については、平成26年度から給水原価の算出方法が変更となった影響で、大きく増加しているように見えますが、資金ベースでは、ほぼ100%の実績となっています。平成28年度については、大口需要者の地下水利用専用水道設置に伴う水道水利用減少により供給単価は減少しているものの、高度浄水施設（電気計装設備）の減価償却が終了したことにより給水原価が減少し、料金回収率は回復しています。
　企業債残高対給水収益比率が類似団体平均より高くなっていますが、平成10年度に高度処理施設を整備したことによるものです。</t>
    <rPh sb="1" eb="3">
      <t>ルイセキ</t>
    </rPh>
    <rPh sb="3" eb="6">
      <t>ケッソンキン</t>
    </rPh>
    <rPh sb="8" eb="10">
      <t>ネンド</t>
    </rPh>
    <rPh sb="12" eb="14">
      <t>ハッセイ</t>
    </rPh>
    <rPh sb="21" eb="23">
      <t>ケンゼン</t>
    </rPh>
    <rPh sb="23" eb="25">
      <t>ケイエイ</t>
    </rPh>
    <rPh sb="26" eb="28">
      <t>ケイゾク</t>
    </rPh>
    <rPh sb="36" eb="38">
      <t>ケイエイ</t>
    </rPh>
    <rPh sb="38" eb="40">
      <t>ジョウキョウ</t>
    </rPh>
    <rPh sb="46" eb="48">
      <t>ヘイセイ</t>
    </rPh>
    <rPh sb="50" eb="52">
      <t>ネンド</t>
    </rPh>
    <rPh sb="53" eb="55">
      <t>カイケイ</t>
    </rPh>
    <rPh sb="55" eb="57">
      <t>キジュン</t>
    </rPh>
    <rPh sb="58" eb="60">
      <t>カイテイ</t>
    </rPh>
    <rPh sb="61" eb="62">
      <t>トモナ</t>
    </rPh>
    <rPh sb="64" eb="66">
      <t>シキン</t>
    </rPh>
    <rPh sb="67" eb="68">
      <t>トモナ</t>
    </rPh>
    <rPh sb="71" eb="73">
      <t>リエキ</t>
    </rPh>
    <rPh sb="74" eb="75">
      <t>フ</t>
    </rPh>
    <rPh sb="81" eb="83">
      <t>ジッタイ</t>
    </rPh>
    <rPh sb="86" eb="88">
      <t>キュウスイ</t>
    </rPh>
    <rPh sb="88" eb="90">
      <t>ジンコウ</t>
    </rPh>
    <rPh sb="91" eb="93">
      <t>ゲンショウ</t>
    </rPh>
    <rPh sb="94" eb="96">
      <t>セッスイ</t>
    </rPh>
    <rPh sb="96" eb="97">
      <t>カタ</t>
    </rPh>
    <rPh sb="97" eb="99">
      <t>キキ</t>
    </rPh>
    <rPh sb="100" eb="102">
      <t>フキュウ</t>
    </rPh>
    <rPh sb="106" eb="107">
      <t>ユウ</t>
    </rPh>
    <rPh sb="107" eb="108">
      <t>シュウ</t>
    </rPh>
    <rPh sb="108" eb="110">
      <t>スイリョウ</t>
    </rPh>
    <rPh sb="111" eb="113">
      <t>ゲンショウ</t>
    </rPh>
    <rPh sb="119" eb="120">
      <t>クワ</t>
    </rPh>
    <rPh sb="123" eb="126">
      <t>チカスイ</t>
    </rPh>
    <rPh sb="126" eb="128">
      <t>サイシュ</t>
    </rPh>
    <rPh sb="128" eb="130">
      <t>キセイ</t>
    </rPh>
    <rPh sb="131" eb="133">
      <t>ミナオ</t>
    </rPh>
    <rPh sb="138" eb="140">
      <t>オオグチ</t>
    </rPh>
    <rPh sb="140" eb="142">
      <t>ジュヨウ</t>
    </rPh>
    <rPh sb="142" eb="143">
      <t>シャ</t>
    </rPh>
    <rPh sb="144" eb="147">
      <t>チカスイ</t>
    </rPh>
    <rPh sb="147" eb="149">
      <t>リヨウ</t>
    </rPh>
    <rPh sb="149" eb="151">
      <t>センヨウ</t>
    </rPh>
    <rPh sb="151" eb="153">
      <t>スイドウ</t>
    </rPh>
    <rPh sb="153" eb="155">
      <t>セッチ</t>
    </rPh>
    <rPh sb="157" eb="158">
      <t>キ</t>
    </rPh>
    <rPh sb="159" eb="160">
      <t>カ</t>
    </rPh>
    <rPh sb="161" eb="162">
      <t>スウ</t>
    </rPh>
    <rPh sb="163" eb="164">
      <t>オ</t>
    </rPh>
    <rPh sb="174" eb="176">
      <t>イゼン</t>
    </rPh>
    <rPh sb="177" eb="179">
      <t>キュウスイ</t>
    </rPh>
    <rPh sb="179" eb="181">
      <t>シュウエキ</t>
    </rPh>
    <rPh sb="195" eb="197">
      <t>シキン</t>
    </rPh>
    <rPh sb="198" eb="200">
      <t>ゲンショウ</t>
    </rPh>
    <rPh sb="200" eb="202">
      <t>ケイコウ</t>
    </rPh>
    <rPh sb="203" eb="204">
      <t>ミ</t>
    </rPh>
    <rPh sb="211" eb="213">
      <t>リュウドウ</t>
    </rPh>
    <rPh sb="213" eb="215">
      <t>ヒリツ</t>
    </rPh>
    <rPh sb="217" eb="220">
      <t>ジョウスイジョウ</t>
    </rPh>
    <rPh sb="220" eb="222">
      <t>コウシン</t>
    </rPh>
    <rPh sb="222" eb="224">
      <t>ヨウチ</t>
    </rPh>
    <rPh sb="225" eb="227">
      <t>シュトク</t>
    </rPh>
    <rPh sb="231" eb="233">
      <t>シキン</t>
    </rPh>
    <rPh sb="234" eb="236">
      <t>ゲンショウ</t>
    </rPh>
    <rPh sb="244" eb="245">
      <t>オオム</t>
    </rPh>
    <rPh sb="251" eb="253">
      <t>イジ</t>
    </rPh>
    <rPh sb="259" eb="261">
      <t>キギョウ</t>
    </rPh>
    <rPh sb="261" eb="262">
      <t>サイ</t>
    </rPh>
    <rPh sb="262" eb="264">
      <t>ザンダカ</t>
    </rPh>
    <rPh sb="265" eb="267">
      <t>シュクゲン</t>
    </rPh>
    <rPh sb="268" eb="269">
      <t>ツト</t>
    </rPh>
    <rPh sb="274" eb="277">
      <t>タンキテキ</t>
    </rPh>
    <rPh sb="278" eb="280">
      <t>サイム</t>
    </rPh>
    <rPh sb="281" eb="282">
      <t>タイ</t>
    </rPh>
    <rPh sb="284" eb="286">
      <t>シハラ</t>
    </rPh>
    <rPh sb="286" eb="288">
      <t>ノウリョク</t>
    </rPh>
    <rPh sb="289" eb="291">
      <t>カクホ</t>
    </rPh>
    <rPh sb="302" eb="304">
      <t>リョウキン</t>
    </rPh>
    <rPh sb="304" eb="306">
      <t>カイシュウ</t>
    </rPh>
    <rPh sb="306" eb="307">
      <t>リツ</t>
    </rPh>
    <rPh sb="313" eb="315">
      <t>ヘイセイ</t>
    </rPh>
    <rPh sb="317" eb="319">
      <t>ネンド</t>
    </rPh>
    <rPh sb="321" eb="323">
      <t>キュウスイ</t>
    </rPh>
    <rPh sb="323" eb="325">
      <t>ゲンカ</t>
    </rPh>
    <rPh sb="326" eb="328">
      <t>サンシュツ</t>
    </rPh>
    <rPh sb="328" eb="330">
      <t>ホウホウ</t>
    </rPh>
    <rPh sb="331" eb="333">
      <t>ヘンコウ</t>
    </rPh>
    <rPh sb="337" eb="339">
      <t>エイキョウ</t>
    </rPh>
    <rPh sb="341" eb="342">
      <t>オオ</t>
    </rPh>
    <rPh sb="344" eb="346">
      <t>ゾウカ</t>
    </rPh>
    <rPh sb="353" eb="354">
      <t>ミ</t>
    </rPh>
    <rPh sb="359" eb="361">
      <t>シキン</t>
    </rPh>
    <rPh sb="374" eb="376">
      <t>ジッセキ</t>
    </rPh>
    <rPh sb="384" eb="386">
      <t>ヘイセイ</t>
    </rPh>
    <rPh sb="388" eb="390">
      <t>ネンド</t>
    </rPh>
    <rPh sb="396" eb="398">
      <t>オオグチ</t>
    </rPh>
    <rPh sb="398" eb="400">
      <t>ジュヨウ</t>
    </rPh>
    <rPh sb="400" eb="401">
      <t>シャ</t>
    </rPh>
    <rPh sb="414" eb="415">
      <t>トモナ</t>
    </rPh>
    <rPh sb="416" eb="419">
      <t>スイドウスイ</t>
    </rPh>
    <rPh sb="419" eb="421">
      <t>リヨウ</t>
    </rPh>
    <rPh sb="421" eb="423">
      <t>ゲンショウ</t>
    </rPh>
    <rPh sb="426" eb="428">
      <t>キョウキュウ</t>
    </rPh>
    <rPh sb="428" eb="430">
      <t>タンカ</t>
    </rPh>
    <rPh sb="431" eb="433">
      <t>ゲンショウ</t>
    </rPh>
    <rPh sb="441" eb="443">
      <t>コウド</t>
    </rPh>
    <rPh sb="443" eb="445">
      <t>ジョウスイ</t>
    </rPh>
    <rPh sb="445" eb="447">
      <t>シセツ</t>
    </rPh>
    <rPh sb="456" eb="458">
      <t>ゲンカ</t>
    </rPh>
    <rPh sb="458" eb="460">
      <t>ショウキャク</t>
    </rPh>
    <rPh sb="461" eb="463">
      <t>シュウリョウ</t>
    </rPh>
    <rPh sb="470" eb="472">
      <t>キュウスイ</t>
    </rPh>
    <rPh sb="475" eb="477">
      <t>ゲンショウ</t>
    </rPh>
    <rPh sb="479" eb="481">
      <t>リョウキン</t>
    </rPh>
    <rPh sb="481" eb="483">
      <t>カイシュウ</t>
    </rPh>
    <rPh sb="483" eb="484">
      <t>リツ</t>
    </rPh>
    <rPh sb="485" eb="487">
      <t>カイフク</t>
    </rPh>
    <rPh sb="495" eb="497">
      <t>キギョウ</t>
    </rPh>
    <rPh sb="497" eb="498">
      <t>サイ</t>
    </rPh>
    <rPh sb="498" eb="500">
      <t>ザンダカ</t>
    </rPh>
    <rPh sb="500" eb="501">
      <t>タイ</t>
    </rPh>
    <rPh sb="501" eb="503">
      <t>キュウスイ</t>
    </rPh>
    <rPh sb="503" eb="505">
      <t>シュウエキ</t>
    </rPh>
    <rPh sb="505" eb="507">
      <t>ヒリツ</t>
    </rPh>
    <rPh sb="508" eb="510">
      <t>ルイジ</t>
    </rPh>
    <rPh sb="510" eb="512">
      <t>ダンタイ</t>
    </rPh>
    <rPh sb="512" eb="514">
      <t>ヘイキン</t>
    </rPh>
    <rPh sb="516" eb="517">
      <t>タカ</t>
    </rPh>
    <rPh sb="526" eb="528">
      <t>ヘイセイ</t>
    </rPh>
    <rPh sb="533" eb="535">
      <t>コウド</t>
    </rPh>
    <rPh sb="535" eb="537">
      <t>ショリ</t>
    </rPh>
    <rPh sb="537" eb="539">
      <t>シセツ</t>
    </rPh>
    <rPh sb="540" eb="542">
      <t>セイビ</t>
    </rPh>
    <phoneticPr fontId="22"/>
  </si>
  <si>
    <t>　中宮浄水場をはじめ、浄水施設・配水施設については、半数以上が開設後30年以上経過していますが、施設能力の低下を招くことのないよう、適切な維持管理を行っています。特に、昭和40年竣工から50年以上経過した第一浄水施設については、安定した水の供給を継続するために更新事業に着手しています。平成27年度に完了した春日受水場更新、高度浄水施設コントローラ更新、管理棟水質試験棟更新事業などの影響により、有形固定資産減価償却率が減少しています。
　管路については、鉛管解消と合わせて順次更新しています。</t>
    <rPh sb="1" eb="3">
      <t>ナカミヤ</t>
    </rPh>
    <rPh sb="3" eb="6">
      <t>ジョウスイジョウ</t>
    </rPh>
    <rPh sb="11" eb="13">
      <t>ジョウスイ</t>
    </rPh>
    <rPh sb="13" eb="15">
      <t>シセツ</t>
    </rPh>
    <rPh sb="16" eb="18">
      <t>ハイスイ</t>
    </rPh>
    <rPh sb="18" eb="20">
      <t>シセツ</t>
    </rPh>
    <rPh sb="26" eb="28">
      <t>ハンスウ</t>
    </rPh>
    <rPh sb="28" eb="30">
      <t>イジョウ</t>
    </rPh>
    <rPh sb="31" eb="33">
      <t>カイセツ</t>
    </rPh>
    <rPh sb="33" eb="34">
      <t>ゴ</t>
    </rPh>
    <rPh sb="36" eb="37">
      <t>ネン</t>
    </rPh>
    <rPh sb="37" eb="39">
      <t>イジョウ</t>
    </rPh>
    <rPh sb="39" eb="41">
      <t>ケイカ</t>
    </rPh>
    <rPh sb="48" eb="50">
      <t>シセツ</t>
    </rPh>
    <rPh sb="50" eb="52">
      <t>ノウリョク</t>
    </rPh>
    <rPh sb="53" eb="55">
      <t>テイカ</t>
    </rPh>
    <rPh sb="56" eb="57">
      <t>マネ</t>
    </rPh>
    <rPh sb="66" eb="68">
      <t>テキセツ</t>
    </rPh>
    <rPh sb="69" eb="71">
      <t>イジ</t>
    </rPh>
    <rPh sb="71" eb="73">
      <t>カンリ</t>
    </rPh>
    <rPh sb="74" eb="75">
      <t>オコナ</t>
    </rPh>
    <rPh sb="81" eb="82">
      <t>トク</t>
    </rPh>
    <rPh sb="84" eb="86">
      <t>ショウワ</t>
    </rPh>
    <rPh sb="88" eb="89">
      <t>ネン</t>
    </rPh>
    <rPh sb="89" eb="91">
      <t>シュンコウ</t>
    </rPh>
    <rPh sb="95" eb="96">
      <t>ネン</t>
    </rPh>
    <rPh sb="96" eb="98">
      <t>イジョウ</t>
    </rPh>
    <rPh sb="98" eb="100">
      <t>ケイカ</t>
    </rPh>
    <rPh sb="102" eb="104">
      <t>ダイイチ</t>
    </rPh>
    <rPh sb="104" eb="106">
      <t>ジョウスイ</t>
    </rPh>
    <rPh sb="106" eb="108">
      <t>シセツ</t>
    </rPh>
    <rPh sb="114" eb="116">
      <t>アンテイ</t>
    </rPh>
    <rPh sb="118" eb="119">
      <t>ミズ</t>
    </rPh>
    <rPh sb="120" eb="122">
      <t>キョウキュウ</t>
    </rPh>
    <rPh sb="123" eb="125">
      <t>ケイゾク</t>
    </rPh>
    <rPh sb="130" eb="132">
      <t>コウシン</t>
    </rPh>
    <rPh sb="132" eb="134">
      <t>ジギョウ</t>
    </rPh>
    <rPh sb="135" eb="137">
      <t>チャクシュ</t>
    </rPh>
    <rPh sb="143" eb="145">
      <t>ヘイセイ</t>
    </rPh>
    <rPh sb="147" eb="149">
      <t>ネンド</t>
    </rPh>
    <rPh sb="150" eb="152">
      <t>カンリョウ</t>
    </rPh>
    <rPh sb="154" eb="156">
      <t>カスガ</t>
    </rPh>
    <rPh sb="156" eb="157">
      <t>ジュ</t>
    </rPh>
    <rPh sb="157" eb="158">
      <t>スイ</t>
    </rPh>
    <rPh sb="158" eb="159">
      <t>ジョウ</t>
    </rPh>
    <rPh sb="159" eb="161">
      <t>コウシン</t>
    </rPh>
    <rPh sb="162" eb="164">
      <t>コウド</t>
    </rPh>
    <rPh sb="164" eb="166">
      <t>ジョウスイ</t>
    </rPh>
    <rPh sb="166" eb="168">
      <t>シセツ</t>
    </rPh>
    <rPh sb="174" eb="176">
      <t>コウシン</t>
    </rPh>
    <rPh sb="187" eb="189">
      <t>ジギョウ</t>
    </rPh>
    <rPh sb="192" eb="194">
      <t>エイキョウ</t>
    </rPh>
    <rPh sb="198" eb="200">
      <t>ユウケイ</t>
    </rPh>
    <rPh sb="200" eb="202">
      <t>コテイ</t>
    </rPh>
    <rPh sb="202" eb="204">
      <t>シサン</t>
    </rPh>
    <rPh sb="204" eb="206">
      <t>ゲンカ</t>
    </rPh>
    <rPh sb="206" eb="208">
      <t>ショウキャク</t>
    </rPh>
    <rPh sb="208" eb="209">
      <t>リツ</t>
    </rPh>
    <rPh sb="210" eb="212">
      <t>ゲンショウ</t>
    </rPh>
    <rPh sb="220" eb="222">
      <t>カンロ</t>
    </rPh>
    <rPh sb="228" eb="230">
      <t>エンカン</t>
    </rPh>
    <rPh sb="230" eb="232">
      <t>カイショウ</t>
    </rPh>
    <rPh sb="233" eb="234">
      <t>ア</t>
    </rPh>
    <rPh sb="237" eb="239">
      <t>ジュンジ</t>
    </rPh>
    <rPh sb="239" eb="241">
      <t>コウシン</t>
    </rPh>
    <phoneticPr fontId="22"/>
  </si>
  <si>
    <t>　枚方市では、給水人口が年々減少しています。また、節水型機器の普及に加え、平成26年4月の地下水採取規制の見直しにより、大口利用者を中心に地下水利用専用水道設置が進み、有収水量の減少以上に給水収益が減少しており、その落ち込みは、平成25年10月の料金改定時の予測を上回るものとなっていますが、概ね健全経営を維持しています。
　一方で、今後は施設維持費が増加する見込みであり、施設等の更新や耐震化など各事業にも取り組んでいく必要があります。
　これを受けて、長期的な経営の安定化に資するため、「経営戦略」の策定に向けて、投資・財源の両面にわたって検討を進めています。</t>
    <rPh sb="1" eb="4">
      <t>ヒラカタシ</t>
    </rPh>
    <rPh sb="7" eb="9">
      <t>キュウスイ</t>
    </rPh>
    <rPh sb="9" eb="11">
      <t>ジンコウ</t>
    </rPh>
    <rPh sb="12" eb="14">
      <t>ネンネン</t>
    </rPh>
    <rPh sb="14" eb="16">
      <t>ゲンショウ</t>
    </rPh>
    <rPh sb="25" eb="27">
      <t>セッスイ</t>
    </rPh>
    <rPh sb="34" eb="35">
      <t>クワ</t>
    </rPh>
    <rPh sb="37" eb="39">
      <t>ヘイセイ</t>
    </rPh>
    <rPh sb="41" eb="42">
      <t>ネン</t>
    </rPh>
    <rPh sb="43" eb="44">
      <t>ガツ</t>
    </rPh>
    <rPh sb="45" eb="48">
      <t>チカスイ</t>
    </rPh>
    <rPh sb="48" eb="50">
      <t>サイシュ</t>
    </rPh>
    <rPh sb="50" eb="52">
      <t>キセイ</t>
    </rPh>
    <rPh sb="53" eb="55">
      <t>ミナオ</t>
    </rPh>
    <rPh sb="60" eb="62">
      <t>オオグチ</t>
    </rPh>
    <rPh sb="62" eb="65">
      <t>リヨウシャ</t>
    </rPh>
    <rPh sb="66" eb="68">
      <t>チュウシン</t>
    </rPh>
    <rPh sb="69" eb="72">
      <t>チカスイ</t>
    </rPh>
    <rPh sb="72" eb="74">
      <t>リヨウ</t>
    </rPh>
    <rPh sb="74" eb="76">
      <t>センヨウ</t>
    </rPh>
    <rPh sb="76" eb="78">
      <t>スイドウ</t>
    </rPh>
    <rPh sb="78" eb="80">
      <t>セッチ</t>
    </rPh>
    <rPh sb="81" eb="82">
      <t>スス</t>
    </rPh>
    <rPh sb="108" eb="109">
      <t>オ</t>
    </rPh>
    <rPh sb="110" eb="111">
      <t>コ</t>
    </rPh>
    <rPh sb="132" eb="134">
      <t>ウワマワ</t>
    </rPh>
    <rPh sb="146" eb="147">
      <t>オオム</t>
    </rPh>
    <rPh sb="148" eb="150">
      <t>ケンゼン</t>
    </rPh>
    <rPh sb="150" eb="152">
      <t>ケイエイ</t>
    </rPh>
    <rPh sb="153" eb="155">
      <t>イジ</t>
    </rPh>
    <rPh sb="163" eb="165">
      <t>イッポウ</t>
    </rPh>
    <rPh sb="167" eb="169">
      <t>コンゴ</t>
    </rPh>
    <rPh sb="170" eb="172">
      <t>シセツ</t>
    </rPh>
    <rPh sb="172" eb="175">
      <t>イジヒ</t>
    </rPh>
    <rPh sb="176" eb="178">
      <t>ゾウカ</t>
    </rPh>
    <rPh sb="180" eb="182">
      <t>ミコ</t>
    </rPh>
    <rPh sb="187" eb="189">
      <t>シセツ</t>
    </rPh>
    <rPh sb="189" eb="190">
      <t>トウ</t>
    </rPh>
    <rPh sb="191" eb="193">
      <t>コウシン</t>
    </rPh>
    <rPh sb="194" eb="197">
      <t>タイシンカ</t>
    </rPh>
    <rPh sb="199" eb="200">
      <t>カク</t>
    </rPh>
    <rPh sb="200" eb="202">
      <t>ジギョウ</t>
    </rPh>
    <rPh sb="204" eb="205">
      <t>ト</t>
    </rPh>
    <rPh sb="206" eb="207">
      <t>ク</t>
    </rPh>
    <rPh sb="211" eb="213">
      <t>ヒツヨウ</t>
    </rPh>
    <rPh sb="224" eb="225">
      <t>ウ</t>
    </rPh>
    <rPh sb="228" eb="231">
      <t>チョウキテキ</t>
    </rPh>
    <rPh sb="232" eb="234">
      <t>ケイエイ</t>
    </rPh>
    <rPh sb="235" eb="238">
      <t>アンテイカ</t>
    </rPh>
    <rPh sb="239" eb="240">
      <t>シ</t>
    </rPh>
    <rPh sb="246" eb="248">
      <t>ケイエイ</t>
    </rPh>
    <rPh sb="248" eb="250">
      <t>センリャク</t>
    </rPh>
    <rPh sb="252" eb="254">
      <t>サクテイ</t>
    </rPh>
    <rPh sb="255" eb="256">
      <t>ム</t>
    </rPh>
    <rPh sb="259" eb="261">
      <t>トウシ</t>
    </rPh>
    <rPh sb="262" eb="264">
      <t>ザイゲン</t>
    </rPh>
    <rPh sb="265" eb="267">
      <t>リョウメン</t>
    </rPh>
    <rPh sb="272" eb="274">
      <t>ケントウ</t>
    </rPh>
    <rPh sb="275" eb="276">
      <t>スス</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</si>
</sst>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3" fillId="0" borderId="9" xfId="1" applyFont="1" applyBorder="1" applyAlignment="1">
      <alignment horizontal="left" vertical="center"/>
    </xf>
    <xf numFmtId="0" fontId="23" fillId="0" borderId="0" xfId="1" applyFont="1" applyBorder="1" applyAlignment="1">
      <alignment horizontal="left" vertical="center"/>
    </xf>
    <xf numFmtId="0" fontId="23" fillId="0" borderId="10" xfId="1"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0.88</c:v>
                </c:pt>
                <c:pt idx="1">
                  <c:v>0.94</c:v>
                </c:pt>
                <c:pt idx="2">
                  <c:v>0.96</c:v>
                </c:pt>
                <c:pt idx="3">
                  <c:v>0.8</c:v>
                </c:pt>
                <c:pt idx="4">
                  <c:v>1.02</c:v>
                </c:pt>
              </c:numCache>
            </c:numRef>
          </c:val>
          <c:extLst xmlns:c16r2="http://schemas.microsoft.com/office/drawing/2015/06/chart">
            <c:ext xmlns:c16="http://schemas.microsoft.com/office/drawing/2014/chart" uri="{C3380CC4-5D6E-409C-BE32-E72D297353CC}">
              <c16:uniqueId val="{00000000-5997-4F01-AD82-1980D2F605B6}"/>
            </c:ext>
          </c:extLst>
        </c:ser>
        <c:dLbls>
          <c:showLegendKey val="0"/>
          <c:showVal val="0"/>
          <c:showCatName val="0"/>
          <c:showSerName val="0"/>
          <c:showPercent val="0"/>
          <c:showBubbleSize val="0"/>
        </c:dLbls>
        <c:gapWidth val="150"/>
        <c:axId val="88860928"/>
        <c:axId val="90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extLst xmlns:c16r2="http://schemas.microsoft.com/office/drawing/2015/06/chart">
            <c:ext xmlns:c16="http://schemas.microsoft.com/office/drawing/2014/chart" uri="{C3380CC4-5D6E-409C-BE32-E72D297353CC}">
              <c16:uniqueId val="{00000001-5997-4F01-AD82-1980D2F605B6}"/>
            </c:ext>
          </c:extLst>
        </c:ser>
        <c:dLbls>
          <c:showLegendKey val="0"/>
          <c:showVal val="0"/>
          <c:showCatName val="0"/>
          <c:showSerName val="0"/>
          <c:showPercent val="0"/>
          <c:showBubbleSize val="0"/>
        </c:dLbls>
        <c:marker val="1"/>
        <c:smooth val="0"/>
        <c:axId val="88860928"/>
        <c:axId val="90448256"/>
      </c:lineChart>
      <c:dateAx>
        <c:axId val="88860928"/>
        <c:scaling>
          <c:orientation val="minMax"/>
        </c:scaling>
        <c:delete val="1"/>
        <c:axPos val="b"/>
        <c:numFmt formatCode="ge" sourceLinked="1"/>
        <c:majorTickMark val="none"/>
        <c:minorTickMark val="none"/>
        <c:tickLblPos val="none"/>
        <c:crossAx val="90448256"/>
        <c:crosses val="autoZero"/>
        <c:auto val="1"/>
        <c:lblOffset val="100"/>
        <c:baseTimeUnit val="years"/>
      </c:dateAx>
      <c:valAx>
        <c:axId val="90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63.01</c:v>
                </c:pt>
                <c:pt idx="1">
                  <c:v>62.49</c:v>
                </c:pt>
                <c:pt idx="2">
                  <c:v>61.85</c:v>
                </c:pt>
                <c:pt idx="3">
                  <c:v>61.07</c:v>
                </c:pt>
                <c:pt idx="4">
                  <c:v>60.95</c:v>
                </c:pt>
              </c:numCache>
            </c:numRef>
          </c:val>
          <c:extLst xmlns:c16r2="http://schemas.microsoft.com/office/drawing/2015/06/chart">
            <c:ext xmlns:c16="http://schemas.microsoft.com/office/drawing/2014/chart" uri="{C3380CC4-5D6E-409C-BE32-E72D297353CC}">
              <c16:uniqueId val="{00000000-747C-4963-B853-D47F91F7269D}"/>
            </c:ext>
          </c:extLst>
        </c:ser>
        <c:dLbls>
          <c:showLegendKey val="0"/>
          <c:showVal val="0"/>
          <c:showCatName val="0"/>
          <c:showSerName val="0"/>
          <c:showPercent val="0"/>
          <c:showBubbleSize val="0"/>
        </c:dLbls>
        <c:gapWidth val="150"/>
        <c:axId val="92178304"/>
        <c:axId val="921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extLst xmlns:c16r2="http://schemas.microsoft.com/office/drawing/2015/06/chart">
            <c:ext xmlns:c16="http://schemas.microsoft.com/office/drawing/2014/chart" uri="{C3380CC4-5D6E-409C-BE32-E72D297353CC}">
              <c16:uniqueId val="{00000001-747C-4963-B853-D47F91F7269D}"/>
            </c:ext>
          </c:extLst>
        </c:ser>
        <c:dLbls>
          <c:showLegendKey val="0"/>
          <c:showVal val="0"/>
          <c:showCatName val="0"/>
          <c:showSerName val="0"/>
          <c:showPercent val="0"/>
          <c:showBubbleSize val="0"/>
        </c:dLbls>
        <c:marker val="1"/>
        <c:smooth val="0"/>
        <c:axId val="92178304"/>
        <c:axId val="92192768"/>
      </c:lineChart>
      <c:dateAx>
        <c:axId val="92178304"/>
        <c:scaling>
          <c:orientation val="minMax"/>
        </c:scaling>
        <c:delete val="1"/>
        <c:axPos val="b"/>
        <c:numFmt formatCode="ge" sourceLinked="1"/>
        <c:majorTickMark val="none"/>
        <c:minorTickMark val="none"/>
        <c:tickLblPos val="none"/>
        <c:crossAx val="92192768"/>
        <c:crosses val="autoZero"/>
        <c:auto val="1"/>
        <c:lblOffset val="100"/>
        <c:baseTimeUnit val="years"/>
      </c:dateAx>
      <c:valAx>
        <c:axId val="92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94.06</c:v>
                </c:pt>
                <c:pt idx="1">
                  <c:v>94.36</c:v>
                </c:pt>
                <c:pt idx="2">
                  <c:v>93.15</c:v>
                </c:pt>
                <c:pt idx="3">
                  <c:v>93.02</c:v>
                </c:pt>
                <c:pt idx="4">
                  <c:v>92.6</c:v>
                </c:pt>
              </c:numCache>
            </c:numRef>
          </c:val>
          <c:extLst xmlns:c16r2="http://schemas.microsoft.com/office/drawing/2015/06/chart">
            <c:ext xmlns:c16="http://schemas.microsoft.com/office/drawing/2014/chart" uri="{C3380CC4-5D6E-409C-BE32-E72D297353CC}">
              <c16:uniqueId val="{00000000-468C-4EE8-BCDE-642FFB1362AE}"/>
            </c:ext>
          </c:extLst>
        </c:ser>
        <c:dLbls>
          <c:showLegendKey val="0"/>
          <c:showVal val="0"/>
          <c:showCatName val="0"/>
          <c:showSerName val="0"/>
          <c:showPercent val="0"/>
          <c:showBubbleSize val="0"/>
        </c:dLbls>
        <c:gapWidth val="150"/>
        <c:axId val="92223744"/>
        <c:axId val="922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extLst xmlns:c16r2="http://schemas.microsoft.com/office/drawing/2015/06/chart">
            <c:ext xmlns:c16="http://schemas.microsoft.com/office/drawing/2014/chart" uri="{C3380CC4-5D6E-409C-BE32-E72D297353CC}">
              <c16:uniqueId val="{00000001-468C-4EE8-BCDE-642FFB1362AE}"/>
            </c:ext>
          </c:extLst>
        </c:ser>
        <c:dLbls>
          <c:showLegendKey val="0"/>
          <c:showVal val="0"/>
          <c:showCatName val="0"/>
          <c:showSerName val="0"/>
          <c:showPercent val="0"/>
          <c:showBubbleSize val="0"/>
        </c:dLbls>
        <c:marker val="1"/>
        <c:smooth val="0"/>
        <c:axId val="92223744"/>
        <c:axId val="92225920"/>
      </c:lineChart>
      <c:dateAx>
        <c:axId val="92223744"/>
        <c:scaling>
          <c:orientation val="minMax"/>
        </c:scaling>
        <c:delete val="1"/>
        <c:axPos val="b"/>
        <c:numFmt formatCode="ge" sourceLinked="1"/>
        <c:majorTickMark val="none"/>
        <c:minorTickMark val="none"/>
        <c:tickLblPos val="none"/>
        <c:crossAx val="92225920"/>
        <c:crosses val="autoZero"/>
        <c:auto val="1"/>
        <c:lblOffset val="100"/>
        <c:baseTimeUnit val="years"/>
      </c:dateAx>
      <c:valAx>
        <c:axId val="92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116.62</c:v>
                </c:pt>
                <c:pt idx="1">
                  <c:v>121.04</c:v>
                </c:pt>
                <c:pt idx="2">
                  <c:v>125.24</c:v>
                </c:pt>
                <c:pt idx="3">
                  <c:v>120.4</c:v>
                </c:pt>
                <c:pt idx="4">
                  <c:v>123.68</c:v>
                </c:pt>
              </c:numCache>
            </c:numRef>
          </c:val>
          <c:extLst xmlns:c16r2="http://schemas.microsoft.com/office/drawing/2015/06/chart">
            <c:ext xmlns:c16="http://schemas.microsoft.com/office/drawing/2014/chart" uri="{C3380CC4-5D6E-409C-BE32-E72D297353CC}">
              <c16:uniqueId val="{00000000-6E73-40BE-8168-E3BEABB0989E}"/>
            </c:ext>
          </c:extLst>
        </c:ser>
        <c:dLbls>
          <c:showLegendKey val="0"/>
          <c:showVal val="0"/>
          <c:showCatName val="0"/>
          <c:showSerName val="0"/>
          <c:showPercent val="0"/>
          <c:showBubbleSize val="0"/>
        </c:dLbls>
        <c:gapWidth val="150"/>
        <c:axId val="90479232"/>
        <c:axId val="90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extLst xmlns:c16r2="http://schemas.microsoft.com/office/drawing/2015/06/chart">
            <c:ext xmlns:c16="http://schemas.microsoft.com/office/drawing/2014/chart" uri="{C3380CC4-5D6E-409C-BE32-E72D297353CC}">
              <c16:uniqueId val="{00000001-6E73-40BE-8168-E3BEABB0989E}"/>
            </c:ext>
          </c:extLst>
        </c:ser>
        <c:dLbls>
          <c:showLegendKey val="0"/>
          <c:showVal val="0"/>
          <c:showCatName val="0"/>
          <c:showSerName val="0"/>
          <c:showPercent val="0"/>
          <c:showBubbleSize val="0"/>
        </c:dLbls>
        <c:marker val="1"/>
        <c:smooth val="0"/>
        <c:axId val="90479232"/>
        <c:axId val="90493696"/>
      </c:lineChart>
      <c:dateAx>
        <c:axId val="90479232"/>
        <c:scaling>
          <c:orientation val="minMax"/>
        </c:scaling>
        <c:delete val="1"/>
        <c:axPos val="b"/>
        <c:numFmt formatCode="ge" sourceLinked="1"/>
        <c:majorTickMark val="none"/>
        <c:minorTickMark val="none"/>
        <c:tickLblPos val="none"/>
        <c:crossAx val="90493696"/>
        <c:crosses val="autoZero"/>
        <c:auto val="1"/>
        <c:lblOffset val="100"/>
        <c:baseTimeUnit val="years"/>
      </c:dateAx>
      <c:valAx>
        <c:axId val="9049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45.18</c:v>
                </c:pt>
                <c:pt idx="1">
                  <c:v>46.81</c:v>
                </c:pt>
                <c:pt idx="2">
                  <c:v>48.55</c:v>
                </c:pt>
                <c:pt idx="3">
                  <c:v>46.05</c:v>
                </c:pt>
                <c:pt idx="4">
                  <c:v>46.5</c:v>
                </c:pt>
              </c:numCache>
            </c:numRef>
          </c:val>
          <c:extLst xmlns:c16r2="http://schemas.microsoft.com/office/drawing/2015/06/chart">
            <c:ext xmlns:c16="http://schemas.microsoft.com/office/drawing/2014/chart" uri="{C3380CC4-5D6E-409C-BE32-E72D297353CC}">
              <c16:uniqueId val="{00000000-0E0E-486F-8F31-0664C4374FC1}"/>
            </c:ext>
          </c:extLst>
        </c:ser>
        <c:dLbls>
          <c:showLegendKey val="0"/>
          <c:showVal val="0"/>
          <c:showCatName val="0"/>
          <c:showSerName val="0"/>
          <c:showPercent val="0"/>
          <c:showBubbleSize val="0"/>
        </c:dLbls>
        <c:gapWidth val="150"/>
        <c:axId val="90512384"/>
        <c:axId val="905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extLst xmlns:c16r2="http://schemas.microsoft.com/office/drawing/2015/06/chart">
            <c:ext xmlns:c16="http://schemas.microsoft.com/office/drawing/2014/chart" uri="{C3380CC4-5D6E-409C-BE32-E72D297353CC}">
              <c16:uniqueId val="{00000001-0E0E-486F-8F31-0664C4374FC1}"/>
            </c:ext>
          </c:extLst>
        </c:ser>
        <c:dLbls>
          <c:showLegendKey val="0"/>
          <c:showVal val="0"/>
          <c:showCatName val="0"/>
          <c:showSerName val="0"/>
          <c:showPercent val="0"/>
          <c:showBubbleSize val="0"/>
        </c:dLbls>
        <c:marker val="1"/>
        <c:smooth val="0"/>
        <c:axId val="90512384"/>
        <c:axId val="90535040"/>
      </c:lineChart>
      <c:dateAx>
        <c:axId val="90512384"/>
        <c:scaling>
          <c:orientation val="minMax"/>
        </c:scaling>
        <c:delete val="1"/>
        <c:axPos val="b"/>
        <c:numFmt formatCode="ge" sourceLinked="1"/>
        <c:majorTickMark val="none"/>
        <c:minorTickMark val="none"/>
        <c:tickLblPos val="none"/>
        <c:crossAx val="90535040"/>
        <c:crosses val="autoZero"/>
        <c:auto val="1"/>
        <c:lblOffset val="100"/>
        <c:baseTimeUnit val="years"/>
      </c:dateAx>
      <c:valAx>
        <c:axId val="90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17.16</c:v>
                </c:pt>
                <c:pt idx="1">
                  <c:v>19.64</c:v>
                </c:pt>
                <c:pt idx="2">
                  <c:v>21.56</c:v>
                </c:pt>
                <c:pt idx="3">
                  <c:v>22.85</c:v>
                </c:pt>
                <c:pt idx="4">
                  <c:v>24.05</c:v>
                </c:pt>
              </c:numCache>
            </c:numRef>
          </c:val>
          <c:extLst xmlns:c16r2="http://schemas.microsoft.com/office/drawing/2015/06/chart">
            <c:ext xmlns:c16="http://schemas.microsoft.com/office/drawing/2014/chart" uri="{C3380CC4-5D6E-409C-BE32-E72D297353CC}">
              <c16:uniqueId val="{00000000-10C9-451F-84A0-C9B2F412EE73}"/>
            </c:ext>
          </c:extLst>
        </c:ser>
        <c:dLbls>
          <c:showLegendKey val="0"/>
          <c:showVal val="0"/>
          <c:showCatName val="0"/>
          <c:showSerName val="0"/>
          <c:showPercent val="0"/>
          <c:showBubbleSize val="0"/>
        </c:dLbls>
        <c:gapWidth val="150"/>
        <c:axId val="90557824"/>
        <c:axId val="90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extLst xmlns:c16r2="http://schemas.microsoft.com/office/drawing/2015/06/chart">
            <c:ext xmlns:c16="http://schemas.microsoft.com/office/drawing/2014/chart" uri="{C3380CC4-5D6E-409C-BE32-E72D297353CC}">
              <c16:uniqueId val="{00000001-10C9-451F-84A0-C9B2F412EE73}"/>
            </c:ext>
          </c:extLst>
        </c:ser>
        <c:dLbls>
          <c:showLegendKey val="0"/>
          <c:showVal val="0"/>
          <c:showCatName val="0"/>
          <c:showSerName val="0"/>
          <c:showPercent val="0"/>
          <c:showBubbleSize val="0"/>
        </c:dLbls>
        <c:marker val="1"/>
        <c:smooth val="0"/>
        <c:axId val="90557824"/>
        <c:axId val="90564096"/>
      </c:lineChart>
      <c:dateAx>
        <c:axId val="90557824"/>
        <c:scaling>
          <c:orientation val="minMax"/>
        </c:scaling>
        <c:delete val="1"/>
        <c:axPos val="b"/>
        <c:numFmt formatCode="ge" sourceLinked="1"/>
        <c:majorTickMark val="none"/>
        <c:minorTickMark val="none"/>
        <c:tickLblPos val="none"/>
        <c:crossAx val="90564096"/>
        <c:crosses val="autoZero"/>
        <c:auto val="1"/>
        <c:lblOffset val="100"/>
        <c:baseTimeUnit val="years"/>
      </c:dateAx>
      <c:valAx>
        <c:axId val="905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78-423F-951F-167DD31D7729}"/>
            </c:ext>
          </c:extLst>
        </c:ser>
        <c:dLbls>
          <c:showLegendKey val="0"/>
          <c:showVal val="0"/>
          <c:showCatName val="0"/>
          <c:showSerName val="0"/>
          <c:showPercent val="0"/>
          <c:showBubbleSize val="0"/>
        </c:dLbls>
        <c:gapWidth val="150"/>
        <c:axId val="91935104"/>
        <c:axId val="919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xmlns:c16r2="http://schemas.microsoft.com/office/drawing/2015/06/chart">
            <c:ext xmlns:c16="http://schemas.microsoft.com/office/drawing/2014/chart" uri="{C3380CC4-5D6E-409C-BE32-E72D297353CC}">
              <c16:uniqueId val="{00000001-2E78-423F-951F-167DD31D7729}"/>
            </c:ext>
          </c:extLst>
        </c:ser>
        <c:dLbls>
          <c:showLegendKey val="0"/>
          <c:showVal val="0"/>
          <c:showCatName val="0"/>
          <c:showSerName val="0"/>
          <c:showPercent val="0"/>
          <c:showBubbleSize val="0"/>
        </c:dLbls>
        <c:marker val="1"/>
        <c:smooth val="0"/>
        <c:axId val="91935104"/>
        <c:axId val="91937024"/>
      </c:lineChart>
      <c:dateAx>
        <c:axId val="91935104"/>
        <c:scaling>
          <c:orientation val="minMax"/>
        </c:scaling>
        <c:delete val="1"/>
        <c:axPos val="b"/>
        <c:numFmt formatCode="ge" sourceLinked="1"/>
        <c:majorTickMark val="none"/>
        <c:minorTickMark val="none"/>
        <c:tickLblPos val="none"/>
        <c:crossAx val="91937024"/>
        <c:crosses val="autoZero"/>
        <c:auto val="1"/>
        <c:lblOffset val="100"/>
        <c:baseTimeUnit val="years"/>
      </c:dateAx>
      <c:valAx>
        <c:axId val="9193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329.42</c:v>
                </c:pt>
                <c:pt idx="1">
                  <c:v>243.27</c:v>
                </c:pt>
                <c:pt idx="2">
                  <c:v>236.93</c:v>
                </c:pt>
                <c:pt idx="3">
                  <c:v>260.79000000000002</c:v>
                </c:pt>
                <c:pt idx="4">
                  <c:v>199.08</c:v>
                </c:pt>
              </c:numCache>
            </c:numRef>
          </c:val>
          <c:extLst xmlns:c16r2="http://schemas.microsoft.com/office/drawing/2015/06/chart">
            <c:ext xmlns:c16="http://schemas.microsoft.com/office/drawing/2014/chart" uri="{C3380CC4-5D6E-409C-BE32-E72D297353CC}">
              <c16:uniqueId val="{00000000-65BB-4881-9E74-58C08CD63631}"/>
            </c:ext>
          </c:extLst>
        </c:ser>
        <c:dLbls>
          <c:showLegendKey val="0"/>
          <c:showVal val="0"/>
          <c:showCatName val="0"/>
          <c:showSerName val="0"/>
          <c:showPercent val="0"/>
          <c:showBubbleSize val="0"/>
        </c:dLbls>
        <c:gapWidth val="150"/>
        <c:axId val="91974272"/>
        <c:axId val="919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extLst xmlns:c16r2="http://schemas.microsoft.com/office/drawing/2015/06/chart">
            <c:ext xmlns:c16="http://schemas.microsoft.com/office/drawing/2014/chart" uri="{C3380CC4-5D6E-409C-BE32-E72D297353CC}">
              <c16:uniqueId val="{00000001-65BB-4881-9E74-58C08CD63631}"/>
            </c:ext>
          </c:extLst>
        </c:ser>
        <c:dLbls>
          <c:showLegendKey val="0"/>
          <c:showVal val="0"/>
          <c:showCatName val="0"/>
          <c:showSerName val="0"/>
          <c:showPercent val="0"/>
          <c:showBubbleSize val="0"/>
        </c:dLbls>
        <c:marker val="1"/>
        <c:smooth val="0"/>
        <c:axId val="91974272"/>
        <c:axId val="91984640"/>
      </c:lineChart>
      <c:dateAx>
        <c:axId val="91974272"/>
        <c:scaling>
          <c:orientation val="minMax"/>
        </c:scaling>
        <c:delete val="1"/>
        <c:axPos val="b"/>
        <c:numFmt formatCode="ge" sourceLinked="1"/>
        <c:majorTickMark val="none"/>
        <c:minorTickMark val="none"/>
        <c:tickLblPos val="none"/>
        <c:crossAx val="91984640"/>
        <c:crosses val="autoZero"/>
        <c:auto val="1"/>
        <c:lblOffset val="100"/>
        <c:baseTimeUnit val="years"/>
      </c:dateAx>
      <c:valAx>
        <c:axId val="919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330.02</c:v>
                </c:pt>
                <c:pt idx="1">
                  <c:v>335.35</c:v>
                </c:pt>
                <c:pt idx="2">
                  <c:v>352.35</c:v>
                </c:pt>
                <c:pt idx="3">
                  <c:v>355.36</c:v>
                </c:pt>
                <c:pt idx="4">
                  <c:v>353.14</c:v>
                </c:pt>
              </c:numCache>
            </c:numRef>
          </c:val>
          <c:extLst xmlns:c16r2="http://schemas.microsoft.com/office/drawing/2015/06/chart">
            <c:ext xmlns:c16="http://schemas.microsoft.com/office/drawing/2014/chart" uri="{C3380CC4-5D6E-409C-BE32-E72D297353CC}">
              <c16:uniqueId val="{00000000-AD68-4A95-9B9F-727551730EF4}"/>
            </c:ext>
          </c:extLst>
        </c:ser>
        <c:dLbls>
          <c:showLegendKey val="0"/>
          <c:showVal val="0"/>
          <c:showCatName val="0"/>
          <c:showSerName val="0"/>
          <c:showPercent val="0"/>
          <c:showBubbleSize val="0"/>
        </c:dLbls>
        <c:gapWidth val="150"/>
        <c:axId val="92018176"/>
        <c:axId val="92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extLst xmlns:c16r2="http://schemas.microsoft.com/office/drawing/2015/06/chart">
            <c:ext xmlns:c16="http://schemas.microsoft.com/office/drawing/2014/chart" uri="{C3380CC4-5D6E-409C-BE32-E72D297353CC}">
              <c16:uniqueId val="{00000001-AD68-4A95-9B9F-727551730EF4}"/>
            </c:ext>
          </c:extLst>
        </c:ser>
        <c:dLbls>
          <c:showLegendKey val="0"/>
          <c:showVal val="0"/>
          <c:showCatName val="0"/>
          <c:showSerName val="0"/>
          <c:showPercent val="0"/>
          <c:showBubbleSize val="0"/>
        </c:dLbls>
        <c:marker val="1"/>
        <c:smooth val="0"/>
        <c:axId val="92018176"/>
        <c:axId val="92020096"/>
      </c:lineChart>
      <c:dateAx>
        <c:axId val="92018176"/>
        <c:scaling>
          <c:orientation val="minMax"/>
        </c:scaling>
        <c:delete val="1"/>
        <c:axPos val="b"/>
        <c:numFmt formatCode="ge" sourceLinked="1"/>
        <c:majorTickMark val="none"/>
        <c:minorTickMark val="none"/>
        <c:tickLblPos val="none"/>
        <c:crossAx val="92020096"/>
        <c:crosses val="autoZero"/>
        <c:auto val="1"/>
        <c:lblOffset val="100"/>
        <c:baseTimeUnit val="years"/>
      </c:dateAx>
      <c:valAx>
        <c:axId val="9202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110.58</c:v>
                </c:pt>
                <c:pt idx="1">
                  <c:v>104.58</c:v>
                </c:pt>
                <c:pt idx="2">
                  <c:v>120.09</c:v>
                </c:pt>
                <c:pt idx="3">
                  <c:v>113.42</c:v>
                </c:pt>
                <c:pt idx="4">
                  <c:v>119.27</c:v>
                </c:pt>
              </c:numCache>
            </c:numRef>
          </c:val>
          <c:extLst xmlns:c16r2="http://schemas.microsoft.com/office/drawing/2015/06/chart">
            <c:ext xmlns:c16="http://schemas.microsoft.com/office/drawing/2014/chart" uri="{C3380CC4-5D6E-409C-BE32-E72D297353CC}">
              <c16:uniqueId val="{00000000-C5FF-4093-9411-B293A5AF2514}"/>
            </c:ext>
          </c:extLst>
        </c:ser>
        <c:dLbls>
          <c:showLegendKey val="0"/>
          <c:showVal val="0"/>
          <c:showCatName val="0"/>
          <c:showSerName val="0"/>
          <c:showPercent val="0"/>
          <c:showBubbleSize val="0"/>
        </c:dLbls>
        <c:gapWidth val="150"/>
        <c:axId val="92055040"/>
        <c:axId val="92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extLst xmlns:c16r2="http://schemas.microsoft.com/office/drawing/2015/06/chart">
            <c:ext xmlns:c16="http://schemas.microsoft.com/office/drawing/2014/chart" uri="{C3380CC4-5D6E-409C-BE32-E72D297353CC}">
              <c16:uniqueId val="{00000001-C5FF-4093-9411-B293A5AF2514}"/>
            </c:ext>
          </c:extLst>
        </c:ser>
        <c:dLbls>
          <c:showLegendKey val="0"/>
          <c:showVal val="0"/>
          <c:showCatName val="0"/>
          <c:showSerName val="0"/>
          <c:showPercent val="0"/>
          <c:showBubbleSize val="0"/>
        </c:dLbls>
        <c:marker val="1"/>
        <c:smooth val="0"/>
        <c:axId val="92055040"/>
        <c:axId val="92056960"/>
      </c:lineChart>
      <c:dateAx>
        <c:axId val="92055040"/>
        <c:scaling>
          <c:orientation val="minMax"/>
        </c:scaling>
        <c:delete val="1"/>
        <c:axPos val="b"/>
        <c:numFmt formatCode="ge" sourceLinked="1"/>
        <c:majorTickMark val="none"/>
        <c:minorTickMark val="none"/>
        <c:tickLblPos val="none"/>
        <c:crossAx val="92056960"/>
        <c:crosses val="autoZero"/>
        <c:auto val="1"/>
        <c:lblOffset val="100"/>
        <c:baseTimeUnit val="years"/>
      </c:dateAx>
      <c:valAx>
        <c:axId val="92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133.86000000000001</c:v>
                </c:pt>
                <c:pt idx="1">
                  <c:v>138.36000000000001</c:v>
                </c:pt>
                <c:pt idx="2">
                  <c:v>116.59</c:v>
                </c:pt>
                <c:pt idx="3">
                  <c:v>121.92</c:v>
                </c:pt>
                <c:pt idx="4">
                  <c:v>114.96</c:v>
                </c:pt>
              </c:numCache>
            </c:numRef>
          </c:val>
          <c:extLst xmlns:c16r2="http://schemas.microsoft.com/office/drawing/2015/06/chart">
            <c:ext xmlns:c16="http://schemas.microsoft.com/office/drawing/2014/chart" uri="{C3380CC4-5D6E-409C-BE32-E72D297353CC}">
              <c16:uniqueId val="{00000000-4EE2-4F57-9006-39A75E94B65E}"/>
            </c:ext>
          </c:extLst>
        </c:ser>
        <c:dLbls>
          <c:showLegendKey val="0"/>
          <c:showVal val="0"/>
          <c:showCatName val="0"/>
          <c:showSerName val="0"/>
          <c:showPercent val="0"/>
          <c:showBubbleSize val="0"/>
        </c:dLbls>
        <c:gapWidth val="150"/>
        <c:axId val="92145152"/>
        <c:axId val="921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extLst xmlns:c16r2="http://schemas.microsoft.com/office/drawing/2015/06/chart">
            <c:ext xmlns:c16="http://schemas.microsoft.com/office/drawing/2014/chart" uri="{C3380CC4-5D6E-409C-BE32-E72D297353CC}">
              <c16:uniqueId val="{00000001-4EE2-4F57-9006-39A75E94B65E}"/>
            </c:ext>
          </c:extLst>
        </c:ser>
        <c:dLbls>
          <c:showLegendKey val="0"/>
          <c:showVal val="0"/>
          <c:showCatName val="0"/>
          <c:showSerName val="0"/>
          <c:showPercent val="0"/>
          <c:showBubbleSize val="0"/>
        </c:dLbls>
        <c:marker val="1"/>
        <c:smooth val="0"/>
        <c:axId val="92145152"/>
        <c:axId val="92147072"/>
      </c:lineChart>
      <c:dateAx>
        <c:axId val="92145152"/>
        <c:scaling>
          <c:orientation val="minMax"/>
        </c:scaling>
        <c:delete val="1"/>
        <c:axPos val="b"/>
        <c:numFmt formatCode="ge" sourceLinked="1"/>
        <c:majorTickMark val="none"/>
        <c:minorTickMark val="none"/>
        <c:tickLblPos val="none"/>
        <c:crossAx val="92147072"/>
        <c:crosses val="autoZero"/>
        <c:auto val="1"/>
        <c:lblOffset val="100"/>
        <c:baseTimeUnit val="years"/>
      </c:dateAx>
      <c:valAx>
        <c:axId val="921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枚方市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404963</v>
      </c>
      <c r="AM8" s="61"/>
      <c r="AN8" s="61"/>
      <c r="AO8" s="61"/>
      <c r="AP8" s="61"/>
      <c r="AQ8" s="61"/>
      <c r="AR8" s="61"/>
      <c r="AS8" s="61"/>
      <c r="AT8" s="51">
        <f>データ!$S$6</f>
        <v>65.12</v>
      </c>
      <c r="AU8" s="52"/>
      <c r="AV8" s="52"/>
      <c r="AW8" s="52"/>
      <c r="AX8" s="52"/>
      <c r="AY8" s="52"/>
      <c r="AZ8" s="52"/>
      <c r="BA8" s="52"/>
      <c r="BB8" s="53">
        <f>データ!$T$6</f>
        <v>6218.72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68.42</v>
      </c>
      <c r="J10" s="52"/>
      <c r="K10" s="52"/>
      <c r="L10" s="52"/>
      <c r="M10" s="52"/>
      <c r="N10" s="52"/>
      <c r="O10" s="64"/>
      <c r="P10" s="53">
        <f>データ!$P$6</f>
        <v>99.99</v>
      </c>
      <c r="Q10" s="53"/>
      <c r="R10" s="53"/>
      <c r="S10" s="53"/>
      <c r="T10" s="53"/>
      <c r="U10" s="53"/>
      <c r="V10" s="53"/>
      <c r="W10" s="61">
        <f>データ!$Q$6</f>
        <v>2235</v>
      </c>
      <c r="X10" s="61"/>
      <c r="Y10" s="61"/>
      <c r="Z10" s="61"/>
      <c r="AA10" s="61"/>
      <c r="AB10" s="61"/>
      <c r="AC10" s="61"/>
      <c r="AD10" s="2"/>
      <c r="AE10" s="2"/>
      <c r="AF10" s="2"/>
      <c r="AG10" s="2"/>
      <c r="AH10" s="5"/>
      <c r="AI10" s="5"/>
      <c r="AJ10" s="5"/>
      <c r="AK10" s="5"/>
      <c r="AL10" s="61">
        <f>データ!$U$6</f>
        <v>403986</v>
      </c>
      <c r="AM10" s="61"/>
      <c r="AN10" s="61"/>
      <c r="AO10" s="61"/>
      <c r="AP10" s="61"/>
      <c r="AQ10" s="61"/>
      <c r="AR10" s="61"/>
      <c r="AS10" s="61"/>
      <c r="AT10" s="51">
        <f>データ!$V$6</f>
        <v>65.12</v>
      </c>
      <c r="AU10" s="52"/>
      <c r="AV10" s="52"/>
      <c r="AW10" s="52"/>
      <c r="AX10" s="52"/>
      <c r="AY10" s="52"/>
      <c r="AZ10" s="52"/>
      <c r="BA10" s="52"/>
      <c r="BB10" s="53">
        <f>データ!$W$6</f>
        <v>6203.72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85" t="s">
        <v>30</v>
      </c>
      <c r="BM45" s="86"/>
      <c r="BN45" s="86"/>
      <c r="BO45" s="86"/>
      <c r="BP45" s="86"/>
      <c r="BQ45" s="86"/>
      <c r="BR45" s="86"/>
      <c r="BS45" s="86"/>
      <c r="BT45" s="86"/>
      <c r="BU45" s="86"/>
      <c r="BV45" s="86"/>
      <c r="BW45" s="86"/>
      <c r="BX45" s="86"/>
      <c r="BY45" s="86"/>
      <c r="BZ45" s="8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8"/>
      <c r="BM46" s="89"/>
      <c r="BN46" s="89"/>
      <c r="BO46" s="89"/>
      <c r="BP46" s="89"/>
      <c r="BQ46" s="89"/>
      <c r="BR46" s="89"/>
      <c r="BS46" s="89"/>
      <c r="BT46" s="89"/>
      <c r="BU46" s="89"/>
      <c r="BV46" s="89"/>
      <c r="BW46" s="89"/>
      <c r="BX46" s="89"/>
      <c r="BY46" s="89"/>
      <c r="BZ46" s="9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85" t="s">
        <v>36</v>
      </c>
      <c r="BM64" s="86"/>
      <c r="BN64" s="86"/>
      <c r="BO64" s="86"/>
      <c r="BP64" s="86"/>
      <c r="BQ64" s="86"/>
      <c r="BR64" s="86"/>
      <c r="BS64" s="86"/>
      <c r="BT64" s="86"/>
      <c r="BU64" s="86"/>
      <c r="BV64" s="86"/>
      <c r="BW64" s="86"/>
      <c r="BX64" s="86"/>
      <c r="BY64" s="86"/>
      <c r="BZ64" s="8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8"/>
      <c r="BM65" s="89"/>
      <c r="BN65" s="89"/>
      <c r="BO65" s="89"/>
      <c r="BP65" s="89"/>
      <c r="BQ65" s="89"/>
      <c r="BR65" s="89"/>
      <c r="BS65" s="89"/>
      <c r="BT65" s="89"/>
      <c r="BU65" s="89"/>
      <c r="BV65" s="89"/>
      <c r="BW65" s="89"/>
      <c r="BX65" s="89"/>
      <c r="BY65" s="89"/>
      <c r="BZ65" s="9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272108</v>
      </c>
      <c r="D6" s="34">
        <f t="shared" si="3"/>
        <v>46</v>
      </c>
      <c r="E6" s="34">
        <f t="shared" si="3"/>
        <v>1</v>
      </c>
      <c r="F6" s="34">
        <f t="shared" si="3"/>
        <v>0</v>
      </c>
      <c r="G6" s="34">
        <f t="shared" si="3"/>
        <v>1</v>
      </c>
      <c r="H6" s="34" t="str">
        <f t="shared" si="3"/>
        <v>大阪府　枚方市</v>
      </c>
      <c r="I6" s="34" t="str">
        <f t="shared" si="3"/>
        <v>法適用</v>
      </c>
      <c r="J6" s="34" t="str">
        <f t="shared" si="3"/>
        <v>水道事業</v>
      </c>
      <c r="K6" s="34" t="str">
        <f t="shared" si="3"/>
        <v>末端給水事業</v>
      </c>
      <c r="L6" s="34" t="str">
        <f t="shared" si="3"/>
        <v>A1</v>
      </c>
      <c r="M6" s="34">
        <f t="shared" si="3"/>
        <v>0</v>
      </c>
      <c r="N6" s="35" t="str">
        <f t="shared" si="3"/>
        <v>-</v>
      </c>
      <c r="O6" s="35">
        <f t="shared" si="3"/>
        <v>68.42</v>
      </c>
      <c r="P6" s="35">
        <f t="shared" si="3"/>
        <v>99.99</v>
      </c>
      <c r="Q6" s="35">
        <f t="shared" si="3"/>
        <v>2235</v>
      </c>
      <c r="R6" s="35">
        <f t="shared" si="3"/>
        <v>404963</v>
      </c>
      <c r="S6" s="35">
        <f t="shared" si="3"/>
        <v>65.12</v>
      </c>
      <c r="T6" s="35">
        <f t="shared" si="3"/>
        <v>6218.72</v>
      </c>
      <c r="U6" s="35">
        <f t="shared" si="3"/>
        <v>403986</v>
      </c>
      <c r="V6" s="35">
        <f t="shared" si="3"/>
        <v>65.12</v>
      </c>
      <c r="W6" s="35">
        <f t="shared" si="3"/>
        <v>6203.72</v>
      </c>
      <c r="X6" s="36">
        <f>IF(X7="",NA(),X7)</f>
        <v>116.62</v>
      </c>
      <c r="Y6" s="36">
        <f t="shared" ref="Y6:AG6" si="4">IF(Y7="",NA(),Y7)</f>
        <v>121.04</v>
      </c>
      <c r="Z6" s="36">
        <f t="shared" si="4"/>
        <v>125.24</v>
      </c>
      <c r="AA6" s="36">
        <f t="shared" si="4"/>
        <v>120.4</v>
      </c>
      <c r="AB6" s="36">
        <f t="shared" si="4"/>
        <v>123.68</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329.42</v>
      </c>
      <c r="AU6" s="36">
        <f t="shared" ref="AU6:BC6" si="6">IF(AU7="",NA(),AU7)</f>
        <v>243.27</v>
      </c>
      <c r="AV6" s="36">
        <f t="shared" si="6"/>
        <v>236.93</v>
      </c>
      <c r="AW6" s="36">
        <f t="shared" si="6"/>
        <v>260.79000000000002</v>
      </c>
      <c r="AX6" s="36">
        <f t="shared" si="6"/>
        <v>199.08</v>
      </c>
      <c r="AY6" s="36">
        <f t="shared" si="6"/>
        <v>475.07</v>
      </c>
      <c r="AZ6" s="36">
        <f t="shared" si="6"/>
        <v>473.46</v>
      </c>
      <c r="BA6" s="36">
        <f t="shared" si="6"/>
        <v>240.81</v>
      </c>
      <c r="BB6" s="36">
        <f t="shared" si="6"/>
        <v>241.71</v>
      </c>
      <c r="BC6" s="36">
        <f t="shared" si="6"/>
        <v>249.08</v>
      </c>
      <c r="BD6" s="35" t="str">
        <f>IF(BD7="","",IF(BD7="-","【-】","【"&amp;SUBSTITUTE(TEXT(BD7,"#,##0.00"),"-","△")&amp;"】"))</f>
        <v>【262.87】</v>
      </c>
      <c r="BE6" s="36">
        <f>IF(BE7="",NA(),BE7)</f>
        <v>330.02</v>
      </c>
      <c r="BF6" s="36">
        <f t="shared" ref="BF6:BN6" si="7">IF(BF7="",NA(),BF7)</f>
        <v>335.35</v>
      </c>
      <c r="BG6" s="36">
        <f t="shared" si="7"/>
        <v>352.35</v>
      </c>
      <c r="BH6" s="36">
        <f t="shared" si="7"/>
        <v>355.36</v>
      </c>
      <c r="BI6" s="36">
        <f t="shared" si="7"/>
        <v>353.14</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110.58</v>
      </c>
      <c r="BQ6" s="36">
        <f t="shared" ref="BQ6:BY6" si="8">IF(BQ7="",NA(),BQ7)</f>
        <v>104.58</v>
      </c>
      <c r="BR6" s="36">
        <f t="shared" si="8"/>
        <v>120.09</v>
      </c>
      <c r="BS6" s="36">
        <f t="shared" si="8"/>
        <v>113.42</v>
      </c>
      <c r="BT6" s="36">
        <f t="shared" si="8"/>
        <v>119.27</v>
      </c>
      <c r="BU6" s="36">
        <f t="shared" si="8"/>
        <v>100.42</v>
      </c>
      <c r="BV6" s="36">
        <f t="shared" si="8"/>
        <v>100.77</v>
      </c>
      <c r="BW6" s="36">
        <f t="shared" si="8"/>
        <v>107.74</v>
      </c>
      <c r="BX6" s="36">
        <f t="shared" si="8"/>
        <v>108.81</v>
      </c>
      <c r="BY6" s="36">
        <f t="shared" si="8"/>
        <v>110.87</v>
      </c>
      <c r="BZ6" s="35" t="str">
        <f>IF(BZ7="","",IF(BZ7="-","【-】","【"&amp;SUBSTITUTE(TEXT(BZ7,"#,##0.00"),"-","△")&amp;"】"))</f>
        <v>【105.59】</v>
      </c>
      <c r="CA6" s="36">
        <f>IF(CA7="",NA(),CA7)</f>
        <v>133.86000000000001</v>
      </c>
      <c r="CB6" s="36">
        <f t="shared" ref="CB6:CJ6" si="9">IF(CB7="",NA(),CB7)</f>
        <v>138.36000000000001</v>
      </c>
      <c r="CC6" s="36">
        <f t="shared" si="9"/>
        <v>116.59</v>
      </c>
      <c r="CD6" s="36">
        <f t="shared" si="9"/>
        <v>121.92</v>
      </c>
      <c r="CE6" s="36">
        <f t="shared" si="9"/>
        <v>114.96</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63.01</v>
      </c>
      <c r="CM6" s="36">
        <f t="shared" ref="CM6:CU6" si="10">IF(CM7="",NA(),CM7)</f>
        <v>62.49</v>
      </c>
      <c r="CN6" s="36">
        <f t="shared" si="10"/>
        <v>61.85</v>
      </c>
      <c r="CO6" s="36">
        <f t="shared" si="10"/>
        <v>61.07</v>
      </c>
      <c r="CP6" s="36">
        <f t="shared" si="10"/>
        <v>60.95</v>
      </c>
      <c r="CQ6" s="36">
        <f t="shared" si="10"/>
        <v>64.09</v>
      </c>
      <c r="CR6" s="36">
        <f t="shared" si="10"/>
        <v>63.91</v>
      </c>
      <c r="CS6" s="36">
        <f t="shared" si="10"/>
        <v>63.25</v>
      </c>
      <c r="CT6" s="36">
        <f t="shared" si="10"/>
        <v>63.03</v>
      </c>
      <c r="CU6" s="36">
        <f t="shared" si="10"/>
        <v>63.18</v>
      </c>
      <c r="CV6" s="35" t="str">
        <f>IF(CV7="","",IF(CV7="-","【-】","【"&amp;SUBSTITUTE(TEXT(CV7,"#,##0.00"),"-","△")&amp;"】"))</f>
        <v>【59.94】</v>
      </c>
      <c r="CW6" s="36">
        <f>IF(CW7="",NA(),CW7)</f>
        <v>94.06</v>
      </c>
      <c r="CX6" s="36">
        <f t="shared" ref="CX6:DF6" si="11">IF(CX7="",NA(),CX7)</f>
        <v>94.36</v>
      </c>
      <c r="CY6" s="36">
        <f t="shared" si="11"/>
        <v>93.15</v>
      </c>
      <c r="CZ6" s="36">
        <f t="shared" si="11"/>
        <v>93.02</v>
      </c>
      <c r="DA6" s="36">
        <f t="shared" si="11"/>
        <v>92.6</v>
      </c>
      <c r="DB6" s="36">
        <f t="shared" si="11"/>
        <v>91.19</v>
      </c>
      <c r="DC6" s="36">
        <f t="shared" si="11"/>
        <v>91.45</v>
      </c>
      <c r="DD6" s="36">
        <f t="shared" si="11"/>
        <v>91.07</v>
      </c>
      <c r="DE6" s="36">
        <f t="shared" si="11"/>
        <v>91.21</v>
      </c>
      <c r="DF6" s="36">
        <f t="shared" si="11"/>
        <v>91.6</v>
      </c>
      <c r="DG6" s="35" t="str">
        <f>IF(DG7="","",IF(DG7="-","【-】","【"&amp;SUBSTITUTE(TEXT(DG7,"#,##0.00"),"-","△")&amp;"】"))</f>
        <v>【90.22】</v>
      </c>
      <c r="DH6" s="36">
        <f>IF(DH7="",NA(),DH7)</f>
        <v>45.18</v>
      </c>
      <c r="DI6" s="36">
        <f t="shared" ref="DI6:DQ6" si="12">IF(DI7="",NA(),DI7)</f>
        <v>46.81</v>
      </c>
      <c r="DJ6" s="36">
        <f t="shared" si="12"/>
        <v>48.55</v>
      </c>
      <c r="DK6" s="36">
        <f t="shared" si="12"/>
        <v>46.05</v>
      </c>
      <c r="DL6" s="36">
        <f t="shared" si="12"/>
        <v>46.5</v>
      </c>
      <c r="DM6" s="36">
        <f t="shared" si="12"/>
        <v>44.41</v>
      </c>
      <c r="DN6" s="36">
        <f t="shared" si="12"/>
        <v>45.38</v>
      </c>
      <c r="DO6" s="36">
        <f t="shared" si="12"/>
        <v>47.7</v>
      </c>
      <c r="DP6" s="36">
        <f t="shared" si="12"/>
        <v>48.41</v>
      </c>
      <c r="DQ6" s="36">
        <f t="shared" si="12"/>
        <v>49.1</v>
      </c>
      <c r="DR6" s="35" t="str">
        <f>IF(DR7="","",IF(DR7="-","【-】","【"&amp;SUBSTITUTE(TEXT(DR7,"#,##0.00"),"-","△")&amp;"】"))</f>
        <v>【47.91】</v>
      </c>
      <c r="DS6" s="36">
        <f>IF(DS7="",NA(),DS7)</f>
        <v>17.16</v>
      </c>
      <c r="DT6" s="36">
        <f t="shared" ref="DT6:EB6" si="13">IF(DT7="",NA(),DT7)</f>
        <v>19.64</v>
      </c>
      <c r="DU6" s="36">
        <f t="shared" si="13"/>
        <v>21.56</v>
      </c>
      <c r="DV6" s="36">
        <f t="shared" si="13"/>
        <v>22.85</v>
      </c>
      <c r="DW6" s="36">
        <f t="shared" si="13"/>
        <v>24.05</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0.88</v>
      </c>
      <c r="EE6" s="36">
        <f t="shared" ref="EE6:EM6" si="14">IF(EE7="",NA(),EE7)</f>
        <v>0.94</v>
      </c>
      <c r="EF6" s="36">
        <f t="shared" si="14"/>
        <v>0.96</v>
      </c>
      <c r="EG6" s="36">
        <f t="shared" si="14"/>
        <v>0.8</v>
      </c>
      <c r="EH6" s="36">
        <f t="shared" si="14"/>
        <v>1.02</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272108</v>
      </c>
      <c r="D7" s="38">
        <v>46</v>
      </c>
      <c r="E7" s="38">
        <v>1</v>
      </c>
      <c r="F7" s="38">
        <v>0</v>
      </c>
      <c r="G7" s="38">
        <v>1</v>
      </c>
      <c r="H7" s="38" t="s">
        <v>105</v>
      </c>
      <c r="I7" s="38" t="s">
        <v>106</v>
      </c>
      <c r="J7" s="38" t="s">
        <v>107</v>
      </c>
      <c r="K7" s="38" t="s">
        <v>108</v>
      </c>
      <c r="L7" s="38" t="s">
        <v>109</v>
      </c>
      <c r="M7" s="38"/>
      <c r="N7" s="39" t="s">
        <v>110</v>
      </c>
      <c r="O7" s="39">
        <v>68.42</v>
      </c>
      <c r="P7" s="39">
        <v>99.99</v>
      </c>
      <c r="Q7" s="39">
        <v>2235</v>
      </c>
      <c r="R7" s="39">
        <v>404963</v>
      </c>
      <c r="S7" s="39">
        <v>65.12</v>
      </c>
      <c r="T7" s="39">
        <v>6218.72</v>
      </c>
      <c r="U7" s="39">
        <v>403986</v>
      </c>
      <c r="V7" s="39">
        <v>65.12</v>
      </c>
      <c r="W7" s="39">
        <v>6203.72</v>
      </c>
      <c r="X7" s="39">
        <v>116.62</v>
      </c>
      <c r="Y7" s="39">
        <v>121.04</v>
      </c>
      <c r="Z7" s="39">
        <v>125.24</v>
      </c>
      <c r="AA7" s="39">
        <v>120.4</v>
      </c>
      <c r="AB7" s="39">
        <v>123.68</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329.42</v>
      </c>
      <c r="AU7" s="39">
        <v>243.27</v>
      </c>
      <c r="AV7" s="39">
        <v>236.93</v>
      </c>
      <c r="AW7" s="39">
        <v>260.79000000000002</v>
      </c>
      <c r="AX7" s="39">
        <v>199.08</v>
      </c>
      <c r="AY7" s="39">
        <v>475.07</v>
      </c>
      <c r="AZ7" s="39">
        <v>473.46</v>
      </c>
      <c r="BA7" s="39">
        <v>240.81</v>
      </c>
      <c r="BB7" s="39">
        <v>241.71</v>
      </c>
      <c r="BC7" s="39">
        <v>249.08</v>
      </c>
      <c r="BD7" s="39">
        <v>262.87</v>
      </c>
      <c r="BE7" s="39">
        <v>330.02</v>
      </c>
      <c r="BF7" s="39">
        <v>335.35</v>
      </c>
      <c r="BG7" s="39">
        <v>352.35</v>
      </c>
      <c r="BH7" s="39">
        <v>355.36</v>
      </c>
      <c r="BI7" s="39">
        <v>353.14</v>
      </c>
      <c r="BJ7" s="39">
        <v>296.5</v>
      </c>
      <c r="BK7" s="39">
        <v>285.77</v>
      </c>
      <c r="BL7" s="39">
        <v>283.10000000000002</v>
      </c>
      <c r="BM7" s="39">
        <v>274.14</v>
      </c>
      <c r="BN7" s="39">
        <v>266.66000000000003</v>
      </c>
      <c r="BO7" s="39">
        <v>270.87</v>
      </c>
      <c r="BP7" s="39">
        <v>110.58</v>
      </c>
      <c r="BQ7" s="39">
        <v>104.58</v>
      </c>
      <c r="BR7" s="39">
        <v>120.09</v>
      </c>
      <c r="BS7" s="39">
        <v>113.42</v>
      </c>
      <c r="BT7" s="39">
        <v>119.27</v>
      </c>
      <c r="BU7" s="39">
        <v>100.42</v>
      </c>
      <c r="BV7" s="39">
        <v>100.77</v>
      </c>
      <c r="BW7" s="39">
        <v>107.74</v>
      </c>
      <c r="BX7" s="39">
        <v>108.81</v>
      </c>
      <c r="BY7" s="39">
        <v>110.87</v>
      </c>
      <c r="BZ7" s="39">
        <v>105.59</v>
      </c>
      <c r="CA7" s="39">
        <v>133.86000000000001</v>
      </c>
      <c r="CB7" s="39">
        <v>138.36000000000001</v>
      </c>
      <c r="CC7" s="39">
        <v>116.59</v>
      </c>
      <c r="CD7" s="39">
        <v>121.92</v>
      </c>
      <c r="CE7" s="39">
        <v>114.96</v>
      </c>
      <c r="CF7" s="39">
        <v>166.61</v>
      </c>
      <c r="CG7" s="39">
        <v>165.74</v>
      </c>
      <c r="CH7" s="39">
        <v>154.33000000000001</v>
      </c>
      <c r="CI7" s="39">
        <v>152.94999999999999</v>
      </c>
      <c r="CJ7" s="39">
        <v>150.54</v>
      </c>
      <c r="CK7" s="39">
        <v>163.27000000000001</v>
      </c>
      <c r="CL7" s="39">
        <v>63.01</v>
      </c>
      <c r="CM7" s="39">
        <v>62.49</v>
      </c>
      <c r="CN7" s="39">
        <v>61.85</v>
      </c>
      <c r="CO7" s="39">
        <v>61.07</v>
      </c>
      <c r="CP7" s="39">
        <v>60.95</v>
      </c>
      <c r="CQ7" s="39">
        <v>64.09</v>
      </c>
      <c r="CR7" s="39">
        <v>63.91</v>
      </c>
      <c r="CS7" s="39">
        <v>63.25</v>
      </c>
      <c r="CT7" s="39">
        <v>63.03</v>
      </c>
      <c r="CU7" s="39">
        <v>63.18</v>
      </c>
      <c r="CV7" s="39">
        <v>59.94</v>
      </c>
      <c r="CW7" s="39">
        <v>94.06</v>
      </c>
      <c r="CX7" s="39">
        <v>94.36</v>
      </c>
      <c r="CY7" s="39">
        <v>93.15</v>
      </c>
      <c r="CZ7" s="39">
        <v>93.02</v>
      </c>
      <c r="DA7" s="39">
        <v>92.6</v>
      </c>
      <c r="DB7" s="39">
        <v>91.19</v>
      </c>
      <c r="DC7" s="39">
        <v>91.45</v>
      </c>
      <c r="DD7" s="39">
        <v>91.07</v>
      </c>
      <c r="DE7" s="39">
        <v>91.21</v>
      </c>
      <c r="DF7" s="39">
        <v>91.6</v>
      </c>
      <c r="DG7" s="39">
        <v>90.22</v>
      </c>
      <c r="DH7" s="39">
        <v>45.18</v>
      </c>
      <c r="DI7" s="39">
        <v>46.81</v>
      </c>
      <c r="DJ7" s="39">
        <v>48.55</v>
      </c>
      <c r="DK7" s="39">
        <v>46.05</v>
      </c>
      <c r="DL7" s="39">
        <v>46.5</v>
      </c>
      <c r="DM7" s="39">
        <v>44.41</v>
      </c>
      <c r="DN7" s="39">
        <v>45.38</v>
      </c>
      <c r="DO7" s="39">
        <v>47.7</v>
      </c>
      <c r="DP7" s="39">
        <v>48.41</v>
      </c>
      <c r="DQ7" s="39">
        <v>49.1</v>
      </c>
      <c r="DR7" s="39">
        <v>47.91</v>
      </c>
      <c r="DS7" s="39">
        <v>17.16</v>
      </c>
      <c r="DT7" s="39">
        <v>19.64</v>
      </c>
      <c r="DU7" s="39">
        <v>21.56</v>
      </c>
      <c r="DV7" s="39">
        <v>22.85</v>
      </c>
      <c r="DW7" s="39">
        <v>24.05</v>
      </c>
      <c r="DX7" s="39">
        <v>12.28</v>
      </c>
      <c r="DY7" s="39">
        <v>13.33</v>
      </c>
      <c r="DZ7" s="39">
        <v>14.54</v>
      </c>
      <c r="EA7" s="39">
        <v>16.16</v>
      </c>
      <c r="EB7" s="39">
        <v>17.420000000000002</v>
      </c>
      <c r="EC7" s="39">
        <v>15</v>
      </c>
      <c r="ED7" s="39">
        <v>0.88</v>
      </c>
      <c r="EE7" s="39">
        <v>0.94</v>
      </c>
      <c r="EF7" s="39">
        <v>0.96</v>
      </c>
      <c r="EG7" s="39">
        <v>0.8</v>
      </c>
      <c r="EH7" s="39">
        <v>1.02</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2018-02-26T07:00:34Z</cp:lastPrinted>
  <dcterms:created xsi:type="dcterms:W3CDTF">2017-12-25T01:31:43Z</dcterms:created>
  <dcterms:modified xsi:type="dcterms:W3CDTF">2018-02-27T02:43:10Z</dcterms:modified>
  <cp:category/>
</cp:coreProperties>
</file>