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G86" i="4"/>
  <c r="F86" i="4"/>
  <c r="AL10" i="4"/>
  <c r="AD10" i="4"/>
  <c r="W10" i="4"/>
  <c r="B10" i="4"/>
  <c r="BB8" i="4"/>
  <c r="I8" i="4"/>
  <c r="B8" i="4"/>
  <c r="D10" i="5" l="1"/>
  <c r="C10" i="5"/>
  <c r="E10" i="5"/>
  <c r="B10" i="5"/>
</calcChain>
</file>

<file path=xl/sharedStrings.xml><?xml version="1.0" encoding="utf-8"?>
<sst xmlns="http://schemas.openxmlformats.org/spreadsheetml/2006/main" count="331" uniqueCount="123">
  <si>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</si>
  <si>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</si>
  <si>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</si>
  <si>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</si>
  <si>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</si>
  <si>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</si>
  <si>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</si>
  <si>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</si>
  <si>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</si>
  <si>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</si>
  <si>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</si>
  <si>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</si>
  <si>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</si>
  <si>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</si>
  <si>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</si>
  <si>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</si>
  <si>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</si>
  <si>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</si>
  <si>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</si>
  <si>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</si>
  <si>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</si>
  <si>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</si>
  <si>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</si>
  <si>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</si>
  <si>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</si>
  <si>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</si>
  <si>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</si>
  <si>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</si>
  <si>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</si>
  <si>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</si>
  <si>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</si>
  <si>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</si>
  <si>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</si>
  <si>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</si>
  <si>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</si>
  <si>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</si>
  <si>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</si>
  <si>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</si>
  <si>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</si>
  <si>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</si>
  <si>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</si>
  <si>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</si>
  <si>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</si>
  <si>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</si>
  <si>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</si>
  <si>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</si>
  <si>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</si>
  <si>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</si>
  <si>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</si>
  <si>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</si>
  <si>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</si>
  <si>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</si>
  <si>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</si>
  <si>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</si>
  <si>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</si>
  <si>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</si>
  <si>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</si>
  <si>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</si>
  <si>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</si>
  <si>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</si>
  <si>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</si>
  <si>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</si>
  <si>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</si>
  <si>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</si>
  <si>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</si>
  <si>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</si>
  <si>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</si>
  <si>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</si>
  <si>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</si>
  <si>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</si>
  <si>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</si>
  <si>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</si>
  <si>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</si>
  <si>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</si>
  <si>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</si>
  <si>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</si>
  <si>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</si>
  <si>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</si>
  <si>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</si>
  <si>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</si>
  <si>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</si>
  <si>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</si>
  <si>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</si>
  <si>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</si>
  <si>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</si>
  <si>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</si>
  <si>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</si>
  <si>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</si>
  <si>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</si>
  <si>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</si>
  <si>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</si>
  <si>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</si>
  <si>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</si>
  <si>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</si>
  <si>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</si>
  <si>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</si>
  <si>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</si>
  <si>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</si>
  <si>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</si>
  <si>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</si>
  <si>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</si>
  <si>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</si>
  <si>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</si>
  <si>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</si>
  <si>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</si>
  <si>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</si>
  <si>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</si>
  <si>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</si>
  <si>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高槻市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</si>
  <si>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</si>
  <si>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</si>
  <si>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</si>
  <si>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</si>
  <si>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</si>
  <si>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</si>
  <si>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</si>
  <si>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</si>
  <si>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</si>
  <si>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</si>
  <si>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</si>
  <si>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平成24年度から開始された事業のため、健全な状態である。</t>
    <rPh sb="1" eb="3">
      <t>ヘイセイ</t>
    </rPh>
    <rPh sb="5" eb="7">
      <t>ネンド</t>
    </rPh>
    <rPh sb="9" eb="11">
      <t>カイシ</t>
    </rPh>
    <rPh sb="14" eb="16">
      <t>ジギョウ</t>
    </rPh>
    <rPh sb="20" eb="22">
      <t>ケンゼン</t>
    </rPh>
    <rPh sb="23" eb="25">
      <t>ジョウタイ</t>
    </rPh>
    <phoneticPr fontId="4"/>
  </si>
  <si>
    <t>　本事業は「高槻市循環型社会形成推進地域計画
（H24～H28）」に基づき事業を実施し、平成28年度で計画対象地域内の希望世帯に対する公設浄化槽設置は完了し、事業としては概成した。
　平成29年度から元金償還も始まるため企業債残高対事業規模比率は減少傾向になると見込まれる。
　経常収支比率や経費回収率が類似団体よりも低いことから経営改善を行う必要があるが、収入面においては料金体系が人槽別に設定されており、事業も概成しているため今後の使用料増収は見込めない。
　そのため、維持管理業務の発注方法や仕様の検討を行うなど支出面の縮小に努める。</t>
    <rPh sb="1" eb="2">
      <t>ホン</t>
    </rPh>
    <rPh sb="2" eb="4">
      <t>ジギョウ</t>
    </rPh>
    <rPh sb="34" eb="35">
      <t>モト</t>
    </rPh>
    <rPh sb="37" eb="39">
      <t>ジギョウ</t>
    </rPh>
    <rPh sb="40" eb="42">
      <t>ジッシ</t>
    </rPh>
    <rPh sb="44" eb="46">
      <t>ヘイセイ</t>
    </rPh>
    <rPh sb="48" eb="50">
      <t>ネンド</t>
    </rPh>
    <rPh sb="51" eb="53">
      <t>ケイカク</t>
    </rPh>
    <rPh sb="57" eb="58">
      <t>ナイ</t>
    </rPh>
    <rPh sb="59" eb="61">
      <t>キボウ</t>
    </rPh>
    <rPh sb="61" eb="63">
      <t>セタイ</t>
    </rPh>
    <rPh sb="64" eb="65">
      <t>タイ</t>
    </rPh>
    <rPh sb="67" eb="69">
      <t>コウセツ</t>
    </rPh>
    <rPh sb="69" eb="72">
      <t>ジョウカソウ</t>
    </rPh>
    <rPh sb="72" eb="74">
      <t>セッチ</t>
    </rPh>
    <rPh sb="75" eb="77">
      <t>カンリョウ</t>
    </rPh>
    <rPh sb="79" eb="81">
      <t>ジギョウ</t>
    </rPh>
    <rPh sb="85" eb="86">
      <t>オオム</t>
    </rPh>
    <rPh sb="92" eb="94">
      <t>ヘイセイ</t>
    </rPh>
    <rPh sb="96" eb="98">
      <t>ネンド</t>
    </rPh>
    <rPh sb="131" eb="133">
      <t>ミコ</t>
    </rPh>
    <rPh sb="179" eb="181">
      <t>シュウニュウ</t>
    </rPh>
    <rPh sb="181" eb="182">
      <t>メン</t>
    </rPh>
    <rPh sb="187" eb="189">
      <t>リョウキン</t>
    </rPh>
    <rPh sb="189" eb="191">
      <t>タイケイ</t>
    </rPh>
    <rPh sb="204" eb="206">
      <t>ジギョウ</t>
    </rPh>
    <rPh sb="207" eb="208">
      <t>オオム</t>
    </rPh>
    <rPh sb="215" eb="217">
      <t>コンゴ</t>
    </rPh>
    <rPh sb="237" eb="239">
      <t>イジ</t>
    </rPh>
    <rPh sb="239" eb="241">
      <t>カンリ</t>
    </rPh>
    <rPh sb="241" eb="243">
      <t>ギョウム</t>
    </rPh>
    <rPh sb="244" eb="246">
      <t>ハッチュウ</t>
    </rPh>
    <rPh sb="246" eb="248">
      <t>ホウホウ</t>
    </rPh>
    <rPh sb="249" eb="251">
      <t>シヨウ</t>
    </rPh>
    <rPh sb="252" eb="254">
      <t>ケントウ</t>
    </rPh>
    <rPh sb="255" eb="256">
      <t>オコナ</t>
    </rPh>
    <rPh sb="259" eb="261">
      <t>シシュツ</t>
    </rPh>
    <rPh sb="261" eb="262">
      <t>メン</t>
    </rPh>
    <rPh sb="263" eb="265">
      <t>シュクショウ</t>
    </rPh>
    <rPh sb="266" eb="267">
      <t>ツト</t>
    </rPh>
    <phoneticPr fontId="4"/>
  </si>
  <si>
    <t xml:space="preserve">　公営企業法適用（一部適用）後、初年度の決算である。
　本市の特定地域生活排水処理事業は、山間部に対する公共下水道事業の補完事業として整備しており、公共下水道事業と併せて高槻市下水道等事業会計として経理処理を行なっている。
　累積欠損金比率が類似団体よりも高くなっているが、公共下水道事業と併せ、高槻市下水道等事業会計全体としてみると累積欠損金が生じることはなく特段問題はない。
　また、企業債残高対事業規模比率についても類似団体と比較すると高いが、これは元金据置期間内であり、企業債償還が進んでいないためである。
　経常収支比率及び経費回収率については類似団体よりも低い状況である。
</t>
    <rPh sb="14" eb="15">
      <t>ゴ</t>
    </rPh>
    <rPh sb="74" eb="75">
      <t>コウ</t>
    </rPh>
    <rPh sb="75" eb="76">
      <t>キョウ</t>
    </rPh>
    <rPh sb="76" eb="78">
      <t>ゲスイ</t>
    </rPh>
    <rPh sb="78" eb="79">
      <t>ドウ</t>
    </rPh>
    <rPh sb="79" eb="81">
      <t>ジギョウ</t>
    </rPh>
    <rPh sb="82" eb="83">
      <t>アワ</t>
    </rPh>
    <rPh sb="99" eb="101">
      <t>ケイリ</t>
    </rPh>
    <rPh sb="101" eb="103">
      <t>ショリ</t>
    </rPh>
    <rPh sb="104" eb="105">
      <t>オコ</t>
    </rPh>
    <rPh sb="114" eb="116">
      <t>ルイセキ</t>
    </rPh>
    <rPh sb="116" eb="119">
      <t>ケッソンキン</t>
    </rPh>
    <rPh sb="119" eb="121">
      <t>ヒリツ</t>
    </rPh>
    <rPh sb="122" eb="124">
      <t>ルイジ</t>
    </rPh>
    <rPh sb="124" eb="126">
      <t>ダンタイ</t>
    </rPh>
    <rPh sb="129" eb="130">
      <t>タカ</t>
    </rPh>
    <rPh sb="138" eb="139">
      <t>コウ</t>
    </rPh>
    <rPh sb="139" eb="140">
      <t>キョウ</t>
    </rPh>
    <rPh sb="140" eb="142">
      <t>ゲスイ</t>
    </rPh>
    <rPh sb="142" eb="143">
      <t>ドウ</t>
    </rPh>
    <rPh sb="143" eb="145">
      <t>ジギョウ</t>
    </rPh>
    <rPh sb="146" eb="147">
      <t>アワ</t>
    </rPh>
    <rPh sb="160" eb="162">
      <t>ゼンタイ</t>
    </rPh>
    <rPh sb="172" eb="173">
      <t>キン</t>
    </rPh>
    <rPh sb="195" eb="197">
      <t>キギョウ</t>
    </rPh>
    <rPh sb="197" eb="198">
      <t>サイ</t>
    </rPh>
    <rPh sb="198" eb="200">
      <t>ザンダカ</t>
    </rPh>
    <rPh sb="200" eb="201">
      <t>タイ</t>
    </rPh>
    <rPh sb="201" eb="203">
      <t>ジギョウ</t>
    </rPh>
    <rPh sb="203" eb="205">
      <t>キボ</t>
    </rPh>
    <rPh sb="205" eb="207">
      <t>ヒリツ</t>
    </rPh>
    <rPh sb="212" eb="214">
      <t>ルイジ</t>
    </rPh>
    <rPh sb="214" eb="216">
      <t>ダンタイ</t>
    </rPh>
    <rPh sb="217" eb="219">
      <t>ヒカク</t>
    </rPh>
    <rPh sb="222" eb="223">
      <t>タカ</t>
    </rPh>
    <rPh sb="229" eb="231">
      <t>ガンキン</t>
    </rPh>
    <rPh sb="231" eb="233">
      <t>スエオキ</t>
    </rPh>
    <rPh sb="233" eb="235">
      <t>キカン</t>
    </rPh>
    <rPh sb="235" eb="236">
      <t>ナイ</t>
    </rPh>
    <rPh sb="240" eb="242">
      <t>キギョウ</t>
    </rPh>
    <rPh sb="242" eb="243">
      <t>サイ</t>
    </rPh>
    <rPh sb="243" eb="245">
      <t>ショウカン</t>
    </rPh>
    <rPh sb="246" eb="247">
      <t>スス</t>
    </rPh>
    <rPh sb="260" eb="262">
      <t>ケイジョウ</t>
    </rPh>
    <rPh sb="262" eb="264">
      <t>シュウシ</t>
    </rPh>
    <rPh sb="264" eb="266">
      <t>ヒリツ</t>
    </rPh>
    <rPh sb="266" eb="267">
      <t>オヨ</t>
    </rPh>
    <rPh sb="268" eb="270">
      <t>ケイヒ</t>
    </rPh>
    <rPh sb="270" eb="272">
      <t>カイシュウ</t>
    </rPh>
    <rPh sb="272" eb="273">
      <t>リツ</t>
    </rPh>
    <rPh sb="278" eb="280">
      <t>ルイジ</t>
    </rPh>
    <rPh sb="280" eb="282">
      <t>ダンタイ</t>
    </rPh>
    <rPh sb="285" eb="286">
      <t>ヒク</t>
    </rPh>
    <rPh sb="287" eb="28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</si>
</sst>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05792"/>
        <c:axId val="843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905792"/>
        <c:axId val="84353408"/>
      </c:lineChart>
      <c:dateAx>
        <c:axId val="89905792"/>
        <c:scaling>
          <c:orientation val="minMax"/>
        </c:scaling>
        <c:delete val="1"/>
        <c:axPos val="b"/>
        <c:numFmt formatCode="ge" sourceLinked="1"/>
        <c:majorTickMark val="none"/>
        <c:minorTickMark val="none"/>
        <c:tickLblPos val="none"/>
        <c:crossAx val="84353408"/>
        <c:crosses val="autoZero"/>
        <c:auto val="1"/>
        <c:lblOffset val="100"/>
        <c:baseTimeUnit val="years"/>
      </c:dateAx>
      <c:valAx>
        <c:axId val="84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9340672"/>
        <c:axId val="993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61.55</c:v>
                </c:pt>
              </c:numCache>
            </c:numRef>
          </c:val>
          <c:smooth val="0"/>
        </c:ser>
        <c:dLbls>
          <c:showLegendKey val="0"/>
          <c:showVal val="0"/>
          <c:showCatName val="0"/>
          <c:showSerName val="0"/>
          <c:showPercent val="0"/>
          <c:showBubbleSize val="0"/>
        </c:dLbls>
        <c:marker val="1"/>
        <c:smooth val="0"/>
        <c:axId val="99340672"/>
        <c:axId val="99342592"/>
      </c:lineChart>
      <c:dateAx>
        <c:axId val="99340672"/>
        <c:scaling>
          <c:orientation val="minMax"/>
        </c:scaling>
        <c:delete val="1"/>
        <c:axPos val="b"/>
        <c:numFmt formatCode="ge" sourceLinked="1"/>
        <c:majorTickMark val="none"/>
        <c:minorTickMark val="none"/>
        <c:tickLblPos val="none"/>
        <c:crossAx val="99342592"/>
        <c:crosses val="autoZero"/>
        <c:auto val="1"/>
        <c:lblOffset val="100"/>
        <c:baseTimeUnit val="years"/>
      </c:dateAx>
      <c:valAx>
        <c:axId val="99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72.349999999999994</c:v>
                </c:pt>
              </c:numCache>
            </c:numRef>
          </c:val>
        </c:ser>
        <c:dLbls>
          <c:showLegendKey val="0"/>
          <c:showVal val="0"/>
          <c:showCatName val="0"/>
          <c:showSerName val="0"/>
          <c:showPercent val="0"/>
          <c:showBubbleSize val="0"/>
        </c:dLbls>
        <c:gapWidth val="150"/>
        <c:axId val="99358592"/>
        <c:axId val="993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67.489999999999995</c:v>
                </c:pt>
              </c:numCache>
            </c:numRef>
          </c:val>
          <c:smooth val="0"/>
        </c:ser>
        <c:dLbls>
          <c:showLegendKey val="0"/>
          <c:showVal val="0"/>
          <c:showCatName val="0"/>
          <c:showSerName val="0"/>
          <c:showPercent val="0"/>
          <c:showBubbleSize val="0"/>
        </c:dLbls>
        <c:marker val="1"/>
        <c:smooth val="0"/>
        <c:axId val="99358592"/>
        <c:axId val="99389440"/>
      </c:lineChart>
      <c:dateAx>
        <c:axId val="99358592"/>
        <c:scaling>
          <c:orientation val="minMax"/>
        </c:scaling>
        <c:delete val="1"/>
        <c:axPos val="b"/>
        <c:numFmt formatCode="ge" sourceLinked="1"/>
        <c:majorTickMark val="none"/>
        <c:minorTickMark val="none"/>
        <c:tickLblPos val="none"/>
        <c:crossAx val="99389440"/>
        <c:crosses val="autoZero"/>
        <c:auto val="1"/>
        <c:lblOffset val="100"/>
        <c:baseTimeUnit val="years"/>
      </c:dateAx>
      <c:valAx>
        <c:axId val="993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43.05</c:v>
                </c:pt>
              </c:numCache>
            </c:numRef>
          </c:val>
        </c:ser>
        <c:dLbls>
          <c:showLegendKey val="0"/>
          <c:showVal val="0"/>
          <c:showCatName val="0"/>
          <c:showSerName val="0"/>
          <c:showPercent val="0"/>
          <c:showBubbleSize val="0"/>
        </c:dLbls>
        <c:gapWidth val="150"/>
        <c:axId val="84387328"/>
        <c:axId val="843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85.72</c:v>
                </c:pt>
              </c:numCache>
            </c:numRef>
          </c:val>
          <c:smooth val="0"/>
        </c:ser>
        <c:dLbls>
          <c:showLegendKey val="0"/>
          <c:showVal val="0"/>
          <c:showCatName val="0"/>
          <c:showSerName val="0"/>
          <c:showPercent val="0"/>
          <c:showBubbleSize val="0"/>
        </c:dLbls>
        <c:marker val="1"/>
        <c:smooth val="0"/>
        <c:axId val="84387328"/>
        <c:axId val="84389248"/>
      </c:lineChart>
      <c:dateAx>
        <c:axId val="84387328"/>
        <c:scaling>
          <c:orientation val="minMax"/>
        </c:scaling>
        <c:delete val="1"/>
        <c:axPos val="b"/>
        <c:numFmt formatCode="ge" sourceLinked="1"/>
        <c:majorTickMark val="none"/>
        <c:minorTickMark val="none"/>
        <c:tickLblPos val="none"/>
        <c:crossAx val="84389248"/>
        <c:crosses val="autoZero"/>
        <c:auto val="1"/>
        <c:lblOffset val="100"/>
        <c:baseTimeUnit val="years"/>
      </c:dateAx>
      <c:valAx>
        <c:axId val="843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2.48</c:v>
                </c:pt>
              </c:numCache>
            </c:numRef>
          </c:val>
        </c:ser>
        <c:dLbls>
          <c:showLegendKey val="0"/>
          <c:showVal val="0"/>
          <c:showCatName val="0"/>
          <c:showSerName val="0"/>
          <c:showPercent val="0"/>
          <c:showBubbleSize val="0"/>
        </c:dLbls>
        <c:gapWidth val="150"/>
        <c:axId val="89822336"/>
        <c:axId val="898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16.16</c:v>
                </c:pt>
              </c:numCache>
            </c:numRef>
          </c:val>
          <c:smooth val="0"/>
        </c:ser>
        <c:dLbls>
          <c:showLegendKey val="0"/>
          <c:showVal val="0"/>
          <c:showCatName val="0"/>
          <c:showSerName val="0"/>
          <c:showPercent val="0"/>
          <c:showBubbleSize val="0"/>
        </c:dLbls>
        <c:marker val="1"/>
        <c:smooth val="0"/>
        <c:axId val="89822336"/>
        <c:axId val="89824256"/>
      </c:lineChart>
      <c:dateAx>
        <c:axId val="89822336"/>
        <c:scaling>
          <c:orientation val="minMax"/>
        </c:scaling>
        <c:delete val="1"/>
        <c:axPos val="b"/>
        <c:numFmt formatCode="ge" sourceLinked="1"/>
        <c:majorTickMark val="none"/>
        <c:minorTickMark val="none"/>
        <c:tickLblPos val="none"/>
        <c:crossAx val="89824256"/>
        <c:crosses val="autoZero"/>
        <c:auto val="1"/>
        <c:lblOffset val="100"/>
        <c:baseTimeUnit val="years"/>
      </c:dateAx>
      <c:valAx>
        <c:axId val="898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11680"/>
        <c:axId val="991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111680"/>
        <c:axId val="99113600"/>
      </c:lineChart>
      <c:dateAx>
        <c:axId val="99111680"/>
        <c:scaling>
          <c:orientation val="minMax"/>
        </c:scaling>
        <c:delete val="1"/>
        <c:axPos val="b"/>
        <c:numFmt formatCode="ge" sourceLinked="1"/>
        <c:majorTickMark val="none"/>
        <c:minorTickMark val="none"/>
        <c:tickLblPos val="none"/>
        <c:crossAx val="99113600"/>
        <c:crosses val="autoZero"/>
        <c:auto val="1"/>
        <c:lblOffset val="100"/>
        <c:baseTimeUnit val="years"/>
      </c:dateAx>
      <c:valAx>
        <c:axId val="991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184.97</c:v>
                </c:pt>
              </c:numCache>
            </c:numRef>
          </c:val>
        </c:ser>
        <c:dLbls>
          <c:showLegendKey val="0"/>
          <c:showVal val="0"/>
          <c:showCatName val="0"/>
          <c:showSerName val="0"/>
          <c:showPercent val="0"/>
          <c:showBubbleSize val="0"/>
        </c:dLbls>
        <c:gapWidth val="150"/>
        <c:axId val="99424512"/>
        <c:axId val="994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129.72999999999999</c:v>
                </c:pt>
              </c:numCache>
            </c:numRef>
          </c:val>
          <c:smooth val="0"/>
        </c:ser>
        <c:dLbls>
          <c:showLegendKey val="0"/>
          <c:showVal val="0"/>
          <c:showCatName val="0"/>
          <c:showSerName val="0"/>
          <c:showPercent val="0"/>
          <c:showBubbleSize val="0"/>
        </c:dLbls>
        <c:marker val="1"/>
        <c:smooth val="0"/>
        <c:axId val="99424512"/>
        <c:axId val="99430784"/>
      </c:lineChart>
      <c:dateAx>
        <c:axId val="99424512"/>
        <c:scaling>
          <c:orientation val="minMax"/>
        </c:scaling>
        <c:delete val="1"/>
        <c:axPos val="b"/>
        <c:numFmt formatCode="ge" sourceLinked="1"/>
        <c:majorTickMark val="none"/>
        <c:minorTickMark val="none"/>
        <c:tickLblPos val="none"/>
        <c:crossAx val="99430784"/>
        <c:crosses val="autoZero"/>
        <c:auto val="1"/>
        <c:lblOffset val="100"/>
        <c:baseTimeUnit val="years"/>
      </c:dateAx>
      <c:valAx>
        <c:axId val="99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189.64</c:v>
                </c:pt>
              </c:numCache>
            </c:numRef>
          </c:val>
        </c:ser>
        <c:dLbls>
          <c:showLegendKey val="0"/>
          <c:showVal val="0"/>
          <c:showCatName val="0"/>
          <c:showSerName val="0"/>
          <c:showPercent val="0"/>
          <c:showBubbleSize val="0"/>
        </c:dLbls>
        <c:gapWidth val="150"/>
        <c:axId val="99465472"/>
        <c:axId val="994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180.07</c:v>
                </c:pt>
              </c:numCache>
            </c:numRef>
          </c:val>
          <c:smooth val="0"/>
        </c:ser>
        <c:dLbls>
          <c:showLegendKey val="0"/>
          <c:showVal val="0"/>
          <c:showCatName val="0"/>
          <c:showSerName val="0"/>
          <c:showPercent val="0"/>
          <c:showBubbleSize val="0"/>
        </c:dLbls>
        <c:marker val="1"/>
        <c:smooth val="0"/>
        <c:axId val="99465472"/>
        <c:axId val="99471744"/>
      </c:lineChart>
      <c:dateAx>
        <c:axId val="99465472"/>
        <c:scaling>
          <c:orientation val="minMax"/>
        </c:scaling>
        <c:delete val="1"/>
        <c:axPos val="b"/>
        <c:numFmt formatCode="ge" sourceLinked="1"/>
        <c:majorTickMark val="none"/>
        <c:minorTickMark val="none"/>
        <c:tickLblPos val="none"/>
        <c:crossAx val="99471744"/>
        <c:crosses val="autoZero"/>
        <c:auto val="1"/>
        <c:lblOffset val="100"/>
        <c:baseTimeUnit val="years"/>
      </c:dateAx>
      <c:valAx>
        <c:axId val="994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4071.43</c:v>
                </c:pt>
              </c:numCache>
            </c:numRef>
          </c:val>
        </c:ser>
        <c:dLbls>
          <c:showLegendKey val="0"/>
          <c:showVal val="0"/>
          <c:showCatName val="0"/>
          <c:showSerName val="0"/>
          <c:showPercent val="0"/>
          <c:showBubbleSize val="0"/>
        </c:dLbls>
        <c:gapWidth val="150"/>
        <c:axId val="99174272"/>
        <c:axId val="991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413.5</c:v>
                </c:pt>
              </c:numCache>
            </c:numRef>
          </c:val>
          <c:smooth val="0"/>
        </c:ser>
        <c:dLbls>
          <c:showLegendKey val="0"/>
          <c:showVal val="0"/>
          <c:showCatName val="0"/>
          <c:showSerName val="0"/>
          <c:showPercent val="0"/>
          <c:showBubbleSize val="0"/>
        </c:dLbls>
        <c:marker val="1"/>
        <c:smooth val="0"/>
        <c:axId val="99174272"/>
        <c:axId val="99188736"/>
      </c:lineChart>
      <c:dateAx>
        <c:axId val="99174272"/>
        <c:scaling>
          <c:orientation val="minMax"/>
        </c:scaling>
        <c:delete val="1"/>
        <c:axPos val="b"/>
        <c:numFmt formatCode="ge" sourceLinked="1"/>
        <c:majorTickMark val="none"/>
        <c:minorTickMark val="none"/>
        <c:tickLblPos val="none"/>
        <c:crossAx val="99188736"/>
        <c:crosses val="autoZero"/>
        <c:auto val="1"/>
        <c:lblOffset val="100"/>
        <c:baseTimeUnit val="years"/>
      </c:dateAx>
      <c:valAx>
        <c:axId val="99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48.42</c:v>
                </c:pt>
              </c:numCache>
            </c:numRef>
          </c:val>
        </c:ser>
        <c:dLbls>
          <c:showLegendKey val="0"/>
          <c:showVal val="0"/>
          <c:showCatName val="0"/>
          <c:showSerName val="0"/>
          <c:showPercent val="0"/>
          <c:showBubbleSize val="0"/>
        </c:dLbls>
        <c:gapWidth val="150"/>
        <c:axId val="99214848"/>
        <c:axId val="992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55.84</c:v>
                </c:pt>
              </c:numCache>
            </c:numRef>
          </c:val>
          <c:smooth val="0"/>
        </c:ser>
        <c:dLbls>
          <c:showLegendKey val="0"/>
          <c:showVal val="0"/>
          <c:showCatName val="0"/>
          <c:showSerName val="0"/>
          <c:showPercent val="0"/>
          <c:showBubbleSize val="0"/>
        </c:dLbls>
        <c:marker val="1"/>
        <c:smooth val="0"/>
        <c:axId val="99214848"/>
        <c:axId val="99216768"/>
      </c:lineChart>
      <c:dateAx>
        <c:axId val="99214848"/>
        <c:scaling>
          <c:orientation val="minMax"/>
        </c:scaling>
        <c:delete val="1"/>
        <c:axPos val="b"/>
        <c:numFmt formatCode="ge" sourceLinked="1"/>
        <c:majorTickMark val="none"/>
        <c:minorTickMark val="none"/>
        <c:tickLblPos val="none"/>
        <c:crossAx val="99216768"/>
        <c:crosses val="autoZero"/>
        <c:auto val="1"/>
        <c:lblOffset val="100"/>
        <c:baseTimeUnit val="years"/>
      </c:dateAx>
      <c:valAx>
        <c:axId val="99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12384"/>
        <c:axId val="99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287.57</c:v>
                </c:pt>
              </c:numCache>
            </c:numRef>
          </c:val>
          <c:smooth val="0"/>
        </c:ser>
        <c:dLbls>
          <c:showLegendKey val="0"/>
          <c:showVal val="0"/>
          <c:showCatName val="0"/>
          <c:showSerName val="0"/>
          <c:showPercent val="0"/>
          <c:showBubbleSize val="0"/>
        </c:dLbls>
        <c:marker val="1"/>
        <c:smooth val="0"/>
        <c:axId val="99312384"/>
        <c:axId val="99314304"/>
      </c:lineChart>
      <c:dateAx>
        <c:axId val="99312384"/>
        <c:scaling>
          <c:orientation val="minMax"/>
        </c:scaling>
        <c:delete val="1"/>
        <c:axPos val="b"/>
        <c:numFmt formatCode="ge" sourceLinked="1"/>
        <c:majorTickMark val="none"/>
        <c:minorTickMark val="none"/>
        <c:tickLblPos val="none"/>
        <c:crossAx val="99314304"/>
        <c:crosses val="autoZero"/>
        <c:auto val="1"/>
        <c:lblOffset val="100"/>
        <c:baseTimeUnit val="years"/>
      </c:dateAx>
      <c:valAx>
        <c:axId val="99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高槻市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119</v>
      </c>
      <c r="AE8" s="50"/>
      <c r="AF8" s="50"/>
      <c r="AG8" s="50"/>
      <c r="AH8" s="50"/>
      <c r="AI8" s="50"/>
      <c r="AJ8" s="50"/>
      <c r="AK8" s="4"/>
      <c r="AL8" s="51">
        <f>データ!S6</f>
        <v>354216</v>
      </c>
      <c r="AM8" s="51"/>
      <c r="AN8" s="51"/>
      <c r="AO8" s="51"/>
      <c r="AP8" s="51"/>
      <c r="AQ8" s="51"/>
      <c r="AR8" s="51"/>
      <c r="AS8" s="51"/>
      <c r="AT8" s="46">
        <f>データ!T6</f>
        <v>105.29</v>
      </c>
      <c r="AU8" s="46"/>
      <c r="AV8" s="46"/>
      <c r="AW8" s="46"/>
      <c r="AX8" s="46"/>
      <c r="AY8" s="46"/>
      <c r="AZ8" s="46"/>
      <c r="BA8" s="46"/>
      <c r="BB8" s="46">
        <f>データ!U6</f>
        <v>3364.19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25.69</v>
      </c>
      <c r="J10" s="46"/>
      <c r="K10" s="46"/>
      <c r="L10" s="46"/>
      <c r="M10" s="46"/>
      <c r="N10" s="46"/>
      <c r="O10" s="46"/>
      <c r="P10" s="46">
        <f>データ!P6</f>
        <v>0.06</v>
      </c>
      <c r="Q10" s="46"/>
      <c r="R10" s="46"/>
      <c r="S10" s="46"/>
      <c r="T10" s="46"/>
      <c r="U10" s="46"/>
      <c r="V10" s="46"/>
      <c r="W10" s="46" t="str">
        <f>データ!Q6</f>
        <v>-</v>
      </c>
      <c r="X10" s="46"/>
      <c r="Y10" s="46"/>
      <c r="Z10" s="46"/>
      <c r="AA10" s="46"/>
      <c r="AB10" s="46"/>
      <c r="AC10" s="46"/>
      <c r="AD10" s="51">
        <f>データ!R6</f>
        <v>4628</v>
      </c>
      <c r="AE10" s="51"/>
      <c r="AF10" s="51"/>
      <c r="AG10" s="51"/>
      <c r="AH10" s="51"/>
      <c r="AI10" s="51"/>
      <c r="AJ10" s="51"/>
      <c r="AK10" s="2"/>
      <c r="AL10" s="51">
        <f>データ!V6</f>
        <v>217</v>
      </c>
      <c r="AM10" s="51"/>
      <c r="AN10" s="51"/>
      <c r="AO10" s="51"/>
      <c r="AP10" s="51"/>
      <c r="AQ10" s="51"/>
      <c r="AR10" s="51"/>
      <c r="AS10" s="51"/>
      <c r="AT10" s="46">
        <f>データ!W6</f>
        <v>0.15</v>
      </c>
      <c r="AU10" s="46"/>
      <c r="AV10" s="46"/>
      <c r="AW10" s="46"/>
      <c r="AX10" s="46"/>
      <c r="AY10" s="46"/>
      <c r="AZ10" s="46"/>
      <c r="BA10" s="46"/>
      <c r="BB10" s="46">
        <f>データ!X6</f>
        <v>1446.67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272078</v>
      </c>
      <c r="D6" s="34">
        <f t="shared" si="3"/>
        <v>46</v>
      </c>
      <c r="E6" s="34">
        <f t="shared" si="3"/>
        <v>18</v>
      </c>
      <c r="F6" s="34">
        <f t="shared" si="3"/>
        <v>0</v>
      </c>
      <c r="G6" s="34">
        <f t="shared" si="3"/>
        <v>0</v>
      </c>
      <c r="H6" s="34" t="str">
        <f t="shared" si="3"/>
        <v>大阪府　高槻市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25.69</v>
      </c>
      <c r="P6" s="35">
        <f t="shared" si="3"/>
        <v>0.06</v>
      </c>
      <c r="Q6" s="35" t="str">
        <f t="shared" si="3"/>
        <v>-</v>
      </c>
      <c r="R6" s="35">
        <f t="shared" si="3"/>
        <v>4628</v>
      </c>
      <c r="S6" s="35">
        <f t="shared" si="3"/>
        <v>354216</v>
      </c>
      <c r="T6" s="35">
        <f t="shared" si="3"/>
        <v>105.29</v>
      </c>
      <c r="U6" s="35">
        <f t="shared" si="3"/>
        <v>3364.19</v>
      </c>
      <c r="V6" s="35">
        <f t="shared" si="3"/>
        <v>217</v>
      </c>
      <c r="W6" s="35">
        <f t="shared" si="3"/>
        <v>0.15</v>
      </c>
      <c r="X6" s="35">
        <f t="shared" si="3"/>
        <v>1446.67</v>
      </c>
      <c r="Y6" s="36" t="str">
        <f>IF(Y7="",NA(),Y7)</f>
        <v>-</v>
      </c>
      <c r="Z6" s="36" t="str">
        <f t="shared" ref="Z6:AH6" si="4">IF(Z7="",NA(),Z7)</f>
        <v>-</v>
      </c>
      <c r="AA6" s="36" t="str">
        <f t="shared" si="4"/>
        <v>-</v>
      </c>
      <c r="AB6" s="36" t="str">
        <f t="shared" si="4"/>
        <v>-</v>
      </c>
      <c r="AC6" s="36">
        <f t="shared" si="4"/>
        <v>43.05</v>
      </c>
      <c r="AD6" s="36" t="str">
        <f t="shared" si="4"/>
        <v>-</v>
      </c>
      <c r="AE6" s="36" t="str">
        <f t="shared" si="4"/>
        <v>-</v>
      </c>
      <c r="AF6" s="36" t="str">
        <f t="shared" si="4"/>
        <v>-</v>
      </c>
      <c r="AG6" s="36" t="str">
        <f t="shared" si="4"/>
        <v>-</v>
      </c>
      <c r="AH6" s="36">
        <f t="shared" si="4"/>
        <v>85.72</v>
      </c>
      <c r="AI6" s="35" t="str">
        <f>IF(AI7="","",IF(AI7="-","【-】","【"&amp;SUBSTITUTE(TEXT(AI7,"#,##0.00"),"-","△")&amp;"】"))</f>
        <v>【80.96】</v>
      </c>
      <c r="AJ6" s="36" t="str">
        <f>IF(AJ7="",NA(),AJ7)</f>
        <v>-</v>
      </c>
      <c r="AK6" s="36" t="str">
        <f t="shared" ref="AK6:AS6" si="5">IF(AK7="",NA(),AK7)</f>
        <v>-</v>
      </c>
      <c r="AL6" s="36" t="str">
        <f t="shared" si="5"/>
        <v>-</v>
      </c>
      <c r="AM6" s="36" t="str">
        <f t="shared" si="5"/>
        <v>-</v>
      </c>
      <c r="AN6" s="36">
        <f t="shared" si="5"/>
        <v>184.97</v>
      </c>
      <c r="AO6" s="36" t="str">
        <f t="shared" si="5"/>
        <v>-</v>
      </c>
      <c r="AP6" s="36" t="str">
        <f t="shared" si="5"/>
        <v>-</v>
      </c>
      <c r="AQ6" s="36" t="str">
        <f t="shared" si="5"/>
        <v>-</v>
      </c>
      <c r="AR6" s="36" t="str">
        <f t="shared" si="5"/>
        <v>-</v>
      </c>
      <c r="AS6" s="36">
        <f t="shared" si="5"/>
        <v>129.72999999999999</v>
      </c>
      <c r="AT6" s="35" t="str">
        <f>IF(AT7="","",IF(AT7="-","【-】","【"&amp;SUBSTITUTE(TEXT(AT7,"#,##0.00"),"-","△")&amp;"】"))</f>
        <v>【213.56】</v>
      </c>
      <c r="AU6" s="36" t="str">
        <f>IF(AU7="",NA(),AU7)</f>
        <v>-</v>
      </c>
      <c r="AV6" s="36" t="str">
        <f t="shared" ref="AV6:BD6" si="6">IF(AV7="",NA(),AV7)</f>
        <v>-</v>
      </c>
      <c r="AW6" s="36" t="str">
        <f t="shared" si="6"/>
        <v>-</v>
      </c>
      <c r="AX6" s="36" t="str">
        <f t="shared" si="6"/>
        <v>-</v>
      </c>
      <c r="AY6" s="36">
        <f t="shared" si="6"/>
        <v>189.64</v>
      </c>
      <c r="AZ6" s="36" t="str">
        <f t="shared" si="6"/>
        <v>-</v>
      </c>
      <c r="BA6" s="36" t="str">
        <f t="shared" si="6"/>
        <v>-</v>
      </c>
      <c r="BB6" s="36" t="str">
        <f t="shared" si="6"/>
        <v>-</v>
      </c>
      <c r="BC6" s="36" t="str">
        <f t="shared" si="6"/>
        <v>-</v>
      </c>
      <c r="BD6" s="36">
        <f t="shared" si="6"/>
        <v>180.07</v>
      </c>
      <c r="BE6" s="35" t="str">
        <f>IF(BE7="","",IF(BE7="-","【-】","【"&amp;SUBSTITUTE(TEXT(BE7,"#,##0.00"),"-","△")&amp;"】"))</f>
        <v>【141.07】</v>
      </c>
      <c r="BF6" s="36" t="str">
        <f>IF(BF7="",NA(),BF7)</f>
        <v>-</v>
      </c>
      <c r="BG6" s="36" t="str">
        <f t="shared" ref="BG6:BO6" si="7">IF(BG7="",NA(),BG7)</f>
        <v>-</v>
      </c>
      <c r="BH6" s="36" t="str">
        <f t="shared" si="7"/>
        <v>-</v>
      </c>
      <c r="BI6" s="36" t="str">
        <f t="shared" si="7"/>
        <v>-</v>
      </c>
      <c r="BJ6" s="36">
        <f t="shared" si="7"/>
        <v>4071.43</v>
      </c>
      <c r="BK6" s="36" t="str">
        <f t="shared" si="7"/>
        <v>-</v>
      </c>
      <c r="BL6" s="36" t="str">
        <f t="shared" si="7"/>
        <v>-</v>
      </c>
      <c r="BM6" s="36" t="str">
        <f t="shared" si="7"/>
        <v>-</v>
      </c>
      <c r="BN6" s="36" t="str">
        <f t="shared" si="7"/>
        <v>-</v>
      </c>
      <c r="BO6" s="36">
        <f t="shared" si="7"/>
        <v>413.5</v>
      </c>
      <c r="BP6" s="35" t="str">
        <f>IF(BP7="","",IF(BP7="-","【-】","【"&amp;SUBSTITUTE(TEXT(BP7,"#,##0.00"),"-","△")&amp;"】"))</f>
        <v>【346.13】</v>
      </c>
      <c r="BQ6" s="36" t="str">
        <f>IF(BQ7="",NA(),BQ7)</f>
        <v>-</v>
      </c>
      <c r="BR6" s="36" t="str">
        <f t="shared" ref="BR6:BZ6" si="8">IF(BR7="",NA(),BR7)</f>
        <v>-</v>
      </c>
      <c r="BS6" s="36" t="str">
        <f t="shared" si="8"/>
        <v>-</v>
      </c>
      <c r="BT6" s="36" t="str">
        <f t="shared" si="8"/>
        <v>-</v>
      </c>
      <c r="BU6" s="36">
        <f t="shared" si="8"/>
        <v>48.42</v>
      </c>
      <c r="BV6" s="36" t="str">
        <f t="shared" si="8"/>
        <v>-</v>
      </c>
      <c r="BW6" s="36" t="str">
        <f t="shared" si="8"/>
        <v>-</v>
      </c>
      <c r="BX6" s="36" t="str">
        <f t="shared" si="8"/>
        <v>-</v>
      </c>
      <c r="BY6" s="36" t="str">
        <f t="shared" si="8"/>
        <v>-</v>
      </c>
      <c r="BZ6" s="36">
        <f t="shared" si="8"/>
        <v>55.84</v>
      </c>
      <c r="CA6" s="35" t="str">
        <f>IF(CA7="","",IF(CA7="-","【-】","【"&amp;SUBSTITUTE(TEXT(CA7,"#,##0.00"),"-","△")&amp;"】"))</f>
        <v>【59.83】</v>
      </c>
      <c r="CB6" s="36" t="str">
        <f>IF(CB7="",NA(),CB7)</f>
        <v>-</v>
      </c>
      <c r="CC6" s="36" t="str">
        <f t="shared" ref="CC6:CK6" si="9">IF(CC7="",NA(),CC7)</f>
        <v>-</v>
      </c>
      <c r="CD6" s="36" t="str">
        <f t="shared" si="9"/>
        <v>-</v>
      </c>
      <c r="CE6" s="36" t="str">
        <f t="shared" si="9"/>
        <v>-</v>
      </c>
      <c r="CF6" s="36" t="str">
        <f t="shared" si="9"/>
        <v>-</v>
      </c>
      <c r="CG6" s="36" t="str">
        <f t="shared" si="9"/>
        <v>-</v>
      </c>
      <c r="CH6" s="36" t="str">
        <f t="shared" si="9"/>
        <v>-</v>
      </c>
      <c r="CI6" s="36" t="str">
        <f t="shared" si="9"/>
        <v>-</v>
      </c>
      <c r="CJ6" s="36" t="str">
        <f t="shared" si="9"/>
        <v>-</v>
      </c>
      <c r="CK6" s="36">
        <f t="shared" si="9"/>
        <v>287.57</v>
      </c>
      <c r="CL6" s="35" t="str">
        <f>IF(CL7="","",IF(CL7="-","【-】","【"&amp;SUBSTITUTE(TEXT(CL7,"#,##0.00"),"-","△")&amp;"】"))</f>
        <v>【268.69】</v>
      </c>
      <c r="CM6" s="36" t="str">
        <f>IF(CM7="",NA(),CM7)</f>
        <v>-</v>
      </c>
      <c r="CN6" s="36" t="str">
        <f t="shared" ref="CN6:CV6" si="10">IF(CN7="",NA(),CN7)</f>
        <v>-</v>
      </c>
      <c r="CO6" s="36" t="str">
        <f t="shared" si="10"/>
        <v>-</v>
      </c>
      <c r="CP6" s="36" t="str">
        <f t="shared" si="10"/>
        <v>-</v>
      </c>
      <c r="CQ6" s="35">
        <f t="shared" si="10"/>
        <v>0</v>
      </c>
      <c r="CR6" s="36" t="str">
        <f t="shared" si="10"/>
        <v>-</v>
      </c>
      <c r="CS6" s="36" t="str">
        <f t="shared" si="10"/>
        <v>-</v>
      </c>
      <c r="CT6" s="36" t="str">
        <f t="shared" si="10"/>
        <v>-</v>
      </c>
      <c r="CU6" s="36" t="str">
        <f t="shared" si="10"/>
        <v>-</v>
      </c>
      <c r="CV6" s="36">
        <f t="shared" si="10"/>
        <v>61.55</v>
      </c>
      <c r="CW6" s="35" t="str">
        <f>IF(CW7="","",IF(CW7="-","【-】","【"&amp;SUBSTITUTE(TEXT(CW7,"#,##0.00"),"-","△")&amp;"】"))</f>
        <v>【61.71】</v>
      </c>
      <c r="CX6" s="36" t="str">
        <f>IF(CX7="",NA(),CX7)</f>
        <v>-</v>
      </c>
      <c r="CY6" s="36" t="str">
        <f t="shared" ref="CY6:DG6" si="11">IF(CY7="",NA(),CY7)</f>
        <v>-</v>
      </c>
      <c r="CZ6" s="36" t="str">
        <f t="shared" si="11"/>
        <v>-</v>
      </c>
      <c r="DA6" s="36" t="str">
        <f t="shared" si="11"/>
        <v>-</v>
      </c>
      <c r="DB6" s="36">
        <f t="shared" si="11"/>
        <v>72.349999999999994</v>
      </c>
      <c r="DC6" s="36" t="str">
        <f t="shared" si="11"/>
        <v>-</v>
      </c>
      <c r="DD6" s="36" t="str">
        <f t="shared" si="11"/>
        <v>-</v>
      </c>
      <c r="DE6" s="36" t="str">
        <f t="shared" si="11"/>
        <v>-</v>
      </c>
      <c r="DF6" s="36" t="str">
        <f t="shared" si="11"/>
        <v>-</v>
      </c>
      <c r="DG6" s="36">
        <f t="shared" si="11"/>
        <v>67.489999999999995</v>
      </c>
      <c r="DH6" s="35" t="str">
        <f>IF(DH7="","",IF(DH7="-","【-】","【"&amp;SUBSTITUTE(TEXT(DH7,"#,##0.00"),"-","△")&amp;"】"))</f>
        <v>【75.78】</v>
      </c>
      <c r="DI6" s="36" t="str">
        <f>IF(DI7="",NA(),DI7)</f>
        <v>-</v>
      </c>
      <c r="DJ6" s="36" t="str">
        <f t="shared" ref="DJ6:DR6" si="12">IF(DJ7="",NA(),DJ7)</f>
        <v>-</v>
      </c>
      <c r="DK6" s="36" t="str">
        <f t="shared" si="12"/>
        <v>-</v>
      </c>
      <c r="DL6" s="36" t="str">
        <f t="shared" si="12"/>
        <v>-</v>
      </c>
      <c r="DM6" s="36">
        <f t="shared" si="12"/>
        <v>2.48</v>
      </c>
      <c r="DN6" s="36" t="str">
        <f t="shared" si="12"/>
        <v>-</v>
      </c>
      <c r="DO6" s="36" t="str">
        <f t="shared" si="12"/>
        <v>-</v>
      </c>
      <c r="DP6" s="36" t="str">
        <f t="shared" si="12"/>
        <v>-</v>
      </c>
      <c r="DQ6" s="36" t="str">
        <f t="shared" si="12"/>
        <v>-</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272078</v>
      </c>
      <c r="D7" s="38">
        <v>46</v>
      </c>
      <c r="E7" s="38">
        <v>18</v>
      </c>
      <c r="F7" s="38">
        <v>0</v>
      </c>
      <c r="G7" s="38">
        <v>0</v>
      </c>
      <c r="H7" s="38" t="s">
        <v>108</v>
      </c>
      <c r="I7" s="38" t="s">
        <v>109</v>
      </c>
      <c r="J7" s="38" t="s">
        <v>110</v>
      </c>
      <c r="K7" s="38" t="s">
        <v>111</v>
      </c>
      <c r="L7" s="38" t="s">
        <v>112</v>
      </c>
      <c r="M7" s="38"/>
      <c r="N7" s="39" t="s">
        <v>113</v>
      </c>
      <c r="O7" s="39">
        <v>25.69</v>
      </c>
      <c r="P7" s="39">
        <v>0.06</v>
      </c>
      <c r="Q7" s="39" t="s">
        <v>113</v>
      </c>
      <c r="R7" s="39">
        <v>4628</v>
      </c>
      <c r="S7" s="39">
        <v>354216</v>
      </c>
      <c r="T7" s="39">
        <v>105.29</v>
      </c>
      <c r="U7" s="39">
        <v>3364.19</v>
      </c>
      <c r="V7" s="39">
        <v>217</v>
      </c>
      <c r="W7" s="39">
        <v>0.15</v>
      </c>
      <c r="X7" s="39">
        <v>1446.67</v>
      </c>
      <c r="Y7" s="39" t="s">
        <v>113</v>
      </c>
      <c r="Z7" s="39" t="s">
        <v>113</v>
      </c>
      <c r="AA7" s="39" t="s">
        <v>113</v>
      </c>
      <c r="AB7" s="39" t="s">
        <v>113</v>
      </c>
      <c r="AC7" s="39">
        <v>43.05</v>
      </c>
      <c r="AD7" s="39" t="s">
        <v>113</v>
      </c>
      <c r="AE7" s="39" t="s">
        <v>113</v>
      </c>
      <c r="AF7" s="39" t="s">
        <v>113</v>
      </c>
      <c r="AG7" s="39" t="s">
        <v>113</v>
      </c>
      <c r="AH7" s="39">
        <v>85.72</v>
      </c>
      <c r="AI7" s="39">
        <v>80.959999999999994</v>
      </c>
      <c r="AJ7" s="39" t="s">
        <v>113</v>
      </c>
      <c r="AK7" s="39" t="s">
        <v>113</v>
      </c>
      <c r="AL7" s="39" t="s">
        <v>113</v>
      </c>
      <c r="AM7" s="39" t="s">
        <v>113</v>
      </c>
      <c r="AN7" s="39">
        <v>184.97</v>
      </c>
      <c r="AO7" s="39" t="s">
        <v>113</v>
      </c>
      <c r="AP7" s="39" t="s">
        <v>113</v>
      </c>
      <c r="AQ7" s="39" t="s">
        <v>113</v>
      </c>
      <c r="AR7" s="39" t="s">
        <v>113</v>
      </c>
      <c r="AS7" s="39">
        <v>129.72999999999999</v>
      </c>
      <c r="AT7" s="39">
        <v>213.56</v>
      </c>
      <c r="AU7" s="39" t="s">
        <v>113</v>
      </c>
      <c r="AV7" s="39" t="s">
        <v>113</v>
      </c>
      <c r="AW7" s="39" t="s">
        <v>113</v>
      </c>
      <c r="AX7" s="39" t="s">
        <v>113</v>
      </c>
      <c r="AY7" s="39">
        <v>189.64</v>
      </c>
      <c r="AZ7" s="39" t="s">
        <v>113</v>
      </c>
      <c r="BA7" s="39" t="s">
        <v>113</v>
      </c>
      <c r="BB7" s="39" t="s">
        <v>113</v>
      </c>
      <c r="BC7" s="39" t="s">
        <v>113</v>
      </c>
      <c r="BD7" s="39">
        <v>180.07</v>
      </c>
      <c r="BE7" s="39">
        <v>141.07</v>
      </c>
      <c r="BF7" s="39" t="s">
        <v>113</v>
      </c>
      <c r="BG7" s="39" t="s">
        <v>113</v>
      </c>
      <c r="BH7" s="39" t="s">
        <v>113</v>
      </c>
      <c r="BI7" s="39" t="s">
        <v>113</v>
      </c>
      <c r="BJ7" s="39">
        <v>4071.43</v>
      </c>
      <c r="BK7" s="39" t="s">
        <v>113</v>
      </c>
      <c r="BL7" s="39" t="s">
        <v>113</v>
      </c>
      <c r="BM7" s="39" t="s">
        <v>113</v>
      </c>
      <c r="BN7" s="39" t="s">
        <v>113</v>
      </c>
      <c r="BO7" s="39">
        <v>413.5</v>
      </c>
      <c r="BP7" s="39">
        <v>346.13</v>
      </c>
      <c r="BQ7" s="39" t="s">
        <v>113</v>
      </c>
      <c r="BR7" s="39" t="s">
        <v>113</v>
      </c>
      <c r="BS7" s="39" t="s">
        <v>113</v>
      </c>
      <c r="BT7" s="39" t="s">
        <v>113</v>
      </c>
      <c r="BU7" s="39">
        <v>48.42</v>
      </c>
      <c r="BV7" s="39" t="s">
        <v>113</v>
      </c>
      <c r="BW7" s="39" t="s">
        <v>113</v>
      </c>
      <c r="BX7" s="39" t="s">
        <v>113</v>
      </c>
      <c r="BY7" s="39" t="s">
        <v>113</v>
      </c>
      <c r="BZ7" s="39">
        <v>55.84</v>
      </c>
      <c r="CA7" s="39">
        <v>59.83</v>
      </c>
      <c r="CB7" s="39" t="s">
        <v>113</v>
      </c>
      <c r="CC7" s="39" t="s">
        <v>113</v>
      </c>
      <c r="CD7" s="39" t="s">
        <v>113</v>
      </c>
      <c r="CE7" s="39" t="s">
        <v>113</v>
      </c>
      <c r="CF7" s="39" t="s">
        <v>113</v>
      </c>
      <c r="CG7" s="39" t="s">
        <v>113</v>
      </c>
      <c r="CH7" s="39" t="s">
        <v>113</v>
      </c>
      <c r="CI7" s="39" t="s">
        <v>113</v>
      </c>
      <c r="CJ7" s="39" t="s">
        <v>113</v>
      </c>
      <c r="CK7" s="39">
        <v>287.57</v>
      </c>
      <c r="CL7" s="39">
        <v>268.69</v>
      </c>
      <c r="CM7" s="39" t="s">
        <v>113</v>
      </c>
      <c r="CN7" s="39" t="s">
        <v>113</v>
      </c>
      <c r="CO7" s="39" t="s">
        <v>113</v>
      </c>
      <c r="CP7" s="39" t="s">
        <v>113</v>
      </c>
      <c r="CQ7" s="39">
        <v>0</v>
      </c>
      <c r="CR7" s="39" t="s">
        <v>113</v>
      </c>
      <c r="CS7" s="39" t="s">
        <v>113</v>
      </c>
      <c r="CT7" s="39" t="s">
        <v>113</v>
      </c>
      <c r="CU7" s="39" t="s">
        <v>113</v>
      </c>
      <c r="CV7" s="39">
        <v>61.55</v>
      </c>
      <c r="CW7" s="39">
        <v>61.71</v>
      </c>
      <c r="CX7" s="39" t="s">
        <v>113</v>
      </c>
      <c r="CY7" s="39" t="s">
        <v>113</v>
      </c>
      <c r="CZ7" s="39" t="s">
        <v>113</v>
      </c>
      <c r="DA7" s="39" t="s">
        <v>113</v>
      </c>
      <c r="DB7" s="39">
        <v>72.349999999999994</v>
      </c>
      <c r="DC7" s="39" t="s">
        <v>113</v>
      </c>
      <c r="DD7" s="39" t="s">
        <v>113</v>
      </c>
      <c r="DE7" s="39" t="s">
        <v>113</v>
      </c>
      <c r="DF7" s="39" t="s">
        <v>113</v>
      </c>
      <c r="DG7" s="39">
        <v>67.489999999999995</v>
      </c>
      <c r="DH7" s="39">
        <v>75.78</v>
      </c>
      <c r="DI7" s="39" t="s">
        <v>113</v>
      </c>
      <c r="DJ7" s="39" t="s">
        <v>113</v>
      </c>
      <c r="DK7" s="39" t="s">
        <v>113</v>
      </c>
      <c r="DL7" s="39" t="s">
        <v>113</v>
      </c>
      <c r="DM7" s="39">
        <v>2.48</v>
      </c>
      <c r="DN7" s="39" t="s">
        <v>113</v>
      </c>
      <c r="DO7" s="39" t="s">
        <v>113</v>
      </c>
      <c r="DP7" s="39" t="s">
        <v>113</v>
      </c>
      <c r="DQ7" s="39" t="s">
        <v>113</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2018-02-15T01:59:25Z</cp:lastPrinted>
  <dcterms:created xsi:type="dcterms:W3CDTF">2017-12-25T02:00:13Z</dcterms:created>
  <dcterms:modified xsi:type="dcterms:W3CDTF">2018-02-27T02:34:28Z</dcterms:modified>
</cp:coreProperties>
</file>