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7_病院事業（H28決算）H30.9に実施\07_HP掲載\各団体\"/>
    </mc:Choice>
  </mc:AlternateContent>
  <workbookProtection workbookPassword="B319" lockStructure="1"/>
  <bookViews>
    <workbookView xWindow="0" yWindow="0" windowWidth="19200" windowHeight="1134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GA78" i="4" l="1"/>
  <c r="LJ32" i="4"/>
  <c r="KV78" i="4"/>
  <c r="BG78" i="4"/>
  <c r="HV54" i="4"/>
  <c r="AT54" i="4"/>
  <c r="HV32" i="4"/>
  <c r="AT32" i="4"/>
  <c r="LJ54" i="4"/>
  <c r="EH54" i="4"/>
  <c r="EH32" i="4"/>
  <c r="EO78" i="4"/>
  <c r="KF54" i="4"/>
  <c r="JJ78" i="4"/>
  <c r="U78" i="4"/>
  <c r="GR54" i="4"/>
  <c r="P54" i="4"/>
  <c r="GR32" i="4"/>
  <c r="P32" i="4"/>
  <c r="DD54" i="4"/>
  <c r="KF32" i="4"/>
  <c r="DD32" i="4"/>
  <c r="KC78" i="4"/>
  <c r="AN78" i="4"/>
  <c r="FH78" i="4"/>
  <c r="KU54" i="4"/>
  <c r="DS54" i="4"/>
  <c r="KU32" i="4"/>
  <c r="DS32" i="4"/>
  <c r="HG54" i="4"/>
  <c r="AE54" i="4"/>
  <c r="HG32" i="4"/>
  <c r="AE32" i="4"/>
  <c r="LO78" i="4"/>
  <c r="BZ78" i="4"/>
  <c r="IK54" i="4"/>
  <c r="BI54" i="4"/>
  <c r="IK32" i="4"/>
  <c r="BI32" i="4"/>
  <c r="GT78" i="4"/>
  <c r="LY54" i="4"/>
  <c r="EW54" i="4"/>
  <c r="LY32" i="4"/>
  <c r="EW32" i="4"/>
</calcChain>
</file>

<file path=xl/sharedStrings.xml><?xml version="1.0" encoding="utf-8"?>
<sst xmlns="http://schemas.openxmlformats.org/spreadsheetml/2006/main" count="335" uniqueCount="149">
  <si>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</si>
  <si>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</si>
  <si>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</si>
  <si>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</si>
  <si>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</si>
  <si>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</si>
  <si>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</si>
  <si>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</si>
  <si>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</si>
  <si>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</si>
  <si>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</si>
  <si>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</si>
  <si>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</si>
  <si>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</si>
  <si>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</si>
  <si>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</si>
  <si>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</si>
  <si>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</si>
  <si>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</si>
  <si>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</si>
  <si>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</si>
  <si>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</si>
  <si>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</si>
  <si>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</si>
  <si>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</si>
  <si>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</si>
  <si>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</si>
  <si>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</si>
  <si>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</si>
  <si>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</si>
  <si>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</si>
  <si>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</si>
  <si>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</si>
  <si>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</si>
  <si>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</si>
  <si>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</si>
  <si>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</si>
  <si>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</si>
  <si>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</si>
  <si>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</si>
  <si>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</si>
  <si>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</si>
  <si>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</si>
  <si>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</si>
  <si>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</si>
  <si>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</si>
  <si>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</si>
  <si>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</si>
  <si>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</si>
  <si>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</si>
  <si>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</si>
  <si>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</si>
  <si>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</si>
  <si>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</si>
  <si>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</si>
  <si>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</si>
  <si>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</si>
  <si>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</si>
  <si>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</si>
  <si>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</si>
  <si>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</si>
  <si>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</si>
  <si>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</si>
  <si>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</si>
  <si>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</si>
  <si>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</si>
  <si>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</si>
  <si>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</si>
  <si>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</si>
  <si>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</si>
  <si>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</si>
  <si>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</si>
  <si>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</si>
  <si>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</si>
  <si>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</si>
  <si>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</si>
  <si>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</si>
  <si>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</si>
  <si>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</si>
  <si>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</si>
  <si>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</si>
  <si>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</si>
  <si>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</si>
  <si>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</si>
  <si>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</si>
  <si>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</si>
  <si>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</si>
  <si>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</si>
  <si>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</si>
  <si>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</si>
  <si>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</si>
  <si>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</si>
  <si>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</si>
  <si>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</si>
  <si>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</si>
  <si>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</si>
  <si>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</si>
  <si>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</si>
  <si>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</si>
  <si>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</si>
  <si>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</si>
  <si>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</si>
  <si>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</si>
  <si>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</si>
  <si>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</si>
  <si>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</si>
  <si>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</si>
  <si>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</si>
  <si>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</si>
  <si>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</si>
  <si>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</si>
  <si>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</si>
  <si>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</si>
  <si>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</si>
  <si>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</si>
  <si>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</si>
  <si>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</si>
  <si>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</si>
  <si>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</si>
  <si>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</si>
  <si>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</si>
  <si>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</si>
  <si>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</si>
  <si>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</si>
  <si>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地方独立行政法人市立吹田市民病院</t>
  </si>
  <si>
    <t>市立吹田市民病院</t>
  </si>
  <si>
    <t>地方独立行政法人</t>
  </si>
  <si>
    <t>病院事業</t>
  </si>
  <si>
    <t>一般病院</t>
  </si>
  <si>
    <t>400床以上～500床未満</t>
  </si>
  <si>
    <t>直営</t>
  </si>
  <si>
    <t>対象</t>
  </si>
  <si>
    <t>ド 透 I 訓 ガ</t>
  </si>
  <si>
    <t>救 臨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</si>
  <si>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</si>
  <si>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</si>
  <si>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</si>
  <si>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</si>
  <si>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</si>
  <si>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</si>
  <si>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</si>
  <si>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</si>
  <si>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</si>
  <si>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</si>
  <si>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</si>
  <si>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①経常収支比率、②医業収支比率ともに、法人化初年度の平成26年度をピークに、以降は減少傾向にある。その要因は患者数減少により、給与費等の費用増加に見合うほどの医業収益が得られなかったことによる。
　⑤⑥診療単価については、平均値を下回っているものの、在院日数短縮等の取組みにより、入院、外来ともに増加傾向にある。
　⑦給与費比率増加については、平成30年度の新病院移転等に向けた必要人員確保のために、平成26年度から年次毎に職員数が増加していることによる。
　⑧材料費比率増加については、高額薬剤の使用増加と患者数減少の影響による。</t>
    <rPh sb="2" eb="4">
      <t>ケイジョウ</t>
    </rPh>
    <rPh sb="4" eb="6">
      <t>シュウシ</t>
    </rPh>
    <rPh sb="6" eb="8">
      <t>ヒリツ</t>
    </rPh>
    <rPh sb="10" eb="12">
      <t>イギョウ</t>
    </rPh>
    <rPh sb="12" eb="14">
      <t>シュウシ</t>
    </rPh>
    <rPh sb="14" eb="16">
      <t>ヒリツ</t>
    </rPh>
    <rPh sb="20" eb="23">
      <t>ホウジンカ</t>
    </rPh>
    <rPh sb="23" eb="26">
      <t>ショネンド</t>
    </rPh>
    <rPh sb="27" eb="29">
      <t>ヘイセイ</t>
    </rPh>
    <rPh sb="31" eb="33">
      <t>ネンド</t>
    </rPh>
    <rPh sb="39" eb="41">
      <t>イコウ</t>
    </rPh>
    <rPh sb="52" eb="54">
      <t>ヨウイン</t>
    </rPh>
    <rPh sb="55" eb="58">
      <t>カンジャスウ</t>
    </rPh>
    <rPh sb="58" eb="60">
      <t>ゲンショウ</t>
    </rPh>
    <rPh sb="64" eb="66">
      <t>キュウヨ</t>
    </rPh>
    <rPh sb="66" eb="67">
      <t>ヒ</t>
    </rPh>
    <rPh sb="67" eb="68">
      <t>トウ</t>
    </rPh>
    <rPh sb="69" eb="71">
      <t>ヒヨウ</t>
    </rPh>
    <rPh sb="71" eb="73">
      <t>ゾウカ</t>
    </rPh>
    <rPh sb="74" eb="76">
      <t>ミア</t>
    </rPh>
    <rPh sb="80" eb="82">
      <t>イギョウ</t>
    </rPh>
    <rPh sb="82" eb="84">
      <t>シュウエキ</t>
    </rPh>
    <rPh sb="85" eb="86">
      <t>エ</t>
    </rPh>
    <rPh sb="103" eb="105">
      <t>シンリョウ</t>
    </rPh>
    <rPh sb="105" eb="107">
      <t>タンカ</t>
    </rPh>
    <rPh sb="113" eb="116">
      <t>ヘイキンチ</t>
    </rPh>
    <rPh sb="117" eb="119">
      <t>シタマワ</t>
    </rPh>
    <rPh sb="127" eb="129">
      <t>ザイイン</t>
    </rPh>
    <rPh sb="129" eb="131">
      <t>ニッスウ</t>
    </rPh>
    <rPh sb="131" eb="133">
      <t>タンシュク</t>
    </rPh>
    <rPh sb="135" eb="137">
      <t>トリク</t>
    </rPh>
    <rPh sb="187" eb="188">
      <t>トウ</t>
    </rPh>
    <rPh sb="203" eb="205">
      <t>ヘイセイ</t>
    </rPh>
    <rPh sb="207" eb="209">
      <t>ネンド</t>
    </rPh>
    <rPh sb="211" eb="213">
      <t>ネンジ</t>
    </rPh>
    <rPh sb="213" eb="214">
      <t>ゴト</t>
    </rPh>
    <rPh sb="219" eb="221">
      <t>ゾウカ</t>
    </rPh>
    <rPh sb="250" eb="252">
      <t>ヤクザイ</t>
    </rPh>
    <rPh sb="253" eb="255">
      <t>シヨウ</t>
    </rPh>
    <rPh sb="258" eb="261">
      <t>カンジャスウ</t>
    </rPh>
    <rPh sb="261" eb="263">
      <t>ゲンショウ</t>
    </rPh>
    <rPh sb="264" eb="266">
      <t>エイキョウ</t>
    </rPh>
    <phoneticPr fontId="8"/>
  </si>
  <si>
    <t>・収益面においての対策
　診療収入の増加には、患者数の確保と診療単価上昇が必要であり、それらの改善に向け、救急患者や紹介患者の受入れ体制強化に取り組んでいる。
・費用面においての対策
　給与費については、時間外勤務の縮減に取り組むとともに、新病院移転後、早期に、職員配置に見合う収益が確保できるように努める。材料費については、購入単価を抑えられるよう、ベンチマークや共同購入の導入について検討している。
・老朽化への対応
　防災拠点となる病院としての耐震性が不十分であり災害時において病院機能を維持することが困難であることから、新病院への移転を予定。（平成30年12月予定）
・今後の経営状況について
　新病院移転後、機械備品の減価償却が終わるまでの平成36年度までの期間は経常収支比率、医業収支比率は厳しい状況が続くが、特に、救急搬送の受入れの強化や紹介患者の増加のための対策を推し進め、安定的な病院運営を維持するため、早期の黒字化を目指す。</t>
    <rPh sb="13" eb="15">
      <t>シンリョウ</t>
    </rPh>
    <rPh sb="15" eb="17">
      <t>シュウニュウ</t>
    </rPh>
    <rPh sb="18" eb="20">
      <t>ゾウカ</t>
    </rPh>
    <rPh sb="55" eb="57">
      <t>カンジャ</t>
    </rPh>
    <rPh sb="58" eb="60">
      <t>ショウカイ</t>
    </rPh>
    <rPh sb="60" eb="62">
      <t>カンジャ</t>
    </rPh>
    <rPh sb="81" eb="83">
      <t>ヒヨウ</t>
    </rPh>
    <rPh sb="102" eb="105">
      <t>ジカンガイ</t>
    </rPh>
    <rPh sb="105" eb="107">
      <t>キンム</t>
    </rPh>
    <rPh sb="108" eb="110">
      <t>シュクゲン</t>
    </rPh>
    <rPh sb="111" eb="112">
      <t>ト</t>
    </rPh>
    <rPh sb="113" eb="114">
      <t>ク</t>
    </rPh>
    <rPh sb="188" eb="190">
      <t>ドウニュウ</t>
    </rPh>
    <rPh sb="203" eb="206">
      <t>ロウキュウカ</t>
    </rPh>
    <rPh sb="208" eb="210">
      <t>タイオウ</t>
    </rPh>
    <rPh sb="264" eb="265">
      <t>シン</t>
    </rPh>
    <rPh sb="265" eb="267">
      <t>ビョウイン</t>
    </rPh>
    <rPh sb="269" eb="271">
      <t>イテン</t>
    </rPh>
    <rPh sb="272" eb="274">
      <t>ヨテイ</t>
    </rPh>
    <rPh sb="284" eb="286">
      <t>ヨテイ</t>
    </rPh>
    <rPh sb="289" eb="291">
      <t>コンゴ</t>
    </rPh>
    <rPh sb="292" eb="294">
      <t>ケイエイ</t>
    </rPh>
    <rPh sb="294" eb="296">
      <t>ジョウキョウ</t>
    </rPh>
    <rPh sb="302" eb="305">
      <t>シンビョウイン</t>
    </rPh>
    <rPh sb="305" eb="307">
      <t>イテン</t>
    </rPh>
    <rPh sb="307" eb="308">
      <t>ゴ</t>
    </rPh>
    <rPh sb="309" eb="311">
      <t>キカイ</t>
    </rPh>
    <rPh sb="311" eb="313">
      <t>ビヒン</t>
    </rPh>
    <rPh sb="314" eb="316">
      <t>ゲンカ</t>
    </rPh>
    <rPh sb="316" eb="318">
      <t>ショウキャク</t>
    </rPh>
    <rPh sb="319" eb="320">
      <t>オ</t>
    </rPh>
    <rPh sb="325" eb="327">
      <t>ヘイセイ</t>
    </rPh>
    <rPh sb="329" eb="331">
      <t>ネンド</t>
    </rPh>
    <rPh sb="334" eb="336">
      <t>キカン</t>
    </rPh>
    <rPh sb="337" eb="339">
      <t>ケイジョウ</t>
    </rPh>
    <rPh sb="339" eb="341">
      <t>シュウシ</t>
    </rPh>
    <rPh sb="341" eb="343">
      <t>ヒリツ</t>
    </rPh>
    <rPh sb="344" eb="346">
      <t>イギョウ</t>
    </rPh>
    <rPh sb="346" eb="348">
      <t>シュウシ</t>
    </rPh>
    <rPh sb="348" eb="350">
      <t>ヒリツ</t>
    </rPh>
    <rPh sb="351" eb="352">
      <t>キビ</t>
    </rPh>
    <rPh sb="354" eb="356">
      <t>ジョウキョウ</t>
    </rPh>
    <rPh sb="357" eb="358">
      <t>ツヅ</t>
    </rPh>
    <rPh sb="361" eb="362">
      <t>トク</t>
    </rPh>
    <rPh sb="364" eb="366">
      <t>キュウキュウ</t>
    </rPh>
    <rPh sb="366" eb="368">
      <t>ハンソウ</t>
    </rPh>
    <rPh sb="369" eb="371">
      <t>ウケイ</t>
    </rPh>
    <rPh sb="373" eb="375">
      <t>キョウカ</t>
    </rPh>
    <rPh sb="376" eb="378">
      <t>ショウカイ</t>
    </rPh>
    <rPh sb="378" eb="380">
      <t>カンジャ</t>
    </rPh>
    <rPh sb="381" eb="383">
      <t>ゾウカ</t>
    </rPh>
    <rPh sb="387" eb="389">
      <t>タイサク</t>
    </rPh>
    <rPh sb="390" eb="391">
      <t>オ</t>
    </rPh>
    <rPh sb="392" eb="393">
      <t>スス</t>
    </rPh>
    <rPh sb="411" eb="413">
      <t>ソウキ</t>
    </rPh>
    <rPh sb="414" eb="417">
      <t>クロジカ</t>
    </rPh>
    <rPh sb="418" eb="420">
      <t>メザ</t>
    </rPh>
    <phoneticPr fontId="5"/>
  </si>
  <si>
    <t>　地方独立行政法人市立吹田市民病院は、平成26年4月1日に公共性・経済性を同時に満たす法人化へと形態を変更し、救急医療、小児医療・周産期医療、災害医療及び高度医療などの政策医療を中心に良質な医療の提供に努め、地域の中核病院として、地域に必要な医療を継続して提供する重要な役割を担っている。</t>
    <rPh sb="1" eb="17">
      <t>ホウジン</t>
    </rPh>
    <rPh sb="19" eb="21">
      <t>ヘイセイ</t>
    </rPh>
    <rPh sb="92" eb="93">
      <t>ヨ</t>
    </rPh>
    <rPh sb="104" eb="106">
      <t>チイキ</t>
    </rPh>
    <rPh sb="107" eb="109">
      <t>チュウカク</t>
    </rPh>
    <rPh sb="109" eb="111">
      <t>ビョウイン</t>
    </rPh>
    <phoneticPr fontId="5"/>
  </si>
  <si>
    <t>　③1床当たりの有形固定資産については、現病院は、建設後35年を経過し、機械設備等の経年劣化をはじめとする施設の老朽化が進んでいるが、平成30年12月に新病院への移転を控えていることもあり、機械設備等の更新を最低限に抑えていたことから、平均を下回っている。
　</t>
    <rPh sb="3" eb="4">
      <t>ユカ</t>
    </rPh>
    <rPh sb="4" eb="5">
      <t>ア</t>
    </rPh>
    <rPh sb="8" eb="10">
      <t>ユウケイ</t>
    </rPh>
    <rPh sb="10" eb="12">
      <t>コテイ</t>
    </rPh>
    <rPh sb="12" eb="14">
      <t>シサン</t>
    </rPh>
    <rPh sb="67" eb="69">
      <t>ヘイセイ</t>
    </rPh>
    <rPh sb="71" eb="72">
      <t>ネン</t>
    </rPh>
    <rPh sb="74" eb="75">
      <t>ガツ</t>
    </rPh>
    <rPh sb="76" eb="77">
      <t>シン</t>
    </rPh>
    <rPh sb="77" eb="79">
      <t>ビョウイン</t>
    </rPh>
    <rPh sb="81" eb="83">
      <t>イテン</t>
    </rPh>
    <rPh sb="84" eb="85">
      <t>ヒカ</t>
    </rPh>
    <rPh sb="95" eb="97">
      <t>キカイ</t>
    </rPh>
    <rPh sb="97" eb="99">
      <t>セツビ</t>
    </rPh>
    <rPh sb="99" eb="100">
      <t>トウ</t>
    </rPh>
    <rPh sb="101" eb="103">
      <t>コウシン</t>
    </rPh>
    <rPh sb="104" eb="107">
      <t>サイテイゲン</t>
    </rPh>
    <rPh sb="108" eb="109">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</si>
</sst>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5" borderId="2" xfId="1" applyNumberFormat="1" applyFont="1" applyFill="1" applyBorder="1" applyAlignment="1" applyProtection="1">
      <alignment horizontal="center" vertical="center" shrinkToFit="1"/>
      <protection locked="0"/>
    </xf>
    <xf numFmtId="0" fontId="6" fillId="5" borderId="3" xfId="1" applyNumberFormat="1" applyFont="1" applyFill="1" applyBorder="1" applyAlignment="1" applyProtection="1">
      <alignment horizontal="center" vertical="center" shrinkToFit="1"/>
      <protection locked="0"/>
    </xf>
    <xf numFmtId="0" fontId="6" fillId="5"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5" borderId="5" xfId="1" applyFont="1" applyFill="1" applyBorder="1" applyAlignment="1" applyProtection="1">
      <alignment horizontal="left" vertical="top" wrapText="1"/>
      <protection locked="0"/>
    </xf>
    <xf numFmtId="0" fontId="21" fillId="5" borderId="6" xfId="1" applyFont="1" applyFill="1" applyBorder="1" applyAlignment="1" applyProtection="1">
      <alignment horizontal="left" vertical="top" wrapText="1"/>
      <protection locked="0"/>
    </xf>
    <xf numFmtId="0" fontId="21" fillId="5" borderId="7" xfId="1" applyFont="1" applyFill="1" applyBorder="1" applyAlignment="1" applyProtection="1">
      <alignment horizontal="left" vertical="top" wrapText="1"/>
      <protection locked="0"/>
    </xf>
    <xf numFmtId="0" fontId="21" fillId="5" borderId="8" xfId="1" applyFont="1" applyFill="1" applyBorder="1" applyAlignment="1" applyProtection="1">
      <alignment horizontal="left" vertical="top" wrapText="1"/>
      <protection locked="0"/>
    </xf>
    <xf numFmtId="0" fontId="21" fillId="5" borderId="0" xfId="1" applyFont="1" applyFill="1" applyBorder="1" applyAlignment="1" applyProtection="1">
      <alignment horizontal="left" vertical="top" wrapText="1"/>
      <protection locked="0"/>
    </xf>
    <xf numFmtId="0" fontId="21" fillId="5" borderId="9" xfId="1" applyFont="1" applyFill="1" applyBorder="1" applyAlignment="1" applyProtection="1">
      <alignment horizontal="left" vertical="top" wrapText="1"/>
      <protection locked="0"/>
    </xf>
    <xf numFmtId="0" fontId="21" fillId="5" borderId="10" xfId="1" applyFont="1" applyFill="1" applyBorder="1" applyAlignment="1" applyProtection="1">
      <alignment horizontal="left" vertical="top" wrapText="1"/>
      <protection locked="0"/>
    </xf>
    <xf numFmtId="0" fontId="21" fillId="5" borderId="1" xfId="1" applyFont="1" applyFill="1" applyBorder="1" applyAlignment="1" applyProtection="1">
      <alignment horizontal="left" vertical="top" wrapText="1"/>
      <protection locked="0"/>
    </xf>
    <xf numFmtId="0" fontId="21" fillId="5"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85.8</c:v>
                </c:pt>
                <c:pt idx="3">
                  <c:v>82.2</c:v>
                </c:pt>
                <c:pt idx="4">
                  <c:v>83.2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695872"/>
        <c:axId val="1065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76.099999999999994</c:v>
                </c:pt>
                <c:pt idx="3">
                  <c:v>75.7</c:v>
                </c:pt>
                <c:pt idx="4">
                  <c:v>76.099999999999994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695872"/>
        <c:axId val="106566400"/>
      </c:lineChart>
      <c:dateAx>
        <c:axId val="105695872"/>
        <c:scaling>
          <c:orientation val="minMax"/>
        </c:scaling>
        <c:delete val="1"/>
        <c:axPos val="b"/>
        <c:numFmt formatCode="ge" sourceLinked="1"/>
        <c:majorTickMark val="none"/>
        <c:minorTickMark val="none"/>
        <c:tickLblPos val="none"/>
        <c:crossAx val="106566400"/>
        <c:crosses val="autoZero"/>
        <c:auto val="1"/>
        <c:lblOffset val="100"/>
        <c:baseTimeUnit val="years"/>
      </c:dateAx>
      <c:valAx>
        <c:axId val="1065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69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11802</c:v>
                </c:pt>
                <c:pt idx="3">
                  <c:v>12493</c:v>
                </c:pt>
                <c:pt idx="4">
                  <c:v>13445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223744"/>
        <c:axId val="882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13027</c:v>
                </c:pt>
                <c:pt idx="3">
                  <c:v>13969</c:v>
                </c:pt>
                <c:pt idx="4">
                  <c:v>14455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223744"/>
        <c:axId val="88225280"/>
      </c:lineChart>
      <c:dateAx>
        <c:axId val="88223744"/>
        <c:scaling>
          <c:orientation val="minMax"/>
        </c:scaling>
        <c:delete val="1"/>
        <c:axPos val="b"/>
        <c:numFmt formatCode="ge" sourceLinked="1"/>
        <c:majorTickMark val="none"/>
        <c:minorTickMark val="none"/>
        <c:tickLblPos val="none"/>
        <c:crossAx val="88225280"/>
        <c:crosses val="autoZero"/>
        <c:auto val="1"/>
        <c:lblOffset val="100"/>
        <c:baseTimeUnit val="years"/>
      </c:dateAx>
      <c:valAx>
        <c:axId val="8822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2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51483</c:v>
                </c:pt>
                <c:pt idx="3">
                  <c:v>50617</c:v>
                </c:pt>
                <c:pt idx="4">
                  <c:v>52181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259200"/>
        <c:axId val="88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53447</c:v>
                </c:pt>
                <c:pt idx="3">
                  <c:v>54464</c:v>
                </c:pt>
                <c:pt idx="4">
                  <c:v>55265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259200"/>
        <c:axId val="88261376"/>
      </c:lineChart>
      <c:dateAx>
        <c:axId val="88259200"/>
        <c:scaling>
          <c:orientation val="minMax"/>
        </c:scaling>
        <c:delete val="1"/>
        <c:axPos val="b"/>
        <c:numFmt formatCode="ge" sourceLinked="1"/>
        <c:majorTickMark val="none"/>
        <c:minorTickMark val="none"/>
        <c:tickLblPos val="none"/>
        <c:crossAx val="88261376"/>
        <c:crosses val="autoZero"/>
        <c:auto val="1"/>
        <c:lblOffset val="100"/>
        <c:baseTimeUnit val="years"/>
      </c:dateAx>
      <c:valAx>
        <c:axId val="8826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0</c:v>
                </c:pt>
                <c:pt idx="3">
                  <c:v>0</c:v>
                </c:pt>
                <c:pt idx="4">
                  <c:v>2.5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180992"/>
        <c:axId val="881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45.6</c:v>
                </c:pt>
                <c:pt idx="3">
                  <c:v>38.1</c:v>
                </c:pt>
                <c:pt idx="4">
                  <c:v>42.9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180992"/>
        <c:axId val="88187264"/>
      </c:lineChart>
      <c:dateAx>
        <c:axId val="88180992"/>
        <c:scaling>
          <c:orientation val="minMax"/>
        </c:scaling>
        <c:delete val="1"/>
        <c:axPos val="b"/>
        <c:numFmt formatCode="ge" sourceLinked="1"/>
        <c:majorTickMark val="none"/>
        <c:minorTickMark val="none"/>
        <c:tickLblPos val="none"/>
        <c:crossAx val="88187264"/>
        <c:crosses val="autoZero"/>
        <c:auto val="1"/>
        <c:lblOffset val="100"/>
        <c:baseTimeUnit val="years"/>
      </c:dateAx>
      <c:valAx>
        <c:axId val="8818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8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65"/>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99.2</c:v>
                </c:pt>
                <c:pt idx="3">
                  <c:v>95</c:v>
                </c:pt>
                <c:pt idx="4">
                  <c:v>93.2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560960"/>
        <c:axId val="89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91.8</c:v>
                </c:pt>
                <c:pt idx="4">
                  <c:v>91.6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560960"/>
        <c:axId val="89571328"/>
      </c:lineChart>
      <c:dateAx>
        <c:axId val="89560960"/>
        <c:scaling>
          <c:orientation val="minMax"/>
        </c:scaling>
        <c:delete val="1"/>
        <c:axPos val="b"/>
        <c:numFmt formatCode="ge" sourceLinked="1"/>
        <c:majorTickMark val="none"/>
        <c:minorTickMark val="none"/>
        <c:tickLblPos val="none"/>
        <c:crossAx val="89571328"/>
        <c:crosses val="autoZero"/>
        <c:auto val="1"/>
        <c:lblOffset val="100"/>
        <c:baseTimeUnit val="years"/>
      </c:dateAx>
      <c:valAx>
        <c:axId val="8957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64"/>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106.4</c:v>
                </c:pt>
                <c:pt idx="3">
                  <c:v>99.9</c:v>
                </c:pt>
                <c:pt idx="4">
                  <c:v>97.7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889408"/>
        <c:axId val="8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99.7</c:v>
                </c:pt>
                <c:pt idx="3">
                  <c:v>98.8</c:v>
                </c:pt>
                <c:pt idx="4">
                  <c:v>98.5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889408"/>
        <c:axId val="87891328"/>
      </c:lineChart>
      <c:dateAx>
        <c:axId val="87889408"/>
        <c:scaling>
          <c:orientation val="minMax"/>
        </c:scaling>
        <c:delete val="1"/>
        <c:axPos val="b"/>
        <c:numFmt formatCode="ge" sourceLinked="1"/>
        <c:majorTickMark val="none"/>
        <c:minorTickMark val="none"/>
        <c:tickLblPos val="none"/>
        <c:crossAx val="87891328"/>
        <c:crosses val="autoZero"/>
        <c:auto val="1"/>
        <c:lblOffset val="100"/>
        <c:baseTimeUnit val="years"/>
      </c:dateAx>
      <c:valAx>
        <c:axId val="8789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8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62"/>
          <c:y val="0"/>
        </c:manualLayout>
      </c:layout>
      <c:overlay val="1"/>
      <c:spPr>
        <a:noFill/>
      </c:spPr>
    </c:title>
    <c:autoTitleDeleted val="0"/>
    <c:plotArea>
      <c:layout>
        <c:manualLayout>
          <c:layoutTarget val="inner"/>
          <c:xMode val="edge"/>
          <c:yMode val="edge"/>
          <c:x val="0.13571078794054786"/>
          <c:y val="0.15806945669028483"/>
          <c:w val="0.834350720574080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25.1</c:v>
                </c:pt>
                <c:pt idx="3">
                  <c:v>38.4</c:v>
                </c:pt>
                <c:pt idx="4">
                  <c:v>50</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7938176"/>
        <c:axId val="87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48.4</c:v>
                </c:pt>
                <c:pt idx="3">
                  <c:v>48.7</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7938176"/>
        <c:axId val="87940096"/>
      </c:lineChart>
      <c:dateAx>
        <c:axId val="87938176"/>
        <c:scaling>
          <c:orientation val="minMax"/>
        </c:scaling>
        <c:delete val="1"/>
        <c:axPos val="b"/>
        <c:numFmt formatCode="ge" sourceLinked="1"/>
        <c:majorTickMark val="none"/>
        <c:minorTickMark val="none"/>
        <c:tickLblPos val="none"/>
        <c:crossAx val="87940096"/>
        <c:crosses val="autoZero"/>
        <c:auto val="1"/>
        <c:lblOffset val="100"/>
        <c:baseTimeUnit val="years"/>
      </c:dateAx>
      <c:valAx>
        <c:axId val="879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48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34.799999999999997</c:v>
                </c:pt>
                <c:pt idx="3">
                  <c:v>51.3</c:v>
                </c:pt>
                <c:pt idx="4">
                  <c:v>63.9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048768"/>
        <c:axId val="88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62.3</c:v>
                </c:pt>
                <c:pt idx="3">
                  <c:v>61.7</c:v>
                </c:pt>
                <c:pt idx="4">
                  <c:v>66.099999999999994</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048768"/>
        <c:axId val="88050688"/>
      </c:lineChart>
      <c:dateAx>
        <c:axId val="88048768"/>
        <c:scaling>
          <c:orientation val="minMax"/>
        </c:scaling>
        <c:delete val="1"/>
        <c:axPos val="b"/>
        <c:numFmt formatCode="ge" sourceLinked="1"/>
        <c:majorTickMark val="none"/>
        <c:minorTickMark val="none"/>
        <c:tickLblPos val="none"/>
        <c:crossAx val="88050688"/>
        <c:crosses val="autoZero"/>
        <c:auto val="1"/>
        <c:lblOffset val="100"/>
        <c:baseTimeUnit val="years"/>
      </c:dateAx>
      <c:valAx>
        <c:axId val="8805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3"/>
          <c:y val="0"/>
        </c:manualLayout>
      </c:layout>
      <c:overlay val="1"/>
      <c:spPr>
        <a:noFill/>
      </c:spPr>
    </c:title>
    <c:autoTitleDeleted val="0"/>
    <c:plotArea>
      <c:layout>
        <c:manualLayout>
          <c:layoutTarget val="inner"/>
          <c:xMode val="edge"/>
          <c:yMode val="edge"/>
          <c:x val="0.13135856807511717"/>
          <c:y val="0.15806945669028483"/>
          <c:w val="0.8345498826291095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6225302</c:v>
                </c:pt>
                <c:pt idx="3">
                  <c:v>6584921</c:v>
                </c:pt>
                <c:pt idx="4">
                  <c:v>7001696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081152"/>
        <c:axId val="880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42112933</c:v>
                </c:pt>
                <c:pt idx="3">
                  <c:v>43764424</c:v>
                </c:pt>
                <c:pt idx="4">
                  <c:v>44446754</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081152"/>
        <c:axId val="88083072"/>
      </c:lineChart>
      <c:dateAx>
        <c:axId val="88081152"/>
        <c:scaling>
          <c:orientation val="minMax"/>
        </c:scaling>
        <c:delete val="1"/>
        <c:axPos val="b"/>
        <c:numFmt formatCode="ge" sourceLinked="1"/>
        <c:majorTickMark val="none"/>
        <c:minorTickMark val="none"/>
        <c:tickLblPos val="none"/>
        <c:crossAx val="88083072"/>
        <c:crosses val="autoZero"/>
        <c:auto val="1"/>
        <c:lblOffset val="100"/>
        <c:baseTimeUnit val="years"/>
      </c:dateAx>
      <c:valAx>
        <c:axId val="8808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66"/>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24.1</c:v>
                </c:pt>
                <c:pt idx="3">
                  <c:v>25.9</c:v>
                </c:pt>
                <c:pt idx="4">
                  <c:v>27.4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133632"/>
        <c:axId val="88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24.2</c:v>
                </c:pt>
                <c:pt idx="3">
                  <c:v>25.3</c:v>
                </c:pt>
                <c:pt idx="4">
                  <c:v>25.2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133632"/>
        <c:axId val="88135552"/>
      </c:lineChart>
      <c:dateAx>
        <c:axId val="88133632"/>
        <c:scaling>
          <c:orientation val="minMax"/>
        </c:scaling>
        <c:delete val="1"/>
        <c:axPos val="b"/>
        <c:numFmt formatCode="ge" sourceLinked="1"/>
        <c:majorTickMark val="none"/>
        <c:minorTickMark val="none"/>
        <c:tickLblPos val="none"/>
        <c:crossAx val="88135552"/>
        <c:crosses val="autoZero"/>
        <c:auto val="1"/>
        <c:lblOffset val="100"/>
        <c:baseTimeUnit val="years"/>
      </c:dateAx>
      <c:valAx>
        <c:axId val="8813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3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43</c:v>
                </c:pt>
                <c:pt idx="3">
                  <c:v>48.7</c:v>
                </c:pt>
                <c:pt idx="4">
                  <c:v>51.1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509824"/>
        <c:axId val="88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52.6</c:v>
                </c:pt>
                <c:pt idx="3">
                  <c:v>53.2</c:v>
                </c:pt>
                <c:pt idx="4">
                  <c:v>54.1</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509824"/>
        <c:axId val="88512000"/>
      </c:lineChart>
      <c:dateAx>
        <c:axId val="88509824"/>
        <c:scaling>
          <c:orientation val="minMax"/>
        </c:scaling>
        <c:delete val="1"/>
        <c:axPos val="b"/>
        <c:numFmt formatCode="ge" sourceLinked="1"/>
        <c:majorTickMark val="none"/>
        <c:minorTickMark val="none"/>
        <c:tickLblPos val="none"/>
        <c:crossAx val="88512000"/>
        <c:crosses val="autoZero"/>
        <c:auto val="1"/>
        <c:lblOffset val="100"/>
        <c:baseTimeUnit val="years"/>
      </c:dateAx>
      <c:valAx>
        <c:axId val="8851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0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大阪府地方独立行政法人市立吹田市民病院　市立吹田市民病院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431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29487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431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102" t="s">
        <v>31</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20"/>
      <c r="NJ13" s="21"/>
      <c r="NK13" s="21"/>
      <c r="NL13" s="21"/>
      <c r="NM13" s="21"/>
      <c r="NN13" s="21"/>
      <c r="NO13" s="21"/>
      <c r="NP13" s="21"/>
      <c r="NQ13" s="21"/>
      <c r="NR13" s="21"/>
      <c r="NS13" s="21"/>
      <c r="NT13" s="21"/>
      <c r="NU13" s="21"/>
      <c r="NV13" s="21"/>
      <c r="NW13" s="21"/>
      <c r="NX13" s="21"/>
    </row>
    <row r="14" spans="1:388" ht="17.25" customHeight="1" x14ac:dyDescent="0.15">
      <c r="A14" s="2"/>
      <c r="B14" s="102" t="s">
        <v>32</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20"/>
      <c r="NJ14" s="103" t="s">
        <v>33</v>
      </c>
      <c r="NK14" s="103"/>
      <c r="NL14" s="103"/>
      <c r="NM14" s="103"/>
      <c r="NN14" s="103"/>
      <c r="NO14" s="103"/>
      <c r="NP14" s="103"/>
      <c r="NQ14" s="103"/>
      <c r="NR14" s="103"/>
      <c r="NS14" s="103"/>
      <c r="NT14" s="103"/>
      <c r="NU14" s="103"/>
      <c r="NV14" s="103"/>
      <c r="NW14" s="103"/>
      <c r="NX14" s="10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4"/>
      <c r="NK15" s="104"/>
      <c r="NL15" s="104"/>
      <c r="NM15" s="104"/>
      <c r="NN15" s="104"/>
      <c r="NO15" s="104"/>
      <c r="NP15" s="104"/>
      <c r="NQ15" s="104"/>
      <c r="NR15" s="104"/>
      <c r="NS15" s="104"/>
      <c r="NT15" s="104"/>
      <c r="NU15" s="104"/>
      <c r="NV15" s="104"/>
      <c r="NW15" s="104"/>
      <c r="NX15" s="104"/>
    </row>
    <row r="16" spans="1:388" ht="13.5" customHeight="1" x14ac:dyDescent="0.15">
      <c r="A16" s="22"/>
      <c r="B16" s="7"/>
      <c r="C16" s="8"/>
      <c r="D16" s="8"/>
      <c r="E16" s="8"/>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8"/>
      <c r="NF16" s="8"/>
      <c r="NG16" s="8"/>
      <c r="NH16" s="9"/>
      <c r="NI16" s="2"/>
      <c r="NJ16" s="107" t="s">
        <v>147</v>
      </c>
      <c r="NK16" s="108"/>
      <c r="NL16" s="108"/>
      <c r="NM16" s="108"/>
      <c r="NN16" s="108"/>
      <c r="NO16" s="108"/>
      <c r="NP16" s="108"/>
      <c r="NQ16" s="108"/>
      <c r="NR16" s="108"/>
      <c r="NS16" s="108"/>
      <c r="NT16" s="108"/>
      <c r="NU16" s="108"/>
      <c r="NV16" s="108"/>
      <c r="NW16" s="108"/>
      <c r="NX16" s="109"/>
    </row>
    <row r="17" spans="1:388" ht="13.5" customHeight="1" x14ac:dyDescent="0.15">
      <c r="A17" s="2"/>
      <c r="B17" s="23"/>
      <c r="C17" s="24"/>
      <c r="D17" s="24"/>
      <c r="E17" s="24"/>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4"/>
      <c r="NF17" s="24"/>
      <c r="NG17" s="24"/>
      <c r="NH17" s="25"/>
      <c r="NI17" s="2"/>
      <c r="NJ17" s="110"/>
      <c r="NK17" s="111"/>
      <c r="NL17" s="111"/>
      <c r="NM17" s="111"/>
      <c r="NN17" s="111"/>
      <c r="NO17" s="111"/>
      <c r="NP17" s="111"/>
      <c r="NQ17" s="111"/>
      <c r="NR17" s="111"/>
      <c r="NS17" s="111"/>
      <c r="NT17" s="111"/>
      <c r="NU17" s="111"/>
      <c r="NV17" s="111"/>
      <c r="NW17" s="111"/>
      <c r="NX17" s="112"/>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10"/>
      <c r="NK18" s="111"/>
      <c r="NL18" s="111"/>
      <c r="NM18" s="111"/>
      <c r="NN18" s="111"/>
      <c r="NO18" s="111"/>
      <c r="NP18" s="111"/>
      <c r="NQ18" s="111"/>
      <c r="NR18" s="111"/>
      <c r="NS18" s="111"/>
      <c r="NT18" s="111"/>
      <c r="NU18" s="111"/>
      <c r="NV18" s="111"/>
      <c r="NW18" s="111"/>
      <c r="NX18" s="112"/>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10"/>
      <c r="NK19" s="111"/>
      <c r="NL19" s="111"/>
      <c r="NM19" s="111"/>
      <c r="NN19" s="111"/>
      <c r="NO19" s="111"/>
      <c r="NP19" s="111"/>
      <c r="NQ19" s="111"/>
      <c r="NR19" s="111"/>
      <c r="NS19" s="111"/>
      <c r="NT19" s="111"/>
      <c r="NU19" s="111"/>
      <c r="NV19" s="111"/>
      <c r="NW19" s="111"/>
      <c r="NX19" s="112"/>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10"/>
      <c r="NK20" s="111"/>
      <c r="NL20" s="111"/>
      <c r="NM20" s="111"/>
      <c r="NN20" s="111"/>
      <c r="NO20" s="111"/>
      <c r="NP20" s="111"/>
      <c r="NQ20" s="111"/>
      <c r="NR20" s="111"/>
      <c r="NS20" s="111"/>
      <c r="NT20" s="111"/>
      <c r="NU20" s="111"/>
      <c r="NV20" s="111"/>
      <c r="NW20" s="111"/>
      <c r="NX20" s="112"/>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10"/>
      <c r="NK21" s="111"/>
      <c r="NL21" s="111"/>
      <c r="NM21" s="111"/>
      <c r="NN21" s="111"/>
      <c r="NO21" s="111"/>
      <c r="NP21" s="111"/>
      <c r="NQ21" s="111"/>
      <c r="NR21" s="111"/>
      <c r="NS21" s="111"/>
      <c r="NT21" s="111"/>
      <c r="NU21" s="111"/>
      <c r="NV21" s="111"/>
      <c r="NW21" s="111"/>
      <c r="NX21" s="112"/>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10"/>
      <c r="NK22" s="111"/>
      <c r="NL22" s="111"/>
      <c r="NM22" s="111"/>
      <c r="NN22" s="111"/>
      <c r="NO22" s="111"/>
      <c r="NP22" s="111"/>
      <c r="NQ22" s="111"/>
      <c r="NR22" s="111"/>
      <c r="NS22" s="111"/>
      <c r="NT22" s="111"/>
      <c r="NU22" s="111"/>
      <c r="NV22" s="111"/>
      <c r="NW22" s="111"/>
      <c r="NX22" s="112"/>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10"/>
      <c r="NK23" s="111"/>
      <c r="NL23" s="111"/>
      <c r="NM23" s="111"/>
      <c r="NN23" s="111"/>
      <c r="NO23" s="111"/>
      <c r="NP23" s="111"/>
      <c r="NQ23" s="111"/>
      <c r="NR23" s="111"/>
      <c r="NS23" s="111"/>
      <c r="NT23" s="111"/>
      <c r="NU23" s="111"/>
      <c r="NV23" s="111"/>
      <c r="NW23" s="111"/>
      <c r="NX23" s="112"/>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10"/>
      <c r="NK24" s="111"/>
      <c r="NL24" s="111"/>
      <c r="NM24" s="111"/>
      <c r="NN24" s="111"/>
      <c r="NO24" s="111"/>
      <c r="NP24" s="111"/>
      <c r="NQ24" s="111"/>
      <c r="NR24" s="111"/>
      <c r="NS24" s="111"/>
      <c r="NT24" s="111"/>
      <c r="NU24" s="111"/>
      <c r="NV24" s="111"/>
      <c r="NW24" s="111"/>
      <c r="NX24" s="112"/>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3"/>
      <c r="NK25" s="114"/>
      <c r="NL25" s="114"/>
      <c r="NM25" s="114"/>
      <c r="NN25" s="114"/>
      <c r="NO25" s="114"/>
      <c r="NP25" s="114"/>
      <c r="NQ25" s="114"/>
      <c r="NR25" s="114"/>
      <c r="NS25" s="114"/>
      <c r="NT25" s="114"/>
      <c r="NU25" s="114"/>
      <c r="NV25" s="114"/>
      <c r="NW25" s="114"/>
      <c r="NX25" s="115"/>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3" t="s">
        <v>35</v>
      </c>
      <c r="NK26" s="103"/>
      <c r="NL26" s="103"/>
      <c r="NM26" s="103"/>
      <c r="NN26" s="103"/>
      <c r="NO26" s="103"/>
      <c r="NP26" s="103"/>
      <c r="NQ26" s="103"/>
      <c r="NR26" s="103"/>
      <c r="NS26" s="103"/>
      <c r="NT26" s="103"/>
      <c r="NU26" s="103"/>
      <c r="NV26" s="103"/>
      <c r="NW26" s="103"/>
      <c r="NX26" s="103"/>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4"/>
      <c r="NK27" s="104"/>
      <c r="NL27" s="104"/>
      <c r="NM27" s="104"/>
      <c r="NN27" s="104"/>
      <c r="NO27" s="104"/>
      <c r="NP27" s="104"/>
      <c r="NQ27" s="104"/>
      <c r="NR27" s="104"/>
      <c r="NS27" s="104"/>
      <c r="NT27" s="104"/>
      <c r="NU27" s="104"/>
      <c r="NV27" s="104"/>
      <c r="NW27" s="104"/>
      <c r="NX27" s="104"/>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6" t="s">
        <v>36</v>
      </c>
      <c r="NK28" s="117"/>
      <c r="NL28" s="117"/>
      <c r="NM28" s="117"/>
      <c r="NN28" s="117"/>
      <c r="NO28" s="117"/>
      <c r="NP28" s="117"/>
      <c r="NQ28" s="117"/>
      <c r="NR28" s="117"/>
      <c r="NS28" s="117"/>
      <c r="NT28" s="117"/>
      <c r="NU28" s="117"/>
      <c r="NV28" s="117"/>
      <c r="NW28" s="117"/>
      <c r="NX28" s="118"/>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9"/>
      <c r="NK29" s="120"/>
      <c r="NL29" s="120"/>
      <c r="NM29" s="120"/>
      <c r="NN29" s="120"/>
      <c r="NO29" s="120"/>
      <c r="NP29" s="120"/>
      <c r="NQ29" s="120"/>
      <c r="NR29" s="120"/>
      <c r="NS29" s="120"/>
      <c r="NT29" s="120"/>
      <c r="NU29" s="120"/>
      <c r="NV29" s="120"/>
      <c r="NW29" s="120"/>
      <c r="NX29" s="121"/>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1" t="s">
        <v>145</v>
      </c>
      <c r="NK30" s="132"/>
      <c r="NL30" s="132"/>
      <c r="NM30" s="132"/>
      <c r="NN30" s="132"/>
      <c r="NO30" s="132"/>
      <c r="NP30" s="132"/>
      <c r="NQ30" s="132"/>
      <c r="NR30" s="132"/>
      <c r="NS30" s="132"/>
      <c r="NT30" s="132"/>
      <c r="NU30" s="132"/>
      <c r="NV30" s="132"/>
      <c r="NW30" s="132"/>
      <c r="NX30" s="133"/>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1"/>
      <c r="NK31" s="132"/>
      <c r="NL31" s="132"/>
      <c r="NM31" s="132"/>
      <c r="NN31" s="132"/>
      <c r="NO31" s="132"/>
      <c r="NP31" s="132"/>
      <c r="NQ31" s="132"/>
      <c r="NR31" s="132"/>
      <c r="NS31" s="132"/>
      <c r="NT31" s="132"/>
      <c r="NU31" s="132"/>
      <c r="NV31" s="132"/>
      <c r="NW31" s="132"/>
      <c r="NX31" s="133"/>
    </row>
    <row r="32" spans="1:388" ht="13.5" customHeight="1" x14ac:dyDescent="0.15">
      <c r="A32" s="2"/>
      <c r="B32" s="26"/>
      <c r="D32" s="6"/>
      <c r="E32" s="6"/>
      <c r="F32" s="6"/>
      <c r="G32" s="29"/>
      <c r="H32" s="29"/>
      <c r="I32" s="29"/>
      <c r="J32" s="29"/>
      <c r="K32" s="29"/>
      <c r="L32" s="29"/>
      <c r="M32" s="29"/>
      <c r="N32" s="29"/>
      <c r="O32" s="29"/>
      <c r="P32" s="122">
        <f>データ!$B$11</f>
        <v>40909</v>
      </c>
      <c r="Q32" s="123"/>
      <c r="R32" s="123"/>
      <c r="S32" s="123"/>
      <c r="T32" s="123"/>
      <c r="U32" s="123"/>
      <c r="V32" s="123"/>
      <c r="W32" s="123"/>
      <c r="X32" s="123"/>
      <c r="Y32" s="123"/>
      <c r="Z32" s="123"/>
      <c r="AA32" s="123"/>
      <c r="AB32" s="123"/>
      <c r="AC32" s="123"/>
      <c r="AD32" s="124"/>
      <c r="AE32" s="122">
        <f>データ!$C$11</f>
        <v>41275</v>
      </c>
      <c r="AF32" s="123"/>
      <c r="AG32" s="123"/>
      <c r="AH32" s="123"/>
      <c r="AI32" s="123"/>
      <c r="AJ32" s="123"/>
      <c r="AK32" s="123"/>
      <c r="AL32" s="123"/>
      <c r="AM32" s="123"/>
      <c r="AN32" s="123"/>
      <c r="AO32" s="123"/>
      <c r="AP32" s="123"/>
      <c r="AQ32" s="123"/>
      <c r="AR32" s="123"/>
      <c r="AS32" s="124"/>
      <c r="AT32" s="122">
        <f>データ!$D$11</f>
        <v>41640</v>
      </c>
      <c r="AU32" s="123"/>
      <c r="AV32" s="123"/>
      <c r="AW32" s="123"/>
      <c r="AX32" s="123"/>
      <c r="AY32" s="123"/>
      <c r="AZ32" s="123"/>
      <c r="BA32" s="123"/>
      <c r="BB32" s="123"/>
      <c r="BC32" s="123"/>
      <c r="BD32" s="123"/>
      <c r="BE32" s="123"/>
      <c r="BF32" s="123"/>
      <c r="BG32" s="123"/>
      <c r="BH32" s="124"/>
      <c r="BI32" s="122">
        <f>データ!$E$11</f>
        <v>42005</v>
      </c>
      <c r="BJ32" s="123"/>
      <c r="BK32" s="123"/>
      <c r="BL32" s="123"/>
      <c r="BM32" s="123"/>
      <c r="BN32" s="123"/>
      <c r="BO32" s="123"/>
      <c r="BP32" s="123"/>
      <c r="BQ32" s="123"/>
      <c r="BR32" s="123"/>
      <c r="BS32" s="123"/>
      <c r="BT32" s="123"/>
      <c r="BU32" s="123"/>
      <c r="BV32" s="123"/>
      <c r="BW32" s="124"/>
      <c r="BX32" s="122">
        <f>データ!$F$11</f>
        <v>42370</v>
      </c>
      <c r="BY32" s="123"/>
      <c r="BZ32" s="123"/>
      <c r="CA32" s="123"/>
      <c r="CB32" s="123"/>
      <c r="CC32" s="123"/>
      <c r="CD32" s="123"/>
      <c r="CE32" s="123"/>
      <c r="CF32" s="123"/>
      <c r="CG32" s="123"/>
      <c r="CH32" s="123"/>
      <c r="CI32" s="123"/>
      <c r="CJ32" s="123"/>
      <c r="CK32" s="123"/>
      <c r="CL32" s="124"/>
      <c r="CO32" s="6"/>
      <c r="CP32" s="6"/>
      <c r="CQ32" s="6"/>
      <c r="CR32" s="6"/>
      <c r="CS32" s="6"/>
      <c r="CT32" s="6"/>
      <c r="CU32" s="29"/>
      <c r="CV32" s="29"/>
      <c r="CW32" s="29"/>
      <c r="CX32" s="29"/>
      <c r="CY32" s="29"/>
      <c r="CZ32" s="29"/>
      <c r="DA32" s="29"/>
      <c r="DB32" s="29"/>
      <c r="DC32" s="29"/>
      <c r="DD32" s="122">
        <f>データ!$B$11</f>
        <v>40909</v>
      </c>
      <c r="DE32" s="123"/>
      <c r="DF32" s="123"/>
      <c r="DG32" s="123"/>
      <c r="DH32" s="123"/>
      <c r="DI32" s="123"/>
      <c r="DJ32" s="123"/>
      <c r="DK32" s="123"/>
      <c r="DL32" s="123"/>
      <c r="DM32" s="123"/>
      <c r="DN32" s="123"/>
      <c r="DO32" s="123"/>
      <c r="DP32" s="123"/>
      <c r="DQ32" s="123"/>
      <c r="DR32" s="124"/>
      <c r="DS32" s="122">
        <f>データ!$C$11</f>
        <v>41275</v>
      </c>
      <c r="DT32" s="123"/>
      <c r="DU32" s="123"/>
      <c r="DV32" s="123"/>
      <c r="DW32" s="123"/>
      <c r="DX32" s="123"/>
      <c r="DY32" s="123"/>
      <c r="DZ32" s="123"/>
      <c r="EA32" s="123"/>
      <c r="EB32" s="123"/>
      <c r="EC32" s="123"/>
      <c r="ED32" s="123"/>
      <c r="EE32" s="123"/>
      <c r="EF32" s="123"/>
      <c r="EG32" s="124"/>
      <c r="EH32" s="122">
        <f>データ!$D$11</f>
        <v>41640</v>
      </c>
      <c r="EI32" s="123"/>
      <c r="EJ32" s="123"/>
      <c r="EK32" s="123"/>
      <c r="EL32" s="123"/>
      <c r="EM32" s="123"/>
      <c r="EN32" s="123"/>
      <c r="EO32" s="123"/>
      <c r="EP32" s="123"/>
      <c r="EQ32" s="123"/>
      <c r="ER32" s="123"/>
      <c r="ES32" s="123"/>
      <c r="ET32" s="123"/>
      <c r="EU32" s="123"/>
      <c r="EV32" s="124"/>
      <c r="EW32" s="122">
        <f>データ!$E$11</f>
        <v>42005</v>
      </c>
      <c r="EX32" s="123"/>
      <c r="EY32" s="123"/>
      <c r="EZ32" s="123"/>
      <c r="FA32" s="123"/>
      <c r="FB32" s="123"/>
      <c r="FC32" s="123"/>
      <c r="FD32" s="123"/>
      <c r="FE32" s="123"/>
      <c r="FF32" s="123"/>
      <c r="FG32" s="123"/>
      <c r="FH32" s="123"/>
      <c r="FI32" s="123"/>
      <c r="FJ32" s="123"/>
      <c r="FK32" s="124"/>
      <c r="FL32" s="122">
        <f>データ!$F$11</f>
        <v>42370</v>
      </c>
      <c r="FM32" s="123"/>
      <c r="FN32" s="123"/>
      <c r="FO32" s="123"/>
      <c r="FP32" s="123"/>
      <c r="FQ32" s="123"/>
      <c r="FR32" s="123"/>
      <c r="FS32" s="123"/>
      <c r="FT32" s="123"/>
      <c r="FU32" s="123"/>
      <c r="FV32" s="123"/>
      <c r="FW32" s="123"/>
      <c r="FX32" s="123"/>
      <c r="FY32" s="123"/>
      <c r="FZ32" s="124"/>
      <c r="GA32" s="6"/>
      <c r="GB32" s="6"/>
      <c r="GC32" s="6"/>
      <c r="GD32" s="6"/>
      <c r="GE32" s="6"/>
      <c r="GF32" s="6"/>
      <c r="GG32" s="6"/>
      <c r="GH32" s="6"/>
      <c r="GI32" s="29"/>
      <c r="GJ32" s="29"/>
      <c r="GK32" s="29"/>
      <c r="GL32" s="29"/>
      <c r="GM32" s="29"/>
      <c r="GN32" s="29"/>
      <c r="GO32" s="29"/>
      <c r="GP32" s="29"/>
      <c r="GQ32" s="29"/>
      <c r="GR32" s="122">
        <f>データ!$B$11</f>
        <v>40909</v>
      </c>
      <c r="GS32" s="123"/>
      <c r="GT32" s="123"/>
      <c r="GU32" s="123"/>
      <c r="GV32" s="123"/>
      <c r="GW32" s="123"/>
      <c r="GX32" s="123"/>
      <c r="GY32" s="123"/>
      <c r="GZ32" s="123"/>
      <c r="HA32" s="123"/>
      <c r="HB32" s="123"/>
      <c r="HC32" s="123"/>
      <c r="HD32" s="123"/>
      <c r="HE32" s="123"/>
      <c r="HF32" s="124"/>
      <c r="HG32" s="122">
        <f>データ!$C$11</f>
        <v>41275</v>
      </c>
      <c r="HH32" s="123"/>
      <c r="HI32" s="123"/>
      <c r="HJ32" s="123"/>
      <c r="HK32" s="123"/>
      <c r="HL32" s="123"/>
      <c r="HM32" s="123"/>
      <c r="HN32" s="123"/>
      <c r="HO32" s="123"/>
      <c r="HP32" s="123"/>
      <c r="HQ32" s="123"/>
      <c r="HR32" s="123"/>
      <c r="HS32" s="123"/>
      <c r="HT32" s="123"/>
      <c r="HU32" s="124"/>
      <c r="HV32" s="122">
        <f>データ!$D$11</f>
        <v>41640</v>
      </c>
      <c r="HW32" s="123"/>
      <c r="HX32" s="123"/>
      <c r="HY32" s="123"/>
      <c r="HZ32" s="123"/>
      <c r="IA32" s="123"/>
      <c r="IB32" s="123"/>
      <c r="IC32" s="123"/>
      <c r="ID32" s="123"/>
      <c r="IE32" s="123"/>
      <c r="IF32" s="123"/>
      <c r="IG32" s="123"/>
      <c r="IH32" s="123"/>
      <c r="II32" s="123"/>
      <c r="IJ32" s="124"/>
      <c r="IK32" s="122">
        <f>データ!$E$11</f>
        <v>42005</v>
      </c>
      <c r="IL32" s="123"/>
      <c r="IM32" s="123"/>
      <c r="IN32" s="123"/>
      <c r="IO32" s="123"/>
      <c r="IP32" s="123"/>
      <c r="IQ32" s="123"/>
      <c r="IR32" s="123"/>
      <c r="IS32" s="123"/>
      <c r="IT32" s="123"/>
      <c r="IU32" s="123"/>
      <c r="IV32" s="123"/>
      <c r="IW32" s="123"/>
      <c r="IX32" s="123"/>
      <c r="IY32" s="124"/>
      <c r="IZ32" s="122">
        <f>データ!$F$11</f>
        <v>42370</v>
      </c>
      <c r="JA32" s="123"/>
      <c r="JB32" s="123"/>
      <c r="JC32" s="123"/>
      <c r="JD32" s="123"/>
      <c r="JE32" s="123"/>
      <c r="JF32" s="123"/>
      <c r="JG32" s="123"/>
      <c r="JH32" s="123"/>
      <c r="JI32" s="123"/>
      <c r="JJ32" s="123"/>
      <c r="JK32" s="123"/>
      <c r="JL32" s="123"/>
      <c r="JM32" s="123"/>
      <c r="JN32" s="124"/>
      <c r="JO32" s="6"/>
      <c r="JP32" s="6"/>
      <c r="JQ32" s="6"/>
      <c r="JR32" s="6"/>
      <c r="JS32" s="6"/>
      <c r="JT32" s="6"/>
      <c r="JU32" s="6"/>
      <c r="JV32" s="6"/>
      <c r="JW32" s="29"/>
      <c r="JX32" s="29"/>
      <c r="JY32" s="29"/>
      <c r="JZ32" s="29"/>
      <c r="KA32" s="29"/>
      <c r="KB32" s="29"/>
      <c r="KC32" s="29"/>
      <c r="KD32" s="29"/>
      <c r="KE32" s="29"/>
      <c r="KF32" s="122">
        <f>データ!$B$11</f>
        <v>40909</v>
      </c>
      <c r="KG32" s="123"/>
      <c r="KH32" s="123"/>
      <c r="KI32" s="123"/>
      <c r="KJ32" s="123"/>
      <c r="KK32" s="123"/>
      <c r="KL32" s="123"/>
      <c r="KM32" s="123"/>
      <c r="KN32" s="123"/>
      <c r="KO32" s="123"/>
      <c r="KP32" s="123"/>
      <c r="KQ32" s="123"/>
      <c r="KR32" s="123"/>
      <c r="KS32" s="123"/>
      <c r="KT32" s="124"/>
      <c r="KU32" s="122">
        <f>データ!$C$11</f>
        <v>41275</v>
      </c>
      <c r="KV32" s="123"/>
      <c r="KW32" s="123"/>
      <c r="KX32" s="123"/>
      <c r="KY32" s="123"/>
      <c r="KZ32" s="123"/>
      <c r="LA32" s="123"/>
      <c r="LB32" s="123"/>
      <c r="LC32" s="123"/>
      <c r="LD32" s="123"/>
      <c r="LE32" s="123"/>
      <c r="LF32" s="123"/>
      <c r="LG32" s="123"/>
      <c r="LH32" s="123"/>
      <c r="LI32" s="124"/>
      <c r="LJ32" s="122">
        <f>データ!$D$11</f>
        <v>41640</v>
      </c>
      <c r="LK32" s="123"/>
      <c r="LL32" s="123"/>
      <c r="LM32" s="123"/>
      <c r="LN32" s="123"/>
      <c r="LO32" s="123"/>
      <c r="LP32" s="123"/>
      <c r="LQ32" s="123"/>
      <c r="LR32" s="123"/>
      <c r="LS32" s="123"/>
      <c r="LT32" s="123"/>
      <c r="LU32" s="123"/>
      <c r="LV32" s="123"/>
      <c r="LW32" s="123"/>
      <c r="LX32" s="124"/>
      <c r="LY32" s="122">
        <f>データ!$E$11</f>
        <v>42005</v>
      </c>
      <c r="LZ32" s="123"/>
      <c r="MA32" s="123"/>
      <c r="MB32" s="123"/>
      <c r="MC32" s="123"/>
      <c r="MD32" s="123"/>
      <c r="ME32" s="123"/>
      <c r="MF32" s="123"/>
      <c r="MG32" s="123"/>
      <c r="MH32" s="123"/>
      <c r="MI32" s="123"/>
      <c r="MJ32" s="123"/>
      <c r="MK32" s="123"/>
      <c r="ML32" s="123"/>
      <c r="MM32" s="124"/>
      <c r="MN32" s="122">
        <f>データ!$F$11</f>
        <v>42370</v>
      </c>
      <c r="MO32" s="123"/>
      <c r="MP32" s="123"/>
      <c r="MQ32" s="123"/>
      <c r="MR32" s="123"/>
      <c r="MS32" s="123"/>
      <c r="MT32" s="123"/>
      <c r="MU32" s="123"/>
      <c r="MV32" s="123"/>
      <c r="MW32" s="123"/>
      <c r="MX32" s="123"/>
      <c r="MY32" s="123"/>
      <c r="MZ32" s="123"/>
      <c r="NA32" s="123"/>
      <c r="NB32" s="124"/>
      <c r="ND32" s="6"/>
      <c r="NE32" s="6"/>
      <c r="NF32" s="6"/>
      <c r="NG32" s="6"/>
      <c r="NH32" s="28"/>
      <c r="NI32" s="2"/>
      <c r="NJ32" s="131"/>
      <c r="NK32" s="132"/>
      <c r="NL32" s="132"/>
      <c r="NM32" s="132"/>
      <c r="NN32" s="132"/>
      <c r="NO32" s="132"/>
      <c r="NP32" s="132"/>
      <c r="NQ32" s="132"/>
      <c r="NR32" s="132"/>
      <c r="NS32" s="132"/>
      <c r="NT32" s="132"/>
      <c r="NU32" s="132"/>
      <c r="NV32" s="132"/>
      <c r="NW32" s="132"/>
      <c r="NX32" s="133"/>
    </row>
    <row r="33" spans="1:388" ht="13.5" customHeight="1" x14ac:dyDescent="0.15">
      <c r="A33" s="2"/>
      <c r="B33" s="26"/>
      <c r="D33" s="6"/>
      <c r="E33" s="6"/>
      <c r="F33" s="6"/>
      <c r="G33" s="125" t="s">
        <v>37</v>
      </c>
      <c r="H33" s="125"/>
      <c r="I33" s="125"/>
      <c r="J33" s="125"/>
      <c r="K33" s="125"/>
      <c r="L33" s="125"/>
      <c r="M33" s="125"/>
      <c r="N33" s="125"/>
      <c r="O33" s="125"/>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f>データ!AJ7</f>
        <v>106.4</v>
      </c>
      <c r="AU33" s="100"/>
      <c r="AV33" s="100"/>
      <c r="AW33" s="100"/>
      <c r="AX33" s="100"/>
      <c r="AY33" s="100"/>
      <c r="AZ33" s="100"/>
      <c r="BA33" s="100"/>
      <c r="BB33" s="100"/>
      <c r="BC33" s="100"/>
      <c r="BD33" s="100"/>
      <c r="BE33" s="100"/>
      <c r="BF33" s="100"/>
      <c r="BG33" s="100"/>
      <c r="BH33" s="101"/>
      <c r="BI33" s="99">
        <f>データ!AK7</f>
        <v>99.9</v>
      </c>
      <c r="BJ33" s="100"/>
      <c r="BK33" s="100"/>
      <c r="BL33" s="100"/>
      <c r="BM33" s="100"/>
      <c r="BN33" s="100"/>
      <c r="BO33" s="100"/>
      <c r="BP33" s="100"/>
      <c r="BQ33" s="100"/>
      <c r="BR33" s="100"/>
      <c r="BS33" s="100"/>
      <c r="BT33" s="100"/>
      <c r="BU33" s="100"/>
      <c r="BV33" s="100"/>
      <c r="BW33" s="101"/>
      <c r="BX33" s="99">
        <f>データ!AL7</f>
        <v>97.7</v>
      </c>
      <c r="BY33" s="100"/>
      <c r="BZ33" s="100"/>
      <c r="CA33" s="100"/>
      <c r="CB33" s="100"/>
      <c r="CC33" s="100"/>
      <c r="CD33" s="100"/>
      <c r="CE33" s="100"/>
      <c r="CF33" s="100"/>
      <c r="CG33" s="100"/>
      <c r="CH33" s="100"/>
      <c r="CI33" s="100"/>
      <c r="CJ33" s="100"/>
      <c r="CK33" s="100"/>
      <c r="CL33" s="101"/>
      <c r="CO33" s="6"/>
      <c r="CP33" s="6"/>
      <c r="CQ33" s="6"/>
      <c r="CR33" s="6"/>
      <c r="CS33" s="6"/>
      <c r="CT33" s="6"/>
      <c r="CU33" s="125" t="s">
        <v>37</v>
      </c>
      <c r="CV33" s="125"/>
      <c r="CW33" s="125"/>
      <c r="CX33" s="125"/>
      <c r="CY33" s="125"/>
      <c r="CZ33" s="125"/>
      <c r="DA33" s="125"/>
      <c r="DB33" s="125"/>
      <c r="DC33" s="125"/>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f>データ!AU7</f>
        <v>99.2</v>
      </c>
      <c r="EI33" s="100"/>
      <c r="EJ33" s="100"/>
      <c r="EK33" s="100"/>
      <c r="EL33" s="100"/>
      <c r="EM33" s="100"/>
      <c r="EN33" s="100"/>
      <c r="EO33" s="100"/>
      <c r="EP33" s="100"/>
      <c r="EQ33" s="100"/>
      <c r="ER33" s="100"/>
      <c r="ES33" s="100"/>
      <c r="ET33" s="100"/>
      <c r="EU33" s="100"/>
      <c r="EV33" s="101"/>
      <c r="EW33" s="99">
        <f>データ!AV7</f>
        <v>95</v>
      </c>
      <c r="EX33" s="100"/>
      <c r="EY33" s="100"/>
      <c r="EZ33" s="100"/>
      <c r="FA33" s="100"/>
      <c r="FB33" s="100"/>
      <c r="FC33" s="100"/>
      <c r="FD33" s="100"/>
      <c r="FE33" s="100"/>
      <c r="FF33" s="100"/>
      <c r="FG33" s="100"/>
      <c r="FH33" s="100"/>
      <c r="FI33" s="100"/>
      <c r="FJ33" s="100"/>
      <c r="FK33" s="101"/>
      <c r="FL33" s="99">
        <f>データ!AW7</f>
        <v>93.2</v>
      </c>
      <c r="FM33" s="100"/>
      <c r="FN33" s="100"/>
      <c r="FO33" s="100"/>
      <c r="FP33" s="100"/>
      <c r="FQ33" s="100"/>
      <c r="FR33" s="100"/>
      <c r="FS33" s="100"/>
      <c r="FT33" s="100"/>
      <c r="FU33" s="100"/>
      <c r="FV33" s="100"/>
      <c r="FW33" s="100"/>
      <c r="FX33" s="100"/>
      <c r="FY33" s="100"/>
      <c r="FZ33" s="101"/>
      <c r="GA33" s="6"/>
      <c r="GB33" s="6"/>
      <c r="GC33" s="6"/>
      <c r="GD33" s="6"/>
      <c r="GE33" s="6"/>
      <c r="GF33" s="6"/>
      <c r="GG33" s="6"/>
      <c r="GH33" s="6"/>
      <c r="GI33" s="125" t="s">
        <v>37</v>
      </c>
      <c r="GJ33" s="125"/>
      <c r="GK33" s="125"/>
      <c r="GL33" s="125"/>
      <c r="GM33" s="125"/>
      <c r="GN33" s="125"/>
      <c r="GO33" s="125"/>
      <c r="GP33" s="125"/>
      <c r="GQ33" s="125"/>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該当数値なし</v>
      </c>
      <c r="HW33" s="100"/>
      <c r="HX33" s="100"/>
      <c r="HY33" s="100"/>
      <c r="HZ33" s="100"/>
      <c r="IA33" s="100"/>
      <c r="IB33" s="100"/>
      <c r="IC33" s="100"/>
      <c r="ID33" s="100"/>
      <c r="IE33" s="100"/>
      <c r="IF33" s="100"/>
      <c r="IG33" s="100"/>
      <c r="IH33" s="100"/>
      <c r="II33" s="100"/>
      <c r="IJ33" s="101"/>
      <c r="IK33" s="99" t="str">
        <f>データ!BG7</f>
        <v>該当数値なし</v>
      </c>
      <c r="IL33" s="100"/>
      <c r="IM33" s="100"/>
      <c r="IN33" s="100"/>
      <c r="IO33" s="100"/>
      <c r="IP33" s="100"/>
      <c r="IQ33" s="100"/>
      <c r="IR33" s="100"/>
      <c r="IS33" s="100"/>
      <c r="IT33" s="100"/>
      <c r="IU33" s="100"/>
      <c r="IV33" s="100"/>
      <c r="IW33" s="100"/>
      <c r="IX33" s="100"/>
      <c r="IY33" s="101"/>
      <c r="IZ33" s="99">
        <f>データ!BH7</f>
        <v>2.5</v>
      </c>
      <c r="JA33" s="100"/>
      <c r="JB33" s="100"/>
      <c r="JC33" s="100"/>
      <c r="JD33" s="100"/>
      <c r="JE33" s="100"/>
      <c r="JF33" s="100"/>
      <c r="JG33" s="100"/>
      <c r="JH33" s="100"/>
      <c r="JI33" s="100"/>
      <c r="JJ33" s="100"/>
      <c r="JK33" s="100"/>
      <c r="JL33" s="100"/>
      <c r="JM33" s="100"/>
      <c r="JN33" s="101"/>
      <c r="JO33" s="6"/>
      <c r="JP33" s="6"/>
      <c r="JQ33" s="6"/>
      <c r="JR33" s="6"/>
      <c r="JS33" s="6"/>
      <c r="JT33" s="6"/>
      <c r="JU33" s="6"/>
      <c r="JV33" s="6"/>
      <c r="JW33" s="125" t="s">
        <v>37</v>
      </c>
      <c r="JX33" s="125"/>
      <c r="JY33" s="125"/>
      <c r="JZ33" s="125"/>
      <c r="KA33" s="125"/>
      <c r="KB33" s="125"/>
      <c r="KC33" s="125"/>
      <c r="KD33" s="125"/>
      <c r="KE33" s="125"/>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f>データ!BQ7</f>
        <v>85.8</v>
      </c>
      <c r="LK33" s="100"/>
      <c r="LL33" s="100"/>
      <c r="LM33" s="100"/>
      <c r="LN33" s="100"/>
      <c r="LO33" s="100"/>
      <c r="LP33" s="100"/>
      <c r="LQ33" s="100"/>
      <c r="LR33" s="100"/>
      <c r="LS33" s="100"/>
      <c r="LT33" s="100"/>
      <c r="LU33" s="100"/>
      <c r="LV33" s="100"/>
      <c r="LW33" s="100"/>
      <c r="LX33" s="101"/>
      <c r="LY33" s="99">
        <f>データ!BR7</f>
        <v>82.2</v>
      </c>
      <c r="LZ33" s="100"/>
      <c r="MA33" s="100"/>
      <c r="MB33" s="100"/>
      <c r="MC33" s="100"/>
      <c r="MD33" s="100"/>
      <c r="ME33" s="100"/>
      <c r="MF33" s="100"/>
      <c r="MG33" s="100"/>
      <c r="MH33" s="100"/>
      <c r="MI33" s="100"/>
      <c r="MJ33" s="100"/>
      <c r="MK33" s="100"/>
      <c r="ML33" s="100"/>
      <c r="MM33" s="101"/>
      <c r="MN33" s="99">
        <f>データ!BS7</f>
        <v>83.2</v>
      </c>
      <c r="MO33" s="100"/>
      <c r="MP33" s="100"/>
      <c r="MQ33" s="100"/>
      <c r="MR33" s="100"/>
      <c r="MS33" s="100"/>
      <c r="MT33" s="100"/>
      <c r="MU33" s="100"/>
      <c r="MV33" s="100"/>
      <c r="MW33" s="100"/>
      <c r="MX33" s="100"/>
      <c r="MY33" s="100"/>
      <c r="MZ33" s="100"/>
      <c r="NA33" s="100"/>
      <c r="NB33" s="101"/>
      <c r="ND33" s="6"/>
      <c r="NE33" s="6"/>
      <c r="NF33" s="6"/>
      <c r="NG33" s="6"/>
      <c r="NH33" s="28"/>
      <c r="NI33" s="2"/>
      <c r="NJ33" s="131"/>
      <c r="NK33" s="132"/>
      <c r="NL33" s="132"/>
      <c r="NM33" s="132"/>
      <c r="NN33" s="132"/>
      <c r="NO33" s="132"/>
      <c r="NP33" s="132"/>
      <c r="NQ33" s="132"/>
      <c r="NR33" s="132"/>
      <c r="NS33" s="132"/>
      <c r="NT33" s="132"/>
      <c r="NU33" s="132"/>
      <c r="NV33" s="132"/>
      <c r="NW33" s="132"/>
      <c r="NX33" s="133"/>
    </row>
    <row r="34" spans="1:388" ht="13.5" customHeight="1" x14ac:dyDescent="0.15">
      <c r="A34" s="2"/>
      <c r="B34" s="26"/>
      <c r="D34" s="6"/>
      <c r="E34" s="6"/>
      <c r="F34" s="6"/>
      <c r="G34" s="125" t="s">
        <v>38</v>
      </c>
      <c r="H34" s="125"/>
      <c r="I34" s="125"/>
      <c r="J34" s="125"/>
      <c r="K34" s="125"/>
      <c r="L34" s="125"/>
      <c r="M34" s="125"/>
      <c r="N34" s="125"/>
      <c r="O34" s="125"/>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f>データ!AO7</f>
        <v>99.7</v>
      </c>
      <c r="AU34" s="100"/>
      <c r="AV34" s="100"/>
      <c r="AW34" s="100"/>
      <c r="AX34" s="100"/>
      <c r="AY34" s="100"/>
      <c r="AZ34" s="100"/>
      <c r="BA34" s="100"/>
      <c r="BB34" s="100"/>
      <c r="BC34" s="100"/>
      <c r="BD34" s="100"/>
      <c r="BE34" s="100"/>
      <c r="BF34" s="100"/>
      <c r="BG34" s="100"/>
      <c r="BH34" s="101"/>
      <c r="BI34" s="99">
        <f>データ!AP7</f>
        <v>98.8</v>
      </c>
      <c r="BJ34" s="100"/>
      <c r="BK34" s="100"/>
      <c r="BL34" s="100"/>
      <c r="BM34" s="100"/>
      <c r="BN34" s="100"/>
      <c r="BO34" s="100"/>
      <c r="BP34" s="100"/>
      <c r="BQ34" s="100"/>
      <c r="BR34" s="100"/>
      <c r="BS34" s="100"/>
      <c r="BT34" s="100"/>
      <c r="BU34" s="100"/>
      <c r="BV34" s="100"/>
      <c r="BW34" s="101"/>
      <c r="BX34" s="99">
        <f>データ!AQ7</f>
        <v>98.5</v>
      </c>
      <c r="BY34" s="100"/>
      <c r="BZ34" s="100"/>
      <c r="CA34" s="100"/>
      <c r="CB34" s="100"/>
      <c r="CC34" s="100"/>
      <c r="CD34" s="100"/>
      <c r="CE34" s="100"/>
      <c r="CF34" s="100"/>
      <c r="CG34" s="100"/>
      <c r="CH34" s="100"/>
      <c r="CI34" s="100"/>
      <c r="CJ34" s="100"/>
      <c r="CK34" s="100"/>
      <c r="CL34" s="101"/>
      <c r="CO34" s="6"/>
      <c r="CP34" s="6"/>
      <c r="CQ34" s="6"/>
      <c r="CR34" s="6"/>
      <c r="CS34" s="6"/>
      <c r="CT34" s="6"/>
      <c r="CU34" s="125" t="s">
        <v>38</v>
      </c>
      <c r="CV34" s="125"/>
      <c r="CW34" s="125"/>
      <c r="CX34" s="125"/>
      <c r="CY34" s="125"/>
      <c r="CZ34" s="125"/>
      <c r="DA34" s="125"/>
      <c r="DB34" s="125"/>
      <c r="DC34" s="125"/>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f>データ!AZ7</f>
        <v>93.6</v>
      </c>
      <c r="EI34" s="100"/>
      <c r="EJ34" s="100"/>
      <c r="EK34" s="100"/>
      <c r="EL34" s="100"/>
      <c r="EM34" s="100"/>
      <c r="EN34" s="100"/>
      <c r="EO34" s="100"/>
      <c r="EP34" s="100"/>
      <c r="EQ34" s="100"/>
      <c r="ER34" s="100"/>
      <c r="ES34" s="100"/>
      <c r="ET34" s="100"/>
      <c r="EU34" s="100"/>
      <c r="EV34" s="101"/>
      <c r="EW34" s="99">
        <f>データ!BA7</f>
        <v>91.8</v>
      </c>
      <c r="EX34" s="100"/>
      <c r="EY34" s="100"/>
      <c r="EZ34" s="100"/>
      <c r="FA34" s="100"/>
      <c r="FB34" s="100"/>
      <c r="FC34" s="100"/>
      <c r="FD34" s="100"/>
      <c r="FE34" s="100"/>
      <c r="FF34" s="100"/>
      <c r="FG34" s="100"/>
      <c r="FH34" s="100"/>
      <c r="FI34" s="100"/>
      <c r="FJ34" s="100"/>
      <c r="FK34" s="101"/>
      <c r="FL34" s="99">
        <f>データ!BB7</f>
        <v>91.6</v>
      </c>
      <c r="FM34" s="100"/>
      <c r="FN34" s="100"/>
      <c r="FO34" s="100"/>
      <c r="FP34" s="100"/>
      <c r="FQ34" s="100"/>
      <c r="FR34" s="100"/>
      <c r="FS34" s="100"/>
      <c r="FT34" s="100"/>
      <c r="FU34" s="100"/>
      <c r="FV34" s="100"/>
      <c r="FW34" s="100"/>
      <c r="FX34" s="100"/>
      <c r="FY34" s="100"/>
      <c r="FZ34" s="101"/>
      <c r="GA34" s="6"/>
      <c r="GB34" s="6"/>
      <c r="GC34" s="6"/>
      <c r="GD34" s="6"/>
      <c r="GE34" s="6"/>
      <c r="GF34" s="6"/>
      <c r="GG34" s="6"/>
      <c r="GH34" s="6"/>
      <c r="GI34" s="125" t="s">
        <v>38</v>
      </c>
      <c r="GJ34" s="125"/>
      <c r="GK34" s="125"/>
      <c r="GL34" s="125"/>
      <c r="GM34" s="125"/>
      <c r="GN34" s="125"/>
      <c r="GO34" s="125"/>
      <c r="GP34" s="125"/>
      <c r="GQ34" s="125"/>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f>データ!BK7</f>
        <v>45.6</v>
      </c>
      <c r="HW34" s="100"/>
      <c r="HX34" s="100"/>
      <c r="HY34" s="100"/>
      <c r="HZ34" s="100"/>
      <c r="IA34" s="100"/>
      <c r="IB34" s="100"/>
      <c r="IC34" s="100"/>
      <c r="ID34" s="100"/>
      <c r="IE34" s="100"/>
      <c r="IF34" s="100"/>
      <c r="IG34" s="100"/>
      <c r="IH34" s="100"/>
      <c r="II34" s="100"/>
      <c r="IJ34" s="101"/>
      <c r="IK34" s="99">
        <f>データ!BL7</f>
        <v>38.1</v>
      </c>
      <c r="IL34" s="100"/>
      <c r="IM34" s="100"/>
      <c r="IN34" s="100"/>
      <c r="IO34" s="100"/>
      <c r="IP34" s="100"/>
      <c r="IQ34" s="100"/>
      <c r="IR34" s="100"/>
      <c r="IS34" s="100"/>
      <c r="IT34" s="100"/>
      <c r="IU34" s="100"/>
      <c r="IV34" s="100"/>
      <c r="IW34" s="100"/>
      <c r="IX34" s="100"/>
      <c r="IY34" s="101"/>
      <c r="IZ34" s="99">
        <f>データ!BM7</f>
        <v>42.9</v>
      </c>
      <c r="JA34" s="100"/>
      <c r="JB34" s="100"/>
      <c r="JC34" s="100"/>
      <c r="JD34" s="100"/>
      <c r="JE34" s="100"/>
      <c r="JF34" s="100"/>
      <c r="JG34" s="100"/>
      <c r="JH34" s="100"/>
      <c r="JI34" s="100"/>
      <c r="JJ34" s="100"/>
      <c r="JK34" s="100"/>
      <c r="JL34" s="100"/>
      <c r="JM34" s="100"/>
      <c r="JN34" s="101"/>
      <c r="JO34" s="6"/>
      <c r="JP34" s="6"/>
      <c r="JQ34" s="6"/>
      <c r="JR34" s="6"/>
      <c r="JS34" s="6"/>
      <c r="JT34" s="6"/>
      <c r="JU34" s="6"/>
      <c r="JV34" s="6"/>
      <c r="JW34" s="125" t="s">
        <v>38</v>
      </c>
      <c r="JX34" s="125"/>
      <c r="JY34" s="125"/>
      <c r="JZ34" s="125"/>
      <c r="KA34" s="125"/>
      <c r="KB34" s="125"/>
      <c r="KC34" s="125"/>
      <c r="KD34" s="125"/>
      <c r="KE34" s="125"/>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f>データ!BV7</f>
        <v>76.099999999999994</v>
      </c>
      <c r="LK34" s="100"/>
      <c r="LL34" s="100"/>
      <c r="LM34" s="100"/>
      <c r="LN34" s="100"/>
      <c r="LO34" s="100"/>
      <c r="LP34" s="100"/>
      <c r="LQ34" s="100"/>
      <c r="LR34" s="100"/>
      <c r="LS34" s="100"/>
      <c r="LT34" s="100"/>
      <c r="LU34" s="100"/>
      <c r="LV34" s="100"/>
      <c r="LW34" s="100"/>
      <c r="LX34" s="101"/>
      <c r="LY34" s="99">
        <f>データ!BW7</f>
        <v>75.7</v>
      </c>
      <c r="LZ34" s="100"/>
      <c r="MA34" s="100"/>
      <c r="MB34" s="100"/>
      <c r="MC34" s="100"/>
      <c r="MD34" s="100"/>
      <c r="ME34" s="100"/>
      <c r="MF34" s="100"/>
      <c r="MG34" s="100"/>
      <c r="MH34" s="100"/>
      <c r="MI34" s="100"/>
      <c r="MJ34" s="100"/>
      <c r="MK34" s="100"/>
      <c r="ML34" s="100"/>
      <c r="MM34" s="101"/>
      <c r="MN34" s="99">
        <f>データ!BX7</f>
        <v>76.099999999999994</v>
      </c>
      <c r="MO34" s="100"/>
      <c r="MP34" s="100"/>
      <c r="MQ34" s="100"/>
      <c r="MR34" s="100"/>
      <c r="MS34" s="100"/>
      <c r="MT34" s="100"/>
      <c r="MU34" s="100"/>
      <c r="MV34" s="100"/>
      <c r="MW34" s="100"/>
      <c r="MX34" s="100"/>
      <c r="MY34" s="100"/>
      <c r="MZ34" s="100"/>
      <c r="NA34" s="100"/>
      <c r="NB34" s="101"/>
      <c r="ND34" s="6"/>
      <c r="NE34" s="6"/>
      <c r="NF34" s="6"/>
      <c r="NG34" s="6"/>
      <c r="NH34" s="28"/>
      <c r="NI34" s="2"/>
      <c r="NJ34" s="131"/>
      <c r="NK34" s="132"/>
      <c r="NL34" s="132"/>
      <c r="NM34" s="132"/>
      <c r="NN34" s="132"/>
      <c r="NO34" s="132"/>
      <c r="NP34" s="132"/>
      <c r="NQ34" s="132"/>
      <c r="NR34" s="132"/>
      <c r="NS34" s="132"/>
      <c r="NT34" s="132"/>
      <c r="NU34" s="132"/>
      <c r="NV34" s="132"/>
      <c r="NW34" s="132"/>
      <c r="NX34" s="133"/>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1"/>
      <c r="NK35" s="132"/>
      <c r="NL35" s="132"/>
      <c r="NM35" s="132"/>
      <c r="NN35" s="132"/>
      <c r="NO35" s="132"/>
      <c r="NP35" s="132"/>
      <c r="NQ35" s="132"/>
      <c r="NR35" s="132"/>
      <c r="NS35" s="132"/>
      <c r="NT35" s="132"/>
      <c r="NU35" s="132"/>
      <c r="NV35" s="132"/>
      <c r="NW35" s="132"/>
      <c r="NX35" s="133"/>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31"/>
      <c r="NK36" s="132"/>
      <c r="NL36" s="132"/>
      <c r="NM36" s="132"/>
      <c r="NN36" s="132"/>
      <c r="NO36" s="132"/>
      <c r="NP36" s="132"/>
      <c r="NQ36" s="132"/>
      <c r="NR36" s="132"/>
      <c r="NS36" s="132"/>
      <c r="NT36" s="132"/>
      <c r="NU36" s="132"/>
      <c r="NV36" s="132"/>
      <c r="NW36" s="132"/>
      <c r="NX36" s="133"/>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31"/>
      <c r="NK37" s="132"/>
      <c r="NL37" s="132"/>
      <c r="NM37" s="132"/>
      <c r="NN37" s="132"/>
      <c r="NO37" s="132"/>
      <c r="NP37" s="132"/>
      <c r="NQ37" s="132"/>
      <c r="NR37" s="132"/>
      <c r="NS37" s="132"/>
      <c r="NT37" s="132"/>
      <c r="NU37" s="132"/>
      <c r="NV37" s="132"/>
      <c r="NW37" s="132"/>
      <c r="NX37" s="133"/>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1"/>
      <c r="NK38" s="132"/>
      <c r="NL38" s="132"/>
      <c r="NM38" s="132"/>
      <c r="NN38" s="132"/>
      <c r="NO38" s="132"/>
      <c r="NP38" s="132"/>
      <c r="NQ38" s="132"/>
      <c r="NR38" s="132"/>
      <c r="NS38" s="132"/>
      <c r="NT38" s="132"/>
      <c r="NU38" s="132"/>
      <c r="NV38" s="132"/>
      <c r="NW38" s="132"/>
      <c r="NX38" s="133"/>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1"/>
      <c r="NK39" s="132"/>
      <c r="NL39" s="132"/>
      <c r="NM39" s="132"/>
      <c r="NN39" s="132"/>
      <c r="NO39" s="132"/>
      <c r="NP39" s="132"/>
      <c r="NQ39" s="132"/>
      <c r="NR39" s="132"/>
      <c r="NS39" s="132"/>
      <c r="NT39" s="132"/>
      <c r="NU39" s="132"/>
      <c r="NV39" s="132"/>
      <c r="NW39" s="132"/>
      <c r="NX39" s="133"/>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1"/>
      <c r="NK40" s="132"/>
      <c r="NL40" s="132"/>
      <c r="NM40" s="132"/>
      <c r="NN40" s="132"/>
      <c r="NO40" s="132"/>
      <c r="NP40" s="132"/>
      <c r="NQ40" s="132"/>
      <c r="NR40" s="132"/>
      <c r="NS40" s="132"/>
      <c r="NT40" s="132"/>
      <c r="NU40" s="132"/>
      <c r="NV40" s="132"/>
      <c r="NW40" s="132"/>
      <c r="NX40" s="133"/>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1"/>
      <c r="NK41" s="132"/>
      <c r="NL41" s="132"/>
      <c r="NM41" s="132"/>
      <c r="NN41" s="132"/>
      <c r="NO41" s="132"/>
      <c r="NP41" s="132"/>
      <c r="NQ41" s="132"/>
      <c r="NR41" s="132"/>
      <c r="NS41" s="132"/>
      <c r="NT41" s="132"/>
      <c r="NU41" s="132"/>
      <c r="NV41" s="132"/>
      <c r="NW41" s="132"/>
      <c r="NX41" s="133"/>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1"/>
      <c r="NK42" s="132"/>
      <c r="NL42" s="132"/>
      <c r="NM42" s="132"/>
      <c r="NN42" s="132"/>
      <c r="NO42" s="132"/>
      <c r="NP42" s="132"/>
      <c r="NQ42" s="132"/>
      <c r="NR42" s="132"/>
      <c r="NS42" s="132"/>
      <c r="NT42" s="132"/>
      <c r="NU42" s="132"/>
      <c r="NV42" s="132"/>
      <c r="NW42" s="132"/>
      <c r="NX42" s="133"/>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1"/>
      <c r="NK43" s="132"/>
      <c r="NL43" s="132"/>
      <c r="NM43" s="132"/>
      <c r="NN43" s="132"/>
      <c r="NO43" s="132"/>
      <c r="NP43" s="132"/>
      <c r="NQ43" s="132"/>
      <c r="NR43" s="132"/>
      <c r="NS43" s="132"/>
      <c r="NT43" s="132"/>
      <c r="NU43" s="132"/>
      <c r="NV43" s="132"/>
      <c r="NW43" s="132"/>
      <c r="NX43" s="133"/>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1"/>
      <c r="NK44" s="132"/>
      <c r="NL44" s="132"/>
      <c r="NM44" s="132"/>
      <c r="NN44" s="132"/>
      <c r="NO44" s="132"/>
      <c r="NP44" s="132"/>
      <c r="NQ44" s="132"/>
      <c r="NR44" s="132"/>
      <c r="NS44" s="132"/>
      <c r="NT44" s="132"/>
      <c r="NU44" s="132"/>
      <c r="NV44" s="132"/>
      <c r="NW44" s="132"/>
      <c r="NX44" s="133"/>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1"/>
      <c r="NK45" s="132"/>
      <c r="NL45" s="132"/>
      <c r="NM45" s="132"/>
      <c r="NN45" s="132"/>
      <c r="NO45" s="132"/>
      <c r="NP45" s="132"/>
      <c r="NQ45" s="132"/>
      <c r="NR45" s="132"/>
      <c r="NS45" s="132"/>
      <c r="NT45" s="132"/>
      <c r="NU45" s="132"/>
      <c r="NV45" s="132"/>
      <c r="NW45" s="132"/>
      <c r="NX45" s="133"/>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34"/>
      <c r="NK46" s="135"/>
      <c r="NL46" s="135"/>
      <c r="NM46" s="135"/>
      <c r="NN46" s="135"/>
      <c r="NO46" s="135"/>
      <c r="NP46" s="135"/>
      <c r="NQ46" s="135"/>
      <c r="NR46" s="135"/>
      <c r="NS46" s="135"/>
      <c r="NT46" s="135"/>
      <c r="NU46" s="135"/>
      <c r="NV46" s="135"/>
      <c r="NW46" s="135"/>
      <c r="NX46" s="136"/>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6" t="s">
        <v>43</v>
      </c>
      <c r="NK47" s="117"/>
      <c r="NL47" s="117"/>
      <c r="NM47" s="117"/>
      <c r="NN47" s="117"/>
      <c r="NO47" s="117"/>
      <c r="NP47" s="117"/>
      <c r="NQ47" s="117"/>
      <c r="NR47" s="117"/>
      <c r="NS47" s="117"/>
      <c r="NT47" s="117"/>
      <c r="NU47" s="117"/>
      <c r="NV47" s="117"/>
      <c r="NW47" s="117"/>
      <c r="NX47" s="118"/>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9"/>
      <c r="NK48" s="120"/>
      <c r="NL48" s="120"/>
      <c r="NM48" s="120"/>
      <c r="NN48" s="120"/>
      <c r="NO48" s="120"/>
      <c r="NP48" s="120"/>
      <c r="NQ48" s="120"/>
      <c r="NR48" s="120"/>
      <c r="NS48" s="120"/>
      <c r="NT48" s="120"/>
      <c r="NU48" s="120"/>
      <c r="NV48" s="120"/>
      <c r="NW48" s="120"/>
      <c r="NX48" s="121"/>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0" t="s">
        <v>148</v>
      </c>
      <c r="NK49" s="111"/>
      <c r="NL49" s="111"/>
      <c r="NM49" s="111"/>
      <c r="NN49" s="111"/>
      <c r="NO49" s="111"/>
      <c r="NP49" s="111"/>
      <c r="NQ49" s="111"/>
      <c r="NR49" s="111"/>
      <c r="NS49" s="111"/>
      <c r="NT49" s="111"/>
      <c r="NU49" s="111"/>
      <c r="NV49" s="111"/>
      <c r="NW49" s="111"/>
      <c r="NX49" s="112"/>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0"/>
      <c r="NK50" s="111"/>
      <c r="NL50" s="111"/>
      <c r="NM50" s="111"/>
      <c r="NN50" s="111"/>
      <c r="NO50" s="111"/>
      <c r="NP50" s="111"/>
      <c r="NQ50" s="111"/>
      <c r="NR50" s="111"/>
      <c r="NS50" s="111"/>
      <c r="NT50" s="111"/>
      <c r="NU50" s="111"/>
      <c r="NV50" s="111"/>
      <c r="NW50" s="111"/>
      <c r="NX50" s="112"/>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0"/>
      <c r="NK51" s="111"/>
      <c r="NL51" s="111"/>
      <c r="NM51" s="111"/>
      <c r="NN51" s="111"/>
      <c r="NO51" s="111"/>
      <c r="NP51" s="111"/>
      <c r="NQ51" s="111"/>
      <c r="NR51" s="111"/>
      <c r="NS51" s="111"/>
      <c r="NT51" s="111"/>
      <c r="NU51" s="111"/>
      <c r="NV51" s="111"/>
      <c r="NW51" s="111"/>
      <c r="NX51" s="112"/>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0"/>
      <c r="NK52" s="111"/>
      <c r="NL52" s="111"/>
      <c r="NM52" s="111"/>
      <c r="NN52" s="111"/>
      <c r="NO52" s="111"/>
      <c r="NP52" s="111"/>
      <c r="NQ52" s="111"/>
      <c r="NR52" s="111"/>
      <c r="NS52" s="111"/>
      <c r="NT52" s="111"/>
      <c r="NU52" s="111"/>
      <c r="NV52" s="111"/>
      <c r="NW52" s="111"/>
      <c r="NX52" s="112"/>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0"/>
      <c r="NK53" s="111"/>
      <c r="NL53" s="111"/>
      <c r="NM53" s="111"/>
      <c r="NN53" s="111"/>
      <c r="NO53" s="111"/>
      <c r="NP53" s="111"/>
      <c r="NQ53" s="111"/>
      <c r="NR53" s="111"/>
      <c r="NS53" s="111"/>
      <c r="NT53" s="111"/>
      <c r="NU53" s="111"/>
      <c r="NV53" s="111"/>
      <c r="NW53" s="111"/>
      <c r="NX53" s="112"/>
    </row>
    <row r="54" spans="1:388" ht="13.5" customHeight="1" x14ac:dyDescent="0.15">
      <c r="A54" s="2"/>
      <c r="B54" s="26"/>
      <c r="C54" s="6"/>
      <c r="D54" s="6"/>
      <c r="E54" s="6"/>
      <c r="F54" s="6"/>
      <c r="G54" s="29"/>
      <c r="H54" s="29"/>
      <c r="I54" s="29"/>
      <c r="J54" s="29"/>
      <c r="K54" s="29"/>
      <c r="L54" s="29"/>
      <c r="M54" s="29"/>
      <c r="N54" s="29"/>
      <c r="O54" s="29"/>
      <c r="P54" s="122">
        <f>データ!$B$11</f>
        <v>40909</v>
      </c>
      <c r="Q54" s="123"/>
      <c r="R54" s="123"/>
      <c r="S54" s="123"/>
      <c r="T54" s="123"/>
      <c r="U54" s="123"/>
      <c r="V54" s="123"/>
      <c r="W54" s="123"/>
      <c r="X54" s="123"/>
      <c r="Y54" s="123"/>
      <c r="Z54" s="123"/>
      <c r="AA54" s="123"/>
      <c r="AB54" s="123"/>
      <c r="AC54" s="123"/>
      <c r="AD54" s="124"/>
      <c r="AE54" s="122">
        <f>データ!$C$11</f>
        <v>41275</v>
      </c>
      <c r="AF54" s="123"/>
      <c r="AG54" s="123"/>
      <c r="AH54" s="123"/>
      <c r="AI54" s="123"/>
      <c r="AJ54" s="123"/>
      <c r="AK54" s="123"/>
      <c r="AL54" s="123"/>
      <c r="AM54" s="123"/>
      <c r="AN54" s="123"/>
      <c r="AO54" s="123"/>
      <c r="AP54" s="123"/>
      <c r="AQ54" s="123"/>
      <c r="AR54" s="123"/>
      <c r="AS54" s="124"/>
      <c r="AT54" s="122">
        <f>データ!$D$11</f>
        <v>41640</v>
      </c>
      <c r="AU54" s="123"/>
      <c r="AV54" s="123"/>
      <c r="AW54" s="123"/>
      <c r="AX54" s="123"/>
      <c r="AY54" s="123"/>
      <c r="AZ54" s="123"/>
      <c r="BA54" s="123"/>
      <c r="BB54" s="123"/>
      <c r="BC54" s="123"/>
      <c r="BD54" s="123"/>
      <c r="BE54" s="123"/>
      <c r="BF54" s="123"/>
      <c r="BG54" s="123"/>
      <c r="BH54" s="124"/>
      <c r="BI54" s="122">
        <f>データ!$E$11</f>
        <v>42005</v>
      </c>
      <c r="BJ54" s="123"/>
      <c r="BK54" s="123"/>
      <c r="BL54" s="123"/>
      <c r="BM54" s="123"/>
      <c r="BN54" s="123"/>
      <c r="BO54" s="123"/>
      <c r="BP54" s="123"/>
      <c r="BQ54" s="123"/>
      <c r="BR54" s="123"/>
      <c r="BS54" s="123"/>
      <c r="BT54" s="123"/>
      <c r="BU54" s="123"/>
      <c r="BV54" s="123"/>
      <c r="BW54" s="124"/>
      <c r="BX54" s="122">
        <f>データ!$F$11</f>
        <v>42370</v>
      </c>
      <c r="BY54" s="123"/>
      <c r="BZ54" s="123"/>
      <c r="CA54" s="123"/>
      <c r="CB54" s="123"/>
      <c r="CC54" s="123"/>
      <c r="CD54" s="123"/>
      <c r="CE54" s="123"/>
      <c r="CF54" s="123"/>
      <c r="CG54" s="123"/>
      <c r="CH54" s="123"/>
      <c r="CI54" s="123"/>
      <c r="CJ54" s="123"/>
      <c r="CK54" s="123"/>
      <c r="CL54" s="124"/>
      <c r="CO54" s="6"/>
      <c r="CP54" s="6"/>
      <c r="CQ54" s="6"/>
      <c r="CR54" s="6"/>
      <c r="CS54" s="6"/>
      <c r="CT54" s="6"/>
      <c r="CU54" s="29"/>
      <c r="CV54" s="29"/>
      <c r="CW54" s="29"/>
      <c r="CX54" s="29"/>
      <c r="CY54" s="29"/>
      <c r="CZ54" s="29"/>
      <c r="DA54" s="29"/>
      <c r="DB54" s="29"/>
      <c r="DC54" s="29"/>
      <c r="DD54" s="122">
        <f>データ!$B$11</f>
        <v>40909</v>
      </c>
      <c r="DE54" s="123"/>
      <c r="DF54" s="123"/>
      <c r="DG54" s="123"/>
      <c r="DH54" s="123"/>
      <c r="DI54" s="123"/>
      <c r="DJ54" s="123"/>
      <c r="DK54" s="123"/>
      <c r="DL54" s="123"/>
      <c r="DM54" s="123"/>
      <c r="DN54" s="123"/>
      <c r="DO54" s="123"/>
      <c r="DP54" s="123"/>
      <c r="DQ54" s="123"/>
      <c r="DR54" s="124"/>
      <c r="DS54" s="122">
        <f>データ!$C$11</f>
        <v>41275</v>
      </c>
      <c r="DT54" s="123"/>
      <c r="DU54" s="123"/>
      <c r="DV54" s="123"/>
      <c r="DW54" s="123"/>
      <c r="DX54" s="123"/>
      <c r="DY54" s="123"/>
      <c r="DZ54" s="123"/>
      <c r="EA54" s="123"/>
      <c r="EB54" s="123"/>
      <c r="EC54" s="123"/>
      <c r="ED54" s="123"/>
      <c r="EE54" s="123"/>
      <c r="EF54" s="123"/>
      <c r="EG54" s="124"/>
      <c r="EH54" s="122">
        <f>データ!$D$11</f>
        <v>41640</v>
      </c>
      <c r="EI54" s="123"/>
      <c r="EJ54" s="123"/>
      <c r="EK54" s="123"/>
      <c r="EL54" s="123"/>
      <c r="EM54" s="123"/>
      <c r="EN54" s="123"/>
      <c r="EO54" s="123"/>
      <c r="EP54" s="123"/>
      <c r="EQ54" s="123"/>
      <c r="ER54" s="123"/>
      <c r="ES54" s="123"/>
      <c r="ET54" s="123"/>
      <c r="EU54" s="123"/>
      <c r="EV54" s="124"/>
      <c r="EW54" s="122">
        <f>データ!$E$11</f>
        <v>42005</v>
      </c>
      <c r="EX54" s="123"/>
      <c r="EY54" s="123"/>
      <c r="EZ54" s="123"/>
      <c r="FA54" s="123"/>
      <c r="FB54" s="123"/>
      <c r="FC54" s="123"/>
      <c r="FD54" s="123"/>
      <c r="FE54" s="123"/>
      <c r="FF54" s="123"/>
      <c r="FG54" s="123"/>
      <c r="FH54" s="123"/>
      <c r="FI54" s="123"/>
      <c r="FJ54" s="123"/>
      <c r="FK54" s="124"/>
      <c r="FL54" s="122">
        <f>データ!$F$11</f>
        <v>42370</v>
      </c>
      <c r="FM54" s="123"/>
      <c r="FN54" s="123"/>
      <c r="FO54" s="123"/>
      <c r="FP54" s="123"/>
      <c r="FQ54" s="123"/>
      <c r="FR54" s="123"/>
      <c r="FS54" s="123"/>
      <c r="FT54" s="123"/>
      <c r="FU54" s="123"/>
      <c r="FV54" s="123"/>
      <c r="FW54" s="123"/>
      <c r="FX54" s="123"/>
      <c r="FY54" s="123"/>
      <c r="FZ54" s="124"/>
      <c r="GA54" s="6"/>
      <c r="GB54" s="6"/>
      <c r="GC54" s="6"/>
      <c r="GD54" s="6"/>
      <c r="GE54" s="6"/>
      <c r="GF54" s="6"/>
      <c r="GG54" s="6"/>
      <c r="GH54" s="6"/>
      <c r="GI54" s="29"/>
      <c r="GJ54" s="29"/>
      <c r="GK54" s="29"/>
      <c r="GL54" s="29"/>
      <c r="GM54" s="29"/>
      <c r="GN54" s="29"/>
      <c r="GO54" s="29"/>
      <c r="GP54" s="29"/>
      <c r="GQ54" s="29"/>
      <c r="GR54" s="122">
        <f>データ!$B$11</f>
        <v>40909</v>
      </c>
      <c r="GS54" s="123"/>
      <c r="GT54" s="123"/>
      <c r="GU54" s="123"/>
      <c r="GV54" s="123"/>
      <c r="GW54" s="123"/>
      <c r="GX54" s="123"/>
      <c r="GY54" s="123"/>
      <c r="GZ54" s="123"/>
      <c r="HA54" s="123"/>
      <c r="HB54" s="123"/>
      <c r="HC54" s="123"/>
      <c r="HD54" s="123"/>
      <c r="HE54" s="123"/>
      <c r="HF54" s="124"/>
      <c r="HG54" s="122">
        <f>データ!$C$11</f>
        <v>41275</v>
      </c>
      <c r="HH54" s="123"/>
      <c r="HI54" s="123"/>
      <c r="HJ54" s="123"/>
      <c r="HK54" s="123"/>
      <c r="HL54" s="123"/>
      <c r="HM54" s="123"/>
      <c r="HN54" s="123"/>
      <c r="HO54" s="123"/>
      <c r="HP54" s="123"/>
      <c r="HQ54" s="123"/>
      <c r="HR54" s="123"/>
      <c r="HS54" s="123"/>
      <c r="HT54" s="123"/>
      <c r="HU54" s="124"/>
      <c r="HV54" s="122">
        <f>データ!$D$11</f>
        <v>41640</v>
      </c>
      <c r="HW54" s="123"/>
      <c r="HX54" s="123"/>
      <c r="HY54" s="123"/>
      <c r="HZ54" s="123"/>
      <c r="IA54" s="123"/>
      <c r="IB54" s="123"/>
      <c r="IC54" s="123"/>
      <c r="ID54" s="123"/>
      <c r="IE54" s="123"/>
      <c r="IF54" s="123"/>
      <c r="IG54" s="123"/>
      <c r="IH54" s="123"/>
      <c r="II54" s="123"/>
      <c r="IJ54" s="124"/>
      <c r="IK54" s="122">
        <f>データ!$E$11</f>
        <v>42005</v>
      </c>
      <c r="IL54" s="123"/>
      <c r="IM54" s="123"/>
      <c r="IN54" s="123"/>
      <c r="IO54" s="123"/>
      <c r="IP54" s="123"/>
      <c r="IQ54" s="123"/>
      <c r="IR54" s="123"/>
      <c r="IS54" s="123"/>
      <c r="IT54" s="123"/>
      <c r="IU54" s="123"/>
      <c r="IV54" s="123"/>
      <c r="IW54" s="123"/>
      <c r="IX54" s="123"/>
      <c r="IY54" s="124"/>
      <c r="IZ54" s="122">
        <f>データ!$F$11</f>
        <v>42370</v>
      </c>
      <c r="JA54" s="123"/>
      <c r="JB54" s="123"/>
      <c r="JC54" s="123"/>
      <c r="JD54" s="123"/>
      <c r="JE54" s="123"/>
      <c r="JF54" s="123"/>
      <c r="JG54" s="123"/>
      <c r="JH54" s="123"/>
      <c r="JI54" s="123"/>
      <c r="JJ54" s="123"/>
      <c r="JK54" s="123"/>
      <c r="JL54" s="123"/>
      <c r="JM54" s="123"/>
      <c r="JN54" s="124"/>
      <c r="JO54" s="6"/>
      <c r="JP54" s="6"/>
      <c r="JQ54" s="6"/>
      <c r="JR54" s="6"/>
      <c r="JS54" s="6"/>
      <c r="JT54" s="6"/>
      <c r="JU54" s="6"/>
      <c r="JV54" s="6"/>
      <c r="JW54" s="29"/>
      <c r="JX54" s="29"/>
      <c r="JY54" s="29"/>
      <c r="JZ54" s="29"/>
      <c r="KA54" s="29"/>
      <c r="KB54" s="29"/>
      <c r="KC54" s="29"/>
      <c r="KD54" s="29"/>
      <c r="KE54" s="29"/>
      <c r="KF54" s="122">
        <f>データ!$B$11</f>
        <v>40909</v>
      </c>
      <c r="KG54" s="123"/>
      <c r="KH54" s="123"/>
      <c r="KI54" s="123"/>
      <c r="KJ54" s="123"/>
      <c r="KK54" s="123"/>
      <c r="KL54" s="123"/>
      <c r="KM54" s="123"/>
      <c r="KN54" s="123"/>
      <c r="KO54" s="123"/>
      <c r="KP54" s="123"/>
      <c r="KQ54" s="123"/>
      <c r="KR54" s="123"/>
      <c r="KS54" s="123"/>
      <c r="KT54" s="124"/>
      <c r="KU54" s="122">
        <f>データ!$C$11</f>
        <v>41275</v>
      </c>
      <c r="KV54" s="123"/>
      <c r="KW54" s="123"/>
      <c r="KX54" s="123"/>
      <c r="KY54" s="123"/>
      <c r="KZ54" s="123"/>
      <c r="LA54" s="123"/>
      <c r="LB54" s="123"/>
      <c r="LC54" s="123"/>
      <c r="LD54" s="123"/>
      <c r="LE54" s="123"/>
      <c r="LF54" s="123"/>
      <c r="LG54" s="123"/>
      <c r="LH54" s="123"/>
      <c r="LI54" s="124"/>
      <c r="LJ54" s="122">
        <f>データ!$D$11</f>
        <v>41640</v>
      </c>
      <c r="LK54" s="123"/>
      <c r="LL54" s="123"/>
      <c r="LM54" s="123"/>
      <c r="LN54" s="123"/>
      <c r="LO54" s="123"/>
      <c r="LP54" s="123"/>
      <c r="LQ54" s="123"/>
      <c r="LR54" s="123"/>
      <c r="LS54" s="123"/>
      <c r="LT54" s="123"/>
      <c r="LU54" s="123"/>
      <c r="LV54" s="123"/>
      <c r="LW54" s="123"/>
      <c r="LX54" s="124"/>
      <c r="LY54" s="122">
        <f>データ!$E$11</f>
        <v>42005</v>
      </c>
      <c r="LZ54" s="123"/>
      <c r="MA54" s="123"/>
      <c r="MB54" s="123"/>
      <c r="MC54" s="123"/>
      <c r="MD54" s="123"/>
      <c r="ME54" s="123"/>
      <c r="MF54" s="123"/>
      <c r="MG54" s="123"/>
      <c r="MH54" s="123"/>
      <c r="MI54" s="123"/>
      <c r="MJ54" s="123"/>
      <c r="MK54" s="123"/>
      <c r="ML54" s="123"/>
      <c r="MM54" s="124"/>
      <c r="MN54" s="122">
        <f>データ!$F$11</f>
        <v>42370</v>
      </c>
      <c r="MO54" s="123"/>
      <c r="MP54" s="123"/>
      <c r="MQ54" s="123"/>
      <c r="MR54" s="123"/>
      <c r="MS54" s="123"/>
      <c r="MT54" s="123"/>
      <c r="MU54" s="123"/>
      <c r="MV54" s="123"/>
      <c r="MW54" s="123"/>
      <c r="MX54" s="123"/>
      <c r="MY54" s="123"/>
      <c r="MZ54" s="123"/>
      <c r="NA54" s="123"/>
      <c r="NB54" s="124"/>
      <c r="NC54" s="6"/>
      <c r="ND54" s="6"/>
      <c r="NE54" s="6"/>
      <c r="NF54" s="6"/>
      <c r="NG54" s="6"/>
      <c r="NH54" s="28"/>
      <c r="NI54" s="2"/>
      <c r="NJ54" s="110"/>
      <c r="NK54" s="111"/>
      <c r="NL54" s="111"/>
      <c r="NM54" s="111"/>
      <c r="NN54" s="111"/>
      <c r="NO54" s="111"/>
      <c r="NP54" s="111"/>
      <c r="NQ54" s="111"/>
      <c r="NR54" s="111"/>
      <c r="NS54" s="111"/>
      <c r="NT54" s="111"/>
      <c r="NU54" s="111"/>
      <c r="NV54" s="111"/>
      <c r="NW54" s="111"/>
      <c r="NX54" s="112"/>
    </row>
    <row r="55" spans="1:388" ht="13.5" customHeight="1" x14ac:dyDescent="0.15">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f>データ!CB7</f>
        <v>51483</v>
      </c>
      <c r="AU55" s="127"/>
      <c r="AV55" s="127"/>
      <c r="AW55" s="127"/>
      <c r="AX55" s="127"/>
      <c r="AY55" s="127"/>
      <c r="AZ55" s="127"/>
      <c r="BA55" s="127"/>
      <c r="BB55" s="127"/>
      <c r="BC55" s="127"/>
      <c r="BD55" s="127"/>
      <c r="BE55" s="127"/>
      <c r="BF55" s="127"/>
      <c r="BG55" s="127"/>
      <c r="BH55" s="128"/>
      <c r="BI55" s="126">
        <f>データ!CC7</f>
        <v>50617</v>
      </c>
      <c r="BJ55" s="127"/>
      <c r="BK55" s="127"/>
      <c r="BL55" s="127"/>
      <c r="BM55" s="127"/>
      <c r="BN55" s="127"/>
      <c r="BO55" s="127"/>
      <c r="BP55" s="127"/>
      <c r="BQ55" s="127"/>
      <c r="BR55" s="127"/>
      <c r="BS55" s="127"/>
      <c r="BT55" s="127"/>
      <c r="BU55" s="127"/>
      <c r="BV55" s="127"/>
      <c r="BW55" s="128"/>
      <c r="BX55" s="126">
        <f>データ!CD7</f>
        <v>52181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f>データ!CM7</f>
        <v>11802</v>
      </c>
      <c r="EI55" s="127"/>
      <c r="EJ55" s="127"/>
      <c r="EK55" s="127"/>
      <c r="EL55" s="127"/>
      <c r="EM55" s="127"/>
      <c r="EN55" s="127"/>
      <c r="EO55" s="127"/>
      <c r="EP55" s="127"/>
      <c r="EQ55" s="127"/>
      <c r="ER55" s="127"/>
      <c r="ES55" s="127"/>
      <c r="ET55" s="127"/>
      <c r="EU55" s="127"/>
      <c r="EV55" s="128"/>
      <c r="EW55" s="126">
        <f>データ!CN7</f>
        <v>12493</v>
      </c>
      <c r="EX55" s="127"/>
      <c r="EY55" s="127"/>
      <c r="EZ55" s="127"/>
      <c r="FA55" s="127"/>
      <c r="FB55" s="127"/>
      <c r="FC55" s="127"/>
      <c r="FD55" s="127"/>
      <c r="FE55" s="127"/>
      <c r="FF55" s="127"/>
      <c r="FG55" s="127"/>
      <c r="FH55" s="127"/>
      <c r="FI55" s="127"/>
      <c r="FJ55" s="127"/>
      <c r="FK55" s="128"/>
      <c r="FL55" s="126">
        <f>データ!CO7</f>
        <v>13445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f>データ!CX7</f>
        <v>43</v>
      </c>
      <c r="HW55" s="100"/>
      <c r="HX55" s="100"/>
      <c r="HY55" s="100"/>
      <c r="HZ55" s="100"/>
      <c r="IA55" s="100"/>
      <c r="IB55" s="100"/>
      <c r="IC55" s="100"/>
      <c r="ID55" s="100"/>
      <c r="IE55" s="100"/>
      <c r="IF55" s="100"/>
      <c r="IG55" s="100"/>
      <c r="IH55" s="100"/>
      <c r="II55" s="100"/>
      <c r="IJ55" s="101"/>
      <c r="IK55" s="99">
        <f>データ!CY7</f>
        <v>48.7</v>
      </c>
      <c r="IL55" s="100"/>
      <c r="IM55" s="100"/>
      <c r="IN55" s="100"/>
      <c r="IO55" s="100"/>
      <c r="IP55" s="100"/>
      <c r="IQ55" s="100"/>
      <c r="IR55" s="100"/>
      <c r="IS55" s="100"/>
      <c r="IT55" s="100"/>
      <c r="IU55" s="100"/>
      <c r="IV55" s="100"/>
      <c r="IW55" s="100"/>
      <c r="IX55" s="100"/>
      <c r="IY55" s="101"/>
      <c r="IZ55" s="99">
        <f>データ!CZ7</f>
        <v>51.1</v>
      </c>
      <c r="JA55" s="100"/>
      <c r="JB55" s="100"/>
      <c r="JC55" s="100"/>
      <c r="JD55" s="100"/>
      <c r="JE55" s="100"/>
      <c r="JF55" s="100"/>
      <c r="JG55" s="100"/>
      <c r="JH55" s="100"/>
      <c r="JI55" s="100"/>
      <c r="JJ55" s="100"/>
      <c r="JK55" s="100"/>
      <c r="JL55" s="100"/>
      <c r="JM55" s="100"/>
      <c r="JN55" s="101"/>
      <c r="JO55" s="6"/>
      <c r="JP55" s="6"/>
      <c r="JQ55" s="6"/>
      <c r="JR55" s="6"/>
      <c r="JS55" s="6"/>
      <c r="JT55" s="6"/>
      <c r="JU55" s="6"/>
      <c r="JV55" s="6"/>
      <c r="JW55" s="125" t="s">
        <v>37</v>
      </c>
      <c r="JX55" s="125"/>
      <c r="JY55" s="125"/>
      <c r="JZ55" s="125"/>
      <c r="KA55" s="125"/>
      <c r="KB55" s="125"/>
      <c r="KC55" s="125"/>
      <c r="KD55" s="125"/>
      <c r="KE55" s="125"/>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f>データ!DI7</f>
        <v>24.1</v>
      </c>
      <c r="LK55" s="100"/>
      <c r="LL55" s="100"/>
      <c r="LM55" s="100"/>
      <c r="LN55" s="100"/>
      <c r="LO55" s="100"/>
      <c r="LP55" s="100"/>
      <c r="LQ55" s="100"/>
      <c r="LR55" s="100"/>
      <c r="LS55" s="100"/>
      <c r="LT55" s="100"/>
      <c r="LU55" s="100"/>
      <c r="LV55" s="100"/>
      <c r="LW55" s="100"/>
      <c r="LX55" s="101"/>
      <c r="LY55" s="99">
        <f>データ!DJ7</f>
        <v>25.9</v>
      </c>
      <c r="LZ55" s="100"/>
      <c r="MA55" s="100"/>
      <c r="MB55" s="100"/>
      <c r="MC55" s="100"/>
      <c r="MD55" s="100"/>
      <c r="ME55" s="100"/>
      <c r="MF55" s="100"/>
      <c r="MG55" s="100"/>
      <c r="MH55" s="100"/>
      <c r="MI55" s="100"/>
      <c r="MJ55" s="100"/>
      <c r="MK55" s="100"/>
      <c r="ML55" s="100"/>
      <c r="MM55" s="101"/>
      <c r="MN55" s="99">
        <f>データ!DK7</f>
        <v>27.4</v>
      </c>
      <c r="MO55" s="100"/>
      <c r="MP55" s="100"/>
      <c r="MQ55" s="100"/>
      <c r="MR55" s="100"/>
      <c r="MS55" s="100"/>
      <c r="MT55" s="100"/>
      <c r="MU55" s="100"/>
      <c r="MV55" s="100"/>
      <c r="MW55" s="100"/>
      <c r="MX55" s="100"/>
      <c r="MY55" s="100"/>
      <c r="MZ55" s="100"/>
      <c r="NA55" s="100"/>
      <c r="NB55" s="101"/>
      <c r="NC55" s="6"/>
      <c r="ND55" s="6"/>
      <c r="NE55" s="6"/>
      <c r="NF55" s="6"/>
      <c r="NG55" s="6"/>
      <c r="NH55" s="28"/>
      <c r="NI55" s="2"/>
      <c r="NJ55" s="110"/>
      <c r="NK55" s="111"/>
      <c r="NL55" s="111"/>
      <c r="NM55" s="111"/>
      <c r="NN55" s="111"/>
      <c r="NO55" s="111"/>
      <c r="NP55" s="111"/>
      <c r="NQ55" s="111"/>
      <c r="NR55" s="111"/>
      <c r="NS55" s="111"/>
      <c r="NT55" s="111"/>
      <c r="NU55" s="111"/>
      <c r="NV55" s="111"/>
      <c r="NW55" s="111"/>
      <c r="NX55" s="112"/>
    </row>
    <row r="56" spans="1:388" ht="13.5" customHeight="1" x14ac:dyDescent="0.15">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f>データ!DC7</f>
        <v>52.6</v>
      </c>
      <c r="HW56" s="100"/>
      <c r="HX56" s="100"/>
      <c r="HY56" s="100"/>
      <c r="HZ56" s="100"/>
      <c r="IA56" s="100"/>
      <c r="IB56" s="100"/>
      <c r="IC56" s="100"/>
      <c r="ID56" s="100"/>
      <c r="IE56" s="100"/>
      <c r="IF56" s="100"/>
      <c r="IG56" s="100"/>
      <c r="IH56" s="100"/>
      <c r="II56" s="100"/>
      <c r="IJ56" s="101"/>
      <c r="IK56" s="99">
        <f>データ!DD7</f>
        <v>53.2</v>
      </c>
      <c r="IL56" s="100"/>
      <c r="IM56" s="100"/>
      <c r="IN56" s="100"/>
      <c r="IO56" s="100"/>
      <c r="IP56" s="100"/>
      <c r="IQ56" s="100"/>
      <c r="IR56" s="100"/>
      <c r="IS56" s="100"/>
      <c r="IT56" s="100"/>
      <c r="IU56" s="100"/>
      <c r="IV56" s="100"/>
      <c r="IW56" s="100"/>
      <c r="IX56" s="100"/>
      <c r="IY56" s="101"/>
      <c r="IZ56" s="99">
        <f>データ!DE7</f>
        <v>54.1</v>
      </c>
      <c r="JA56" s="100"/>
      <c r="JB56" s="100"/>
      <c r="JC56" s="100"/>
      <c r="JD56" s="100"/>
      <c r="JE56" s="100"/>
      <c r="JF56" s="100"/>
      <c r="JG56" s="100"/>
      <c r="JH56" s="100"/>
      <c r="JI56" s="100"/>
      <c r="JJ56" s="100"/>
      <c r="JK56" s="100"/>
      <c r="JL56" s="100"/>
      <c r="JM56" s="100"/>
      <c r="JN56" s="101"/>
      <c r="JO56" s="6"/>
      <c r="JP56" s="6"/>
      <c r="JQ56" s="6"/>
      <c r="JR56" s="6"/>
      <c r="JS56" s="6"/>
      <c r="JT56" s="6"/>
      <c r="JU56" s="6"/>
      <c r="JV56" s="6"/>
      <c r="JW56" s="125" t="s">
        <v>38</v>
      </c>
      <c r="JX56" s="125"/>
      <c r="JY56" s="125"/>
      <c r="JZ56" s="125"/>
      <c r="KA56" s="125"/>
      <c r="KB56" s="125"/>
      <c r="KC56" s="125"/>
      <c r="KD56" s="125"/>
      <c r="KE56" s="125"/>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f>データ!DN7</f>
        <v>24.2</v>
      </c>
      <c r="LK56" s="100"/>
      <c r="LL56" s="100"/>
      <c r="LM56" s="100"/>
      <c r="LN56" s="100"/>
      <c r="LO56" s="100"/>
      <c r="LP56" s="100"/>
      <c r="LQ56" s="100"/>
      <c r="LR56" s="100"/>
      <c r="LS56" s="100"/>
      <c r="LT56" s="100"/>
      <c r="LU56" s="100"/>
      <c r="LV56" s="100"/>
      <c r="LW56" s="100"/>
      <c r="LX56" s="101"/>
      <c r="LY56" s="99">
        <f>データ!DO7</f>
        <v>25.3</v>
      </c>
      <c r="LZ56" s="100"/>
      <c r="MA56" s="100"/>
      <c r="MB56" s="100"/>
      <c r="MC56" s="100"/>
      <c r="MD56" s="100"/>
      <c r="ME56" s="100"/>
      <c r="MF56" s="100"/>
      <c r="MG56" s="100"/>
      <c r="MH56" s="100"/>
      <c r="MI56" s="100"/>
      <c r="MJ56" s="100"/>
      <c r="MK56" s="100"/>
      <c r="ML56" s="100"/>
      <c r="MM56" s="101"/>
      <c r="MN56" s="99">
        <f>データ!DP7</f>
        <v>25.2</v>
      </c>
      <c r="MO56" s="100"/>
      <c r="MP56" s="100"/>
      <c r="MQ56" s="100"/>
      <c r="MR56" s="100"/>
      <c r="MS56" s="100"/>
      <c r="MT56" s="100"/>
      <c r="MU56" s="100"/>
      <c r="MV56" s="100"/>
      <c r="MW56" s="100"/>
      <c r="MX56" s="100"/>
      <c r="MY56" s="100"/>
      <c r="MZ56" s="100"/>
      <c r="NA56" s="100"/>
      <c r="NB56" s="101"/>
      <c r="NC56" s="6"/>
      <c r="ND56" s="6"/>
      <c r="NE56" s="6"/>
      <c r="NF56" s="6"/>
      <c r="NG56" s="6"/>
      <c r="NH56" s="28"/>
      <c r="NI56" s="2"/>
      <c r="NJ56" s="110"/>
      <c r="NK56" s="111"/>
      <c r="NL56" s="111"/>
      <c r="NM56" s="111"/>
      <c r="NN56" s="111"/>
      <c r="NO56" s="111"/>
      <c r="NP56" s="111"/>
      <c r="NQ56" s="111"/>
      <c r="NR56" s="111"/>
      <c r="NS56" s="111"/>
      <c r="NT56" s="111"/>
      <c r="NU56" s="111"/>
      <c r="NV56" s="111"/>
      <c r="NW56" s="111"/>
      <c r="NX56" s="112"/>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0"/>
      <c r="NK57" s="111"/>
      <c r="NL57" s="111"/>
      <c r="NM57" s="111"/>
      <c r="NN57" s="111"/>
      <c r="NO57" s="111"/>
      <c r="NP57" s="111"/>
      <c r="NQ57" s="111"/>
      <c r="NR57" s="111"/>
      <c r="NS57" s="111"/>
      <c r="NT57" s="111"/>
      <c r="NU57" s="111"/>
      <c r="NV57" s="111"/>
      <c r="NW57" s="111"/>
      <c r="NX57" s="112"/>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10"/>
      <c r="NK58" s="111"/>
      <c r="NL58" s="111"/>
      <c r="NM58" s="111"/>
      <c r="NN58" s="111"/>
      <c r="NO58" s="111"/>
      <c r="NP58" s="111"/>
      <c r="NQ58" s="111"/>
      <c r="NR58" s="111"/>
      <c r="NS58" s="111"/>
      <c r="NT58" s="111"/>
      <c r="NU58" s="111"/>
      <c r="NV58" s="111"/>
      <c r="NW58" s="111"/>
      <c r="NX58" s="112"/>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10"/>
      <c r="NK59" s="111"/>
      <c r="NL59" s="111"/>
      <c r="NM59" s="111"/>
      <c r="NN59" s="111"/>
      <c r="NO59" s="111"/>
      <c r="NP59" s="111"/>
      <c r="NQ59" s="111"/>
      <c r="NR59" s="111"/>
      <c r="NS59" s="111"/>
      <c r="NT59" s="111"/>
      <c r="NU59" s="111"/>
      <c r="NV59" s="111"/>
      <c r="NW59" s="111"/>
      <c r="NX59" s="112"/>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0"/>
      <c r="NK60" s="111"/>
      <c r="NL60" s="111"/>
      <c r="NM60" s="111"/>
      <c r="NN60" s="111"/>
      <c r="NO60" s="111"/>
      <c r="NP60" s="111"/>
      <c r="NQ60" s="111"/>
      <c r="NR60" s="111"/>
      <c r="NS60" s="111"/>
      <c r="NT60" s="111"/>
      <c r="NU60" s="111"/>
      <c r="NV60" s="111"/>
      <c r="NW60" s="111"/>
      <c r="NX60" s="112"/>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0"/>
      <c r="NK61" s="111"/>
      <c r="NL61" s="111"/>
      <c r="NM61" s="111"/>
      <c r="NN61" s="111"/>
      <c r="NO61" s="111"/>
      <c r="NP61" s="111"/>
      <c r="NQ61" s="111"/>
      <c r="NR61" s="111"/>
      <c r="NS61" s="111"/>
      <c r="NT61" s="111"/>
      <c r="NU61" s="111"/>
      <c r="NV61" s="111"/>
      <c r="NW61" s="111"/>
      <c r="NX61" s="112"/>
    </row>
    <row r="62" spans="1:388" ht="13.5" customHeight="1" x14ac:dyDescent="0.15">
      <c r="A62" s="28"/>
      <c r="B62" s="23"/>
      <c r="C62" s="24"/>
      <c r="D62" s="24"/>
      <c r="E62" s="24"/>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4"/>
      <c r="NF62" s="24"/>
      <c r="NG62" s="24"/>
      <c r="NH62" s="25"/>
      <c r="NI62" s="2"/>
      <c r="NJ62" s="110"/>
      <c r="NK62" s="111"/>
      <c r="NL62" s="111"/>
      <c r="NM62" s="111"/>
      <c r="NN62" s="111"/>
      <c r="NO62" s="111"/>
      <c r="NP62" s="111"/>
      <c r="NQ62" s="111"/>
      <c r="NR62" s="111"/>
      <c r="NS62" s="111"/>
      <c r="NT62" s="111"/>
      <c r="NU62" s="111"/>
      <c r="NV62" s="111"/>
      <c r="NW62" s="111"/>
      <c r="NX62" s="112"/>
    </row>
    <row r="63" spans="1:388" ht="13.5" customHeight="1" x14ac:dyDescent="0.15">
      <c r="A63" s="28"/>
      <c r="B63" s="23"/>
      <c r="C63" s="24"/>
      <c r="D63" s="24"/>
      <c r="E63" s="24"/>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4"/>
      <c r="NF63" s="24"/>
      <c r="NG63" s="24"/>
      <c r="NH63" s="25"/>
      <c r="NI63" s="2"/>
      <c r="NJ63" s="110"/>
      <c r="NK63" s="111"/>
      <c r="NL63" s="111"/>
      <c r="NM63" s="111"/>
      <c r="NN63" s="111"/>
      <c r="NO63" s="111"/>
      <c r="NP63" s="111"/>
      <c r="NQ63" s="111"/>
      <c r="NR63" s="111"/>
      <c r="NS63" s="111"/>
      <c r="NT63" s="111"/>
      <c r="NU63" s="111"/>
      <c r="NV63" s="111"/>
      <c r="NW63" s="111"/>
      <c r="NX63" s="112"/>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6" t="s">
        <v>49</v>
      </c>
      <c r="NK66" s="117"/>
      <c r="NL66" s="117"/>
      <c r="NM66" s="117"/>
      <c r="NN66" s="117"/>
      <c r="NO66" s="117"/>
      <c r="NP66" s="117"/>
      <c r="NQ66" s="117"/>
      <c r="NR66" s="117"/>
      <c r="NS66" s="117"/>
      <c r="NT66" s="117"/>
      <c r="NU66" s="117"/>
      <c r="NV66" s="117"/>
      <c r="NW66" s="117"/>
      <c r="NX66" s="118"/>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9"/>
      <c r="NK67" s="120"/>
      <c r="NL67" s="120"/>
      <c r="NM67" s="120"/>
      <c r="NN67" s="120"/>
      <c r="NO67" s="120"/>
      <c r="NP67" s="120"/>
      <c r="NQ67" s="120"/>
      <c r="NR67" s="120"/>
      <c r="NS67" s="120"/>
      <c r="NT67" s="120"/>
      <c r="NU67" s="120"/>
      <c r="NV67" s="120"/>
      <c r="NW67" s="120"/>
      <c r="NX67" s="121"/>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7" t="s">
        <v>146</v>
      </c>
      <c r="NK68" s="138"/>
      <c r="NL68" s="138"/>
      <c r="NM68" s="138"/>
      <c r="NN68" s="138"/>
      <c r="NO68" s="138"/>
      <c r="NP68" s="138"/>
      <c r="NQ68" s="138"/>
      <c r="NR68" s="138"/>
      <c r="NS68" s="138"/>
      <c r="NT68" s="138"/>
      <c r="NU68" s="138"/>
      <c r="NV68" s="138"/>
      <c r="NW68" s="138"/>
      <c r="NX68" s="13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7"/>
      <c r="NK70" s="138"/>
      <c r="NL70" s="138"/>
      <c r="NM70" s="138"/>
      <c r="NN70" s="138"/>
      <c r="NO70" s="138"/>
      <c r="NP70" s="138"/>
      <c r="NQ70" s="138"/>
      <c r="NR70" s="138"/>
      <c r="NS70" s="138"/>
      <c r="NT70" s="138"/>
      <c r="NU70" s="138"/>
      <c r="NV70" s="138"/>
      <c r="NW70" s="138"/>
      <c r="NX70" s="13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26"/>
      <c r="C79" s="6"/>
      <c r="D79" s="6"/>
      <c r="E79" s="6"/>
      <c r="F79" s="6"/>
      <c r="G79" s="36"/>
      <c r="H79" s="36"/>
      <c r="I79" s="40"/>
      <c r="J79" s="145" t="s">
        <v>37</v>
      </c>
      <c r="K79" s="146"/>
      <c r="L79" s="146"/>
      <c r="M79" s="146"/>
      <c r="N79" s="146"/>
      <c r="O79" s="146"/>
      <c r="P79" s="146"/>
      <c r="Q79" s="146"/>
      <c r="R79" s="146"/>
      <c r="S79" s="146"/>
      <c r="T79" s="147"/>
      <c r="U79" s="148" t="str">
        <f>データ!DR7</f>
        <v>-</v>
      </c>
      <c r="V79" s="148"/>
      <c r="W79" s="148"/>
      <c r="X79" s="148"/>
      <c r="Y79" s="148"/>
      <c r="Z79" s="148"/>
      <c r="AA79" s="148"/>
      <c r="AB79" s="148"/>
      <c r="AC79" s="148"/>
      <c r="AD79" s="148"/>
      <c r="AE79" s="148"/>
      <c r="AF79" s="148"/>
      <c r="AG79" s="148"/>
      <c r="AH79" s="148"/>
      <c r="AI79" s="148"/>
      <c r="AJ79" s="148"/>
      <c r="AK79" s="148"/>
      <c r="AL79" s="148"/>
      <c r="AM79" s="148"/>
      <c r="AN79" s="148" t="str">
        <f>データ!DS7</f>
        <v>-</v>
      </c>
      <c r="AO79" s="148"/>
      <c r="AP79" s="148"/>
      <c r="AQ79" s="148"/>
      <c r="AR79" s="148"/>
      <c r="AS79" s="148"/>
      <c r="AT79" s="148"/>
      <c r="AU79" s="148"/>
      <c r="AV79" s="148"/>
      <c r="AW79" s="148"/>
      <c r="AX79" s="148"/>
      <c r="AY79" s="148"/>
      <c r="AZ79" s="148"/>
      <c r="BA79" s="148"/>
      <c r="BB79" s="148"/>
      <c r="BC79" s="148"/>
      <c r="BD79" s="148"/>
      <c r="BE79" s="148"/>
      <c r="BF79" s="148"/>
      <c r="BG79" s="148">
        <f>データ!DT7</f>
        <v>25.1</v>
      </c>
      <c r="BH79" s="148"/>
      <c r="BI79" s="148"/>
      <c r="BJ79" s="148"/>
      <c r="BK79" s="148"/>
      <c r="BL79" s="148"/>
      <c r="BM79" s="148"/>
      <c r="BN79" s="148"/>
      <c r="BO79" s="148"/>
      <c r="BP79" s="148"/>
      <c r="BQ79" s="148"/>
      <c r="BR79" s="148"/>
      <c r="BS79" s="148"/>
      <c r="BT79" s="148"/>
      <c r="BU79" s="148"/>
      <c r="BV79" s="148"/>
      <c r="BW79" s="148"/>
      <c r="BX79" s="148"/>
      <c r="BY79" s="148"/>
      <c r="BZ79" s="148">
        <f>データ!DU7</f>
        <v>38.4</v>
      </c>
      <c r="CA79" s="148"/>
      <c r="CB79" s="148"/>
      <c r="CC79" s="148"/>
      <c r="CD79" s="148"/>
      <c r="CE79" s="148"/>
      <c r="CF79" s="148"/>
      <c r="CG79" s="148"/>
      <c r="CH79" s="148"/>
      <c r="CI79" s="148"/>
      <c r="CJ79" s="148"/>
      <c r="CK79" s="148"/>
      <c r="CL79" s="148"/>
      <c r="CM79" s="148"/>
      <c r="CN79" s="148"/>
      <c r="CO79" s="148"/>
      <c r="CP79" s="148"/>
      <c r="CQ79" s="148"/>
      <c r="CR79" s="148"/>
      <c r="CS79" s="148">
        <f>データ!DV7</f>
        <v>50</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t="str">
        <f>データ!EC7</f>
        <v>-</v>
      </c>
      <c r="EP79" s="148"/>
      <c r="EQ79" s="148"/>
      <c r="ER79" s="148"/>
      <c r="ES79" s="148"/>
      <c r="ET79" s="148"/>
      <c r="EU79" s="148"/>
      <c r="EV79" s="148"/>
      <c r="EW79" s="148"/>
      <c r="EX79" s="148"/>
      <c r="EY79" s="148"/>
      <c r="EZ79" s="148"/>
      <c r="FA79" s="148"/>
      <c r="FB79" s="148"/>
      <c r="FC79" s="148"/>
      <c r="FD79" s="148"/>
      <c r="FE79" s="148"/>
      <c r="FF79" s="148"/>
      <c r="FG79" s="148"/>
      <c r="FH79" s="148" t="str">
        <f>データ!ED7</f>
        <v>-</v>
      </c>
      <c r="FI79" s="148"/>
      <c r="FJ79" s="148"/>
      <c r="FK79" s="148"/>
      <c r="FL79" s="148"/>
      <c r="FM79" s="148"/>
      <c r="FN79" s="148"/>
      <c r="FO79" s="148"/>
      <c r="FP79" s="148"/>
      <c r="FQ79" s="148"/>
      <c r="FR79" s="148"/>
      <c r="FS79" s="148"/>
      <c r="FT79" s="148"/>
      <c r="FU79" s="148"/>
      <c r="FV79" s="148"/>
      <c r="FW79" s="148"/>
      <c r="FX79" s="148"/>
      <c r="FY79" s="148"/>
      <c r="FZ79" s="148"/>
      <c r="GA79" s="148">
        <f>データ!EE7</f>
        <v>34.799999999999997</v>
      </c>
      <c r="GB79" s="148"/>
      <c r="GC79" s="148"/>
      <c r="GD79" s="148"/>
      <c r="GE79" s="148"/>
      <c r="GF79" s="148"/>
      <c r="GG79" s="148"/>
      <c r="GH79" s="148"/>
      <c r="GI79" s="148"/>
      <c r="GJ79" s="148"/>
      <c r="GK79" s="148"/>
      <c r="GL79" s="148"/>
      <c r="GM79" s="148"/>
      <c r="GN79" s="148"/>
      <c r="GO79" s="148"/>
      <c r="GP79" s="148"/>
      <c r="GQ79" s="148"/>
      <c r="GR79" s="148"/>
      <c r="GS79" s="148"/>
      <c r="GT79" s="148">
        <f>データ!EF7</f>
        <v>51.3</v>
      </c>
      <c r="GU79" s="148"/>
      <c r="GV79" s="148"/>
      <c r="GW79" s="148"/>
      <c r="GX79" s="148"/>
      <c r="GY79" s="148"/>
      <c r="GZ79" s="148"/>
      <c r="HA79" s="148"/>
      <c r="HB79" s="148"/>
      <c r="HC79" s="148"/>
      <c r="HD79" s="148"/>
      <c r="HE79" s="148"/>
      <c r="HF79" s="148"/>
      <c r="HG79" s="148"/>
      <c r="HH79" s="148"/>
      <c r="HI79" s="148"/>
      <c r="HJ79" s="148"/>
      <c r="HK79" s="148"/>
      <c r="HL79" s="148"/>
      <c r="HM79" s="148">
        <f>データ!EG7</f>
        <v>63.9</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t="str">
        <f>データ!EN7</f>
        <v>-</v>
      </c>
      <c r="JK79" s="143"/>
      <c r="JL79" s="143"/>
      <c r="JM79" s="143"/>
      <c r="JN79" s="143"/>
      <c r="JO79" s="143"/>
      <c r="JP79" s="143"/>
      <c r="JQ79" s="143"/>
      <c r="JR79" s="143"/>
      <c r="JS79" s="143"/>
      <c r="JT79" s="143"/>
      <c r="JU79" s="143"/>
      <c r="JV79" s="143"/>
      <c r="JW79" s="143"/>
      <c r="JX79" s="143"/>
      <c r="JY79" s="143"/>
      <c r="JZ79" s="143"/>
      <c r="KA79" s="143"/>
      <c r="KB79" s="143"/>
      <c r="KC79" s="143" t="str">
        <f>データ!EO7</f>
        <v>-</v>
      </c>
      <c r="KD79" s="143"/>
      <c r="KE79" s="143"/>
      <c r="KF79" s="143"/>
      <c r="KG79" s="143"/>
      <c r="KH79" s="143"/>
      <c r="KI79" s="143"/>
      <c r="KJ79" s="143"/>
      <c r="KK79" s="143"/>
      <c r="KL79" s="143"/>
      <c r="KM79" s="143"/>
      <c r="KN79" s="143"/>
      <c r="KO79" s="143"/>
      <c r="KP79" s="143"/>
      <c r="KQ79" s="143"/>
      <c r="KR79" s="143"/>
      <c r="KS79" s="143"/>
      <c r="KT79" s="143"/>
      <c r="KU79" s="143"/>
      <c r="KV79" s="143">
        <f>データ!EP7</f>
        <v>6225302</v>
      </c>
      <c r="KW79" s="143"/>
      <c r="KX79" s="143"/>
      <c r="KY79" s="143"/>
      <c r="KZ79" s="143"/>
      <c r="LA79" s="143"/>
      <c r="LB79" s="143"/>
      <c r="LC79" s="143"/>
      <c r="LD79" s="143"/>
      <c r="LE79" s="143"/>
      <c r="LF79" s="143"/>
      <c r="LG79" s="143"/>
      <c r="LH79" s="143"/>
      <c r="LI79" s="143"/>
      <c r="LJ79" s="143"/>
      <c r="LK79" s="143"/>
      <c r="LL79" s="143"/>
      <c r="LM79" s="143"/>
      <c r="LN79" s="143"/>
      <c r="LO79" s="143">
        <f>データ!EQ7</f>
        <v>6584921</v>
      </c>
      <c r="LP79" s="143"/>
      <c r="LQ79" s="143"/>
      <c r="LR79" s="143"/>
      <c r="LS79" s="143"/>
      <c r="LT79" s="143"/>
      <c r="LU79" s="143"/>
      <c r="LV79" s="143"/>
      <c r="LW79" s="143"/>
      <c r="LX79" s="143"/>
      <c r="LY79" s="143"/>
      <c r="LZ79" s="143"/>
      <c r="MA79" s="143"/>
      <c r="MB79" s="143"/>
      <c r="MC79" s="143"/>
      <c r="MD79" s="143"/>
      <c r="ME79" s="143"/>
      <c r="MF79" s="143"/>
      <c r="MG79" s="143"/>
      <c r="MH79" s="143">
        <f>データ!ER7</f>
        <v>7001696</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26"/>
      <c r="C80" s="6"/>
      <c r="D80" s="6"/>
      <c r="E80" s="6"/>
      <c r="F80" s="6"/>
      <c r="G80" s="6"/>
      <c r="H80" s="6"/>
      <c r="I80" s="40"/>
      <c r="J80" s="145" t="s">
        <v>38</v>
      </c>
      <c r="K80" s="146"/>
      <c r="L80" s="146"/>
      <c r="M80" s="146"/>
      <c r="N80" s="146"/>
      <c r="O80" s="146"/>
      <c r="P80" s="146"/>
      <c r="Q80" s="146"/>
      <c r="R80" s="146"/>
      <c r="S80" s="146"/>
      <c r="T80" s="147"/>
      <c r="U80" s="148" t="str">
        <f>データ!DW7</f>
        <v>-</v>
      </c>
      <c r="V80" s="148"/>
      <c r="W80" s="148"/>
      <c r="X80" s="148"/>
      <c r="Y80" s="148"/>
      <c r="Z80" s="148"/>
      <c r="AA80" s="148"/>
      <c r="AB80" s="148"/>
      <c r="AC80" s="148"/>
      <c r="AD80" s="148"/>
      <c r="AE80" s="148"/>
      <c r="AF80" s="148"/>
      <c r="AG80" s="148"/>
      <c r="AH80" s="148"/>
      <c r="AI80" s="148"/>
      <c r="AJ80" s="148"/>
      <c r="AK80" s="148"/>
      <c r="AL80" s="148"/>
      <c r="AM80" s="148"/>
      <c r="AN80" s="148" t="str">
        <f>データ!DX7</f>
        <v>-</v>
      </c>
      <c r="AO80" s="148"/>
      <c r="AP80" s="148"/>
      <c r="AQ80" s="148"/>
      <c r="AR80" s="148"/>
      <c r="AS80" s="148"/>
      <c r="AT80" s="148"/>
      <c r="AU80" s="148"/>
      <c r="AV80" s="148"/>
      <c r="AW80" s="148"/>
      <c r="AX80" s="148"/>
      <c r="AY80" s="148"/>
      <c r="AZ80" s="148"/>
      <c r="BA80" s="148"/>
      <c r="BB80" s="148"/>
      <c r="BC80" s="148"/>
      <c r="BD80" s="148"/>
      <c r="BE80" s="148"/>
      <c r="BF80" s="148"/>
      <c r="BG80" s="148">
        <f>データ!DY7</f>
        <v>48.4</v>
      </c>
      <c r="BH80" s="148"/>
      <c r="BI80" s="148"/>
      <c r="BJ80" s="148"/>
      <c r="BK80" s="148"/>
      <c r="BL80" s="148"/>
      <c r="BM80" s="148"/>
      <c r="BN80" s="148"/>
      <c r="BO80" s="148"/>
      <c r="BP80" s="148"/>
      <c r="BQ80" s="148"/>
      <c r="BR80" s="148"/>
      <c r="BS80" s="148"/>
      <c r="BT80" s="148"/>
      <c r="BU80" s="148"/>
      <c r="BV80" s="148"/>
      <c r="BW80" s="148"/>
      <c r="BX80" s="148"/>
      <c r="BY80" s="148"/>
      <c r="BZ80" s="148">
        <f>データ!DZ7</f>
        <v>48.7</v>
      </c>
      <c r="CA80" s="148"/>
      <c r="CB80" s="148"/>
      <c r="CC80" s="148"/>
      <c r="CD80" s="148"/>
      <c r="CE80" s="148"/>
      <c r="CF80" s="148"/>
      <c r="CG80" s="148"/>
      <c r="CH80" s="148"/>
      <c r="CI80" s="148"/>
      <c r="CJ80" s="148"/>
      <c r="CK80" s="148"/>
      <c r="CL80" s="148"/>
      <c r="CM80" s="148"/>
      <c r="CN80" s="148"/>
      <c r="CO80" s="148"/>
      <c r="CP80" s="148"/>
      <c r="CQ80" s="148"/>
      <c r="CR80" s="148"/>
      <c r="CS80" s="148">
        <f>データ!EA7</f>
        <v>52.5</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t="str">
        <f>データ!EH7</f>
        <v>-</v>
      </c>
      <c r="EP80" s="148"/>
      <c r="EQ80" s="148"/>
      <c r="ER80" s="148"/>
      <c r="ES80" s="148"/>
      <c r="ET80" s="148"/>
      <c r="EU80" s="148"/>
      <c r="EV80" s="148"/>
      <c r="EW80" s="148"/>
      <c r="EX80" s="148"/>
      <c r="EY80" s="148"/>
      <c r="EZ80" s="148"/>
      <c r="FA80" s="148"/>
      <c r="FB80" s="148"/>
      <c r="FC80" s="148"/>
      <c r="FD80" s="148"/>
      <c r="FE80" s="148"/>
      <c r="FF80" s="148"/>
      <c r="FG80" s="148"/>
      <c r="FH80" s="148" t="str">
        <f>データ!EI7</f>
        <v>-</v>
      </c>
      <c r="FI80" s="148"/>
      <c r="FJ80" s="148"/>
      <c r="FK80" s="148"/>
      <c r="FL80" s="148"/>
      <c r="FM80" s="148"/>
      <c r="FN80" s="148"/>
      <c r="FO80" s="148"/>
      <c r="FP80" s="148"/>
      <c r="FQ80" s="148"/>
      <c r="FR80" s="148"/>
      <c r="FS80" s="148"/>
      <c r="FT80" s="148"/>
      <c r="FU80" s="148"/>
      <c r="FV80" s="148"/>
      <c r="FW80" s="148"/>
      <c r="FX80" s="148"/>
      <c r="FY80" s="148"/>
      <c r="FZ80" s="148"/>
      <c r="GA80" s="148">
        <f>データ!EJ7</f>
        <v>62.3</v>
      </c>
      <c r="GB80" s="148"/>
      <c r="GC80" s="148"/>
      <c r="GD80" s="148"/>
      <c r="GE80" s="148"/>
      <c r="GF80" s="148"/>
      <c r="GG80" s="148"/>
      <c r="GH80" s="148"/>
      <c r="GI80" s="148"/>
      <c r="GJ80" s="148"/>
      <c r="GK80" s="148"/>
      <c r="GL80" s="148"/>
      <c r="GM80" s="148"/>
      <c r="GN80" s="148"/>
      <c r="GO80" s="148"/>
      <c r="GP80" s="148"/>
      <c r="GQ80" s="148"/>
      <c r="GR80" s="148"/>
      <c r="GS80" s="148"/>
      <c r="GT80" s="148">
        <f>データ!EK7</f>
        <v>61.7</v>
      </c>
      <c r="GU80" s="148"/>
      <c r="GV80" s="148"/>
      <c r="GW80" s="148"/>
      <c r="GX80" s="148"/>
      <c r="GY80" s="148"/>
      <c r="GZ80" s="148"/>
      <c r="HA80" s="148"/>
      <c r="HB80" s="148"/>
      <c r="HC80" s="148"/>
      <c r="HD80" s="148"/>
      <c r="HE80" s="148"/>
      <c r="HF80" s="148"/>
      <c r="HG80" s="148"/>
      <c r="HH80" s="148"/>
      <c r="HI80" s="148"/>
      <c r="HJ80" s="148"/>
      <c r="HK80" s="148"/>
      <c r="HL80" s="148"/>
      <c r="HM80" s="148">
        <f>データ!EL7</f>
        <v>66.099999999999994</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t="str">
        <f>データ!ES7</f>
        <v>-</v>
      </c>
      <c r="JK80" s="143"/>
      <c r="JL80" s="143"/>
      <c r="JM80" s="143"/>
      <c r="JN80" s="143"/>
      <c r="JO80" s="143"/>
      <c r="JP80" s="143"/>
      <c r="JQ80" s="143"/>
      <c r="JR80" s="143"/>
      <c r="JS80" s="143"/>
      <c r="JT80" s="143"/>
      <c r="JU80" s="143"/>
      <c r="JV80" s="143"/>
      <c r="JW80" s="143"/>
      <c r="JX80" s="143"/>
      <c r="JY80" s="143"/>
      <c r="JZ80" s="143"/>
      <c r="KA80" s="143"/>
      <c r="KB80" s="143"/>
      <c r="KC80" s="143" t="str">
        <f>データ!ET7</f>
        <v>-</v>
      </c>
      <c r="KD80" s="143"/>
      <c r="KE80" s="143"/>
      <c r="KF80" s="143"/>
      <c r="KG80" s="143"/>
      <c r="KH80" s="143"/>
      <c r="KI80" s="143"/>
      <c r="KJ80" s="143"/>
      <c r="KK80" s="143"/>
      <c r="KL80" s="143"/>
      <c r="KM80" s="143"/>
      <c r="KN80" s="143"/>
      <c r="KO80" s="143"/>
      <c r="KP80" s="143"/>
      <c r="KQ80" s="143"/>
      <c r="KR80" s="143"/>
      <c r="KS80" s="143"/>
      <c r="KT80" s="143"/>
      <c r="KU80" s="143"/>
      <c r="KV80" s="143">
        <f>データ!EU7</f>
        <v>42112933</v>
      </c>
      <c r="KW80" s="143"/>
      <c r="KX80" s="143"/>
      <c r="KY80" s="143"/>
      <c r="KZ80" s="143"/>
      <c r="LA80" s="143"/>
      <c r="LB80" s="143"/>
      <c r="LC80" s="143"/>
      <c r="LD80" s="143"/>
      <c r="LE80" s="143"/>
      <c r="LF80" s="143"/>
      <c r="LG80" s="143"/>
      <c r="LH80" s="143"/>
      <c r="LI80" s="143"/>
      <c r="LJ80" s="143"/>
      <c r="LK80" s="143"/>
      <c r="LL80" s="143"/>
      <c r="LM80" s="143"/>
      <c r="LN80" s="143"/>
      <c r="LO80" s="143">
        <f>データ!EV7</f>
        <v>43764424</v>
      </c>
      <c r="LP80" s="143"/>
      <c r="LQ80" s="143"/>
      <c r="LR80" s="143"/>
      <c r="LS80" s="143"/>
      <c r="LT80" s="143"/>
      <c r="LU80" s="143"/>
      <c r="LV80" s="143"/>
      <c r="LW80" s="143"/>
      <c r="LX80" s="143"/>
      <c r="LY80" s="143"/>
      <c r="LZ80" s="143"/>
      <c r="MA80" s="143"/>
      <c r="MB80" s="143"/>
      <c r="MC80" s="143"/>
      <c r="MD80" s="143"/>
      <c r="ME80" s="143"/>
      <c r="MF80" s="143"/>
      <c r="MG80" s="143"/>
      <c r="MH80" s="143">
        <f>データ!EW7</f>
        <v>44446754</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0"/>
      <c r="NK84" s="141"/>
      <c r="NL84" s="141"/>
      <c r="NM84" s="141"/>
      <c r="NN84" s="141"/>
      <c r="NO84" s="141"/>
      <c r="NP84" s="141"/>
      <c r="NQ84" s="141"/>
      <c r="NR84" s="141"/>
      <c r="NS84" s="141"/>
      <c r="NT84" s="141"/>
      <c r="NU84" s="141"/>
      <c r="NV84" s="141"/>
      <c r="NW84" s="141"/>
      <c r="NX84" s="14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J79:T79"/>
    <mergeCell ref="U79:AM79"/>
    <mergeCell ref="AN79:BF79"/>
    <mergeCell ref="BG79:BY79"/>
    <mergeCell ref="BZ79:CR79"/>
    <mergeCell ref="CS79:DK79"/>
    <mergeCell ref="HM78:IE78"/>
    <mergeCell ref="JJ78:KB78"/>
    <mergeCell ref="KC78:KU78"/>
    <mergeCell ref="IY79:JI79"/>
    <mergeCell ref="KC79:KU79"/>
    <mergeCell ref="ED79:EN79"/>
    <mergeCell ref="EO79:FG79"/>
    <mergeCell ref="FH79:FZ79"/>
    <mergeCell ref="GA79:GS79"/>
    <mergeCell ref="GT79:HL79"/>
    <mergeCell ref="HM79:IE79"/>
    <mergeCell ref="JJ79:KB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LO80:MG80"/>
    <mergeCell ref="KV78:LN78"/>
    <mergeCell ref="NJ30:NX46"/>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277540</v>
      </c>
      <c r="D6" s="63">
        <f t="shared" si="2"/>
        <v>46</v>
      </c>
      <c r="E6" s="63">
        <f t="shared" si="2"/>
        <v>6</v>
      </c>
      <c r="F6" s="63">
        <f t="shared" si="2"/>
        <v>0</v>
      </c>
      <c r="G6" s="63">
        <f t="shared" si="2"/>
        <v>1</v>
      </c>
      <c r="H6" s="151" t="str">
        <f>IF(H8&lt;&gt;I8,H8,"")&amp;IF(I8&lt;&gt;J8,I8,"")&amp;"　"&amp;J8</f>
        <v>大阪府地方独立行政法人市立吹田市民病院　市立吹田市民病院</v>
      </c>
      <c r="I6" s="152"/>
      <c r="J6" s="153"/>
      <c r="K6" s="63" t="str">
        <f t="shared" si="2"/>
        <v>地方独立行政法人</v>
      </c>
      <c r="L6" s="63" t="str">
        <f t="shared" si="2"/>
        <v>病院事業</v>
      </c>
      <c r="M6" s="63" t="str">
        <f t="shared" si="2"/>
        <v>一般病院</v>
      </c>
      <c r="N6" s="63" t="str">
        <f>N8</f>
        <v>400床以上～500床未満</v>
      </c>
      <c r="O6" s="63"/>
      <c r="P6" s="63" t="str">
        <f>P8</f>
        <v>直営</v>
      </c>
      <c r="Q6" s="64">
        <f t="shared" ref="Q6:AG6" si="3">Q8</f>
        <v>23</v>
      </c>
      <c r="R6" s="63" t="str">
        <f t="shared" si="3"/>
        <v>対象</v>
      </c>
      <c r="S6" s="63" t="str">
        <f t="shared" si="3"/>
        <v>ド 透 I 訓 ガ</v>
      </c>
      <c r="T6" s="63" t="str">
        <f t="shared" si="3"/>
        <v>救 臨 輪</v>
      </c>
      <c r="U6" s="64" t="str">
        <f>U8</f>
        <v>-</v>
      </c>
      <c r="V6" s="64">
        <f>V8</f>
        <v>29487</v>
      </c>
      <c r="W6" s="63" t="str">
        <f>W8</f>
        <v>非該当</v>
      </c>
      <c r="X6" s="63" t="str">
        <f t="shared" si="3"/>
        <v>７：１</v>
      </c>
      <c r="Y6" s="64">
        <f t="shared" si="3"/>
        <v>431</v>
      </c>
      <c r="Z6" s="64" t="str">
        <f t="shared" si="3"/>
        <v>-</v>
      </c>
      <c r="AA6" s="64" t="str">
        <f t="shared" si="3"/>
        <v>-</v>
      </c>
      <c r="AB6" s="64" t="str">
        <f t="shared" si="3"/>
        <v>-</v>
      </c>
      <c r="AC6" s="64" t="str">
        <f t="shared" si="3"/>
        <v>-</v>
      </c>
      <c r="AD6" s="64">
        <f t="shared" si="3"/>
        <v>431</v>
      </c>
      <c r="AE6" s="64">
        <f t="shared" si="3"/>
        <v>431</v>
      </c>
      <c r="AF6" s="64" t="str">
        <f t="shared" si="3"/>
        <v>-</v>
      </c>
      <c r="AG6" s="64">
        <f t="shared" si="3"/>
        <v>431</v>
      </c>
      <c r="AH6" s="65" t="e">
        <f>IF(AH8="-",NA(),AH8)</f>
        <v>#N/A</v>
      </c>
      <c r="AI6" s="65" t="e">
        <f t="shared" ref="AI6:AQ6" si="4">IF(AI8="-",NA(),AI8)</f>
        <v>#N/A</v>
      </c>
      <c r="AJ6" s="65">
        <f t="shared" si="4"/>
        <v>106.4</v>
      </c>
      <c r="AK6" s="65">
        <f t="shared" si="4"/>
        <v>99.9</v>
      </c>
      <c r="AL6" s="65">
        <f t="shared" si="4"/>
        <v>97.7</v>
      </c>
      <c r="AM6" s="65" t="e">
        <f t="shared" si="4"/>
        <v>#N/A</v>
      </c>
      <c r="AN6" s="65" t="e">
        <f t="shared" si="4"/>
        <v>#N/A</v>
      </c>
      <c r="AO6" s="65">
        <f t="shared" si="4"/>
        <v>99.7</v>
      </c>
      <c r="AP6" s="65">
        <f t="shared" si="4"/>
        <v>98.8</v>
      </c>
      <c r="AQ6" s="65">
        <f t="shared" si="4"/>
        <v>98.5</v>
      </c>
      <c r="AR6" s="65" t="str">
        <f>IF(AR8="-","【-】","【"&amp;SUBSTITUTE(TEXT(AR8,"#,##0.0"),"-","△")&amp;"】")</f>
        <v>【98.4】</v>
      </c>
      <c r="AS6" s="65" t="e">
        <f>IF(AS8="-",NA(),AS8)</f>
        <v>#N/A</v>
      </c>
      <c r="AT6" s="65" t="e">
        <f t="shared" ref="AT6:BB6" si="5">IF(AT8="-",NA(),AT8)</f>
        <v>#N/A</v>
      </c>
      <c r="AU6" s="65">
        <f t="shared" si="5"/>
        <v>99.2</v>
      </c>
      <c r="AV6" s="65">
        <f t="shared" si="5"/>
        <v>95</v>
      </c>
      <c r="AW6" s="65">
        <f t="shared" si="5"/>
        <v>93.2</v>
      </c>
      <c r="AX6" s="65" t="e">
        <f t="shared" si="5"/>
        <v>#N/A</v>
      </c>
      <c r="AY6" s="65" t="e">
        <f t="shared" si="5"/>
        <v>#N/A</v>
      </c>
      <c r="AZ6" s="65">
        <f t="shared" si="5"/>
        <v>93.6</v>
      </c>
      <c r="BA6" s="65">
        <f t="shared" si="5"/>
        <v>91.8</v>
      </c>
      <c r="BB6" s="65">
        <f t="shared" si="5"/>
        <v>91.6</v>
      </c>
      <c r="BC6" s="65" t="str">
        <f>IF(BC8="-","【-】","【"&amp;SUBSTITUTE(TEXT(BC8,"#,##0.0"),"-","△")&amp;"】")</f>
        <v>【89.5】</v>
      </c>
      <c r="BD6" s="65" t="e">
        <f>IF(BD8="-",NA(),BD8)</f>
        <v>#N/A</v>
      </c>
      <c r="BE6" s="65" t="e">
        <f t="shared" ref="BE6:BM6" si="6">IF(BE8="-",NA(),BE8)</f>
        <v>#N/A</v>
      </c>
      <c r="BF6" s="65" t="str">
        <f t="shared" si="6"/>
        <v>該当数値なし</v>
      </c>
      <c r="BG6" s="65" t="str">
        <f t="shared" si="6"/>
        <v>該当数値なし</v>
      </c>
      <c r="BH6" s="65">
        <f t="shared" si="6"/>
        <v>2.5</v>
      </c>
      <c r="BI6" s="65" t="e">
        <f t="shared" si="6"/>
        <v>#N/A</v>
      </c>
      <c r="BJ6" s="65" t="e">
        <f t="shared" si="6"/>
        <v>#N/A</v>
      </c>
      <c r="BK6" s="65">
        <f t="shared" si="6"/>
        <v>45.6</v>
      </c>
      <c r="BL6" s="65">
        <f t="shared" si="6"/>
        <v>38.1</v>
      </c>
      <c r="BM6" s="65">
        <f t="shared" si="6"/>
        <v>42.9</v>
      </c>
      <c r="BN6" s="65" t="str">
        <f>IF(BN8="-","【-】","【"&amp;SUBSTITUTE(TEXT(BN8,"#,##0.0"),"-","△")&amp;"】")</f>
        <v>【63.6】</v>
      </c>
      <c r="BO6" s="65" t="e">
        <f>IF(BO8="-",NA(),BO8)</f>
        <v>#N/A</v>
      </c>
      <c r="BP6" s="65" t="e">
        <f t="shared" ref="BP6:BX6" si="7">IF(BP8="-",NA(),BP8)</f>
        <v>#N/A</v>
      </c>
      <c r="BQ6" s="65">
        <f t="shared" si="7"/>
        <v>85.8</v>
      </c>
      <c r="BR6" s="65">
        <f t="shared" si="7"/>
        <v>82.2</v>
      </c>
      <c r="BS6" s="65">
        <f t="shared" si="7"/>
        <v>83.2</v>
      </c>
      <c r="BT6" s="65" t="e">
        <f t="shared" si="7"/>
        <v>#N/A</v>
      </c>
      <c r="BU6" s="65" t="e">
        <f t="shared" si="7"/>
        <v>#N/A</v>
      </c>
      <c r="BV6" s="65">
        <f t="shared" si="7"/>
        <v>76.099999999999994</v>
      </c>
      <c r="BW6" s="65">
        <f t="shared" si="7"/>
        <v>75.7</v>
      </c>
      <c r="BX6" s="65">
        <f t="shared" si="7"/>
        <v>76.099999999999994</v>
      </c>
      <c r="BY6" s="65" t="str">
        <f>IF(BY8="-","【-】","【"&amp;SUBSTITUTE(TEXT(BY8,"#,##0.0"),"-","△")&amp;"】")</f>
        <v>【74.2】</v>
      </c>
      <c r="BZ6" s="66" t="e">
        <f>IF(BZ8="-",NA(),BZ8)</f>
        <v>#N/A</v>
      </c>
      <c r="CA6" s="66" t="e">
        <f t="shared" ref="CA6:CI6" si="8">IF(CA8="-",NA(),CA8)</f>
        <v>#N/A</v>
      </c>
      <c r="CB6" s="66">
        <f t="shared" si="8"/>
        <v>51483</v>
      </c>
      <c r="CC6" s="66">
        <f t="shared" si="8"/>
        <v>50617</v>
      </c>
      <c r="CD6" s="66">
        <f t="shared" si="8"/>
        <v>52181</v>
      </c>
      <c r="CE6" s="66" t="e">
        <f t="shared" si="8"/>
        <v>#N/A</v>
      </c>
      <c r="CF6" s="66" t="e">
        <f t="shared" si="8"/>
        <v>#N/A</v>
      </c>
      <c r="CG6" s="66">
        <f t="shared" si="8"/>
        <v>53447</v>
      </c>
      <c r="CH6" s="66">
        <f t="shared" si="8"/>
        <v>54464</v>
      </c>
      <c r="CI6" s="66">
        <f t="shared" si="8"/>
        <v>55265</v>
      </c>
      <c r="CJ6" s="65" t="str">
        <f>IF(CJ8="-","【-】","【"&amp;SUBSTITUTE(TEXT(CJ8,"#,##0"),"-","△")&amp;"】")</f>
        <v>【49,667】</v>
      </c>
      <c r="CK6" s="66" t="e">
        <f>IF(CK8="-",NA(),CK8)</f>
        <v>#N/A</v>
      </c>
      <c r="CL6" s="66" t="e">
        <f t="shared" ref="CL6:CT6" si="9">IF(CL8="-",NA(),CL8)</f>
        <v>#N/A</v>
      </c>
      <c r="CM6" s="66">
        <f t="shared" si="9"/>
        <v>11802</v>
      </c>
      <c r="CN6" s="66">
        <f t="shared" si="9"/>
        <v>12493</v>
      </c>
      <c r="CO6" s="66">
        <f t="shared" si="9"/>
        <v>13445</v>
      </c>
      <c r="CP6" s="66" t="e">
        <f t="shared" si="9"/>
        <v>#N/A</v>
      </c>
      <c r="CQ6" s="66" t="e">
        <f t="shared" si="9"/>
        <v>#N/A</v>
      </c>
      <c r="CR6" s="66">
        <f t="shared" si="9"/>
        <v>13027</v>
      </c>
      <c r="CS6" s="66">
        <f t="shared" si="9"/>
        <v>13969</v>
      </c>
      <c r="CT6" s="66">
        <f t="shared" si="9"/>
        <v>14455</v>
      </c>
      <c r="CU6" s="65" t="str">
        <f>IF(CU8="-","【-】","【"&amp;SUBSTITUTE(TEXT(CU8,"#,##0"),"-","△")&amp;"】")</f>
        <v>【13,758】</v>
      </c>
      <c r="CV6" s="65" t="e">
        <f>IF(CV8="-",NA(),CV8)</f>
        <v>#N/A</v>
      </c>
      <c r="CW6" s="65" t="e">
        <f t="shared" ref="CW6:DE6" si="10">IF(CW8="-",NA(),CW8)</f>
        <v>#N/A</v>
      </c>
      <c r="CX6" s="65">
        <f t="shared" si="10"/>
        <v>43</v>
      </c>
      <c r="CY6" s="65">
        <f t="shared" si="10"/>
        <v>48.7</v>
      </c>
      <c r="CZ6" s="65">
        <f t="shared" si="10"/>
        <v>51.1</v>
      </c>
      <c r="DA6" s="65" t="e">
        <f t="shared" si="10"/>
        <v>#N/A</v>
      </c>
      <c r="DB6" s="65" t="e">
        <f t="shared" si="10"/>
        <v>#N/A</v>
      </c>
      <c r="DC6" s="65">
        <f t="shared" si="10"/>
        <v>52.6</v>
      </c>
      <c r="DD6" s="65">
        <f t="shared" si="10"/>
        <v>53.2</v>
      </c>
      <c r="DE6" s="65">
        <f t="shared" si="10"/>
        <v>54.1</v>
      </c>
      <c r="DF6" s="65" t="str">
        <f>IF(DF8="-","【-】","【"&amp;SUBSTITUTE(TEXT(DF8,"#,##0.0"),"-","△")&amp;"】")</f>
        <v>【55.2】</v>
      </c>
      <c r="DG6" s="65" t="e">
        <f>IF(DG8="-",NA(),DG8)</f>
        <v>#N/A</v>
      </c>
      <c r="DH6" s="65" t="e">
        <f t="shared" ref="DH6:DP6" si="11">IF(DH8="-",NA(),DH8)</f>
        <v>#N/A</v>
      </c>
      <c r="DI6" s="65">
        <f t="shared" si="11"/>
        <v>24.1</v>
      </c>
      <c r="DJ6" s="65">
        <f t="shared" si="11"/>
        <v>25.9</v>
      </c>
      <c r="DK6" s="65">
        <f t="shared" si="11"/>
        <v>27.4</v>
      </c>
      <c r="DL6" s="65" t="e">
        <f t="shared" si="11"/>
        <v>#N/A</v>
      </c>
      <c r="DM6" s="65" t="e">
        <f t="shared" si="11"/>
        <v>#N/A</v>
      </c>
      <c r="DN6" s="65">
        <f t="shared" si="11"/>
        <v>24.2</v>
      </c>
      <c r="DO6" s="65">
        <f t="shared" si="11"/>
        <v>25.3</v>
      </c>
      <c r="DP6" s="65">
        <f t="shared" si="11"/>
        <v>25.2</v>
      </c>
      <c r="DQ6" s="65" t="str">
        <f>IF(DQ8="-","【-】","【"&amp;SUBSTITUTE(TEXT(DQ8,"#,##0.0"),"-","△")&amp;"】")</f>
        <v>【24.1】</v>
      </c>
      <c r="DR6" s="65" t="e">
        <f>IF(DR8="-",NA(),DR8)</f>
        <v>#N/A</v>
      </c>
      <c r="DS6" s="65" t="e">
        <f t="shared" ref="DS6:EA6" si="12">IF(DS8="-",NA(),DS8)</f>
        <v>#N/A</v>
      </c>
      <c r="DT6" s="65">
        <f t="shared" si="12"/>
        <v>25.1</v>
      </c>
      <c r="DU6" s="65">
        <f t="shared" si="12"/>
        <v>38.4</v>
      </c>
      <c r="DV6" s="65">
        <f t="shared" si="12"/>
        <v>50</v>
      </c>
      <c r="DW6" s="65" t="e">
        <f t="shared" si="12"/>
        <v>#N/A</v>
      </c>
      <c r="DX6" s="65" t="e">
        <f t="shared" si="12"/>
        <v>#N/A</v>
      </c>
      <c r="DY6" s="65">
        <f t="shared" si="12"/>
        <v>48.4</v>
      </c>
      <c r="DZ6" s="65">
        <f t="shared" si="12"/>
        <v>48.7</v>
      </c>
      <c r="EA6" s="65">
        <f t="shared" si="12"/>
        <v>52.5</v>
      </c>
      <c r="EB6" s="65" t="str">
        <f>IF(EB8="-","【-】","【"&amp;SUBSTITUTE(TEXT(EB8,"#,##0.0"),"-","△")&amp;"】")</f>
        <v>【50.7】</v>
      </c>
      <c r="EC6" s="65" t="e">
        <f>IF(EC8="-",NA(),EC8)</f>
        <v>#N/A</v>
      </c>
      <c r="ED6" s="65" t="e">
        <f t="shared" ref="ED6:EL6" si="13">IF(ED8="-",NA(),ED8)</f>
        <v>#N/A</v>
      </c>
      <c r="EE6" s="65">
        <f t="shared" si="13"/>
        <v>34.799999999999997</v>
      </c>
      <c r="EF6" s="65">
        <f t="shared" si="13"/>
        <v>51.3</v>
      </c>
      <c r="EG6" s="65">
        <f t="shared" si="13"/>
        <v>63.9</v>
      </c>
      <c r="EH6" s="65" t="e">
        <f t="shared" si="13"/>
        <v>#N/A</v>
      </c>
      <c r="EI6" s="65" t="e">
        <f t="shared" si="13"/>
        <v>#N/A</v>
      </c>
      <c r="EJ6" s="65">
        <f t="shared" si="13"/>
        <v>62.3</v>
      </c>
      <c r="EK6" s="65">
        <f t="shared" si="13"/>
        <v>61.7</v>
      </c>
      <c r="EL6" s="65">
        <f t="shared" si="13"/>
        <v>66.099999999999994</v>
      </c>
      <c r="EM6" s="65" t="str">
        <f>IF(EM8="-","【-】","【"&amp;SUBSTITUTE(TEXT(EM8,"#,##0.0"),"-","△")&amp;"】")</f>
        <v>【65.7】</v>
      </c>
      <c r="EN6" s="66" t="e">
        <f>IF(EN8="-",NA(),EN8)</f>
        <v>#N/A</v>
      </c>
      <c r="EO6" s="66" t="e">
        <f t="shared" ref="EO6:EW6" si="14">IF(EO8="-",NA(),EO8)</f>
        <v>#N/A</v>
      </c>
      <c r="EP6" s="66">
        <f t="shared" si="14"/>
        <v>6225302</v>
      </c>
      <c r="EQ6" s="66">
        <f t="shared" si="14"/>
        <v>6584921</v>
      </c>
      <c r="ER6" s="66">
        <f t="shared" si="14"/>
        <v>7001696</v>
      </c>
      <c r="ES6" s="66" t="e">
        <f t="shared" si="14"/>
        <v>#N/A</v>
      </c>
      <c r="ET6" s="66" t="e">
        <f t="shared" si="14"/>
        <v>#N/A</v>
      </c>
      <c r="EU6" s="66">
        <f t="shared" si="14"/>
        <v>42112933</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277540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23</v>
      </c>
      <c r="R7" s="63" t="str">
        <f t="shared" si="15"/>
        <v>対象</v>
      </c>
      <c r="S7" s="63" t="str">
        <f t="shared" si="15"/>
        <v>ド 透 I 訓 ガ</v>
      </c>
      <c r="T7" s="63" t="str">
        <f t="shared" si="15"/>
        <v>救 臨 輪</v>
      </c>
      <c r="U7" s="64" t="str">
        <f>U8</f>
        <v>-</v>
      </c>
      <c r="V7" s="64">
        <f>V8</f>
        <v>29487</v>
      </c>
      <c r="W7" s="63" t="str">
        <f>W8</f>
        <v>非該当</v>
      </c>
      <c r="X7" s="63" t="str">
        <f t="shared" si="15"/>
        <v>７：１</v>
      </c>
      <c r="Y7" s="64">
        <f t="shared" si="15"/>
        <v>431</v>
      </c>
      <c r="Z7" s="64" t="str">
        <f t="shared" si="15"/>
        <v>-</v>
      </c>
      <c r="AA7" s="64" t="str">
        <f t="shared" si="15"/>
        <v>-</v>
      </c>
      <c r="AB7" s="64" t="str">
        <f t="shared" si="15"/>
        <v>-</v>
      </c>
      <c r="AC7" s="64" t="str">
        <f t="shared" si="15"/>
        <v>-</v>
      </c>
      <c r="AD7" s="64">
        <f t="shared" si="15"/>
        <v>431</v>
      </c>
      <c r="AE7" s="64">
        <f t="shared" si="15"/>
        <v>431</v>
      </c>
      <c r="AF7" s="64" t="str">
        <f t="shared" si="15"/>
        <v>-</v>
      </c>
      <c r="AG7" s="64">
        <f t="shared" si="15"/>
        <v>431</v>
      </c>
      <c r="AH7" s="65" t="str">
        <f>AH8</f>
        <v>-</v>
      </c>
      <c r="AI7" s="65" t="str">
        <f t="shared" ref="AI7:AQ7" si="16">AI8</f>
        <v>-</v>
      </c>
      <c r="AJ7" s="65">
        <f t="shared" si="16"/>
        <v>106.4</v>
      </c>
      <c r="AK7" s="65">
        <f t="shared" si="16"/>
        <v>99.9</v>
      </c>
      <c r="AL7" s="65">
        <f t="shared" si="16"/>
        <v>97.7</v>
      </c>
      <c r="AM7" s="65" t="str">
        <f t="shared" si="16"/>
        <v>-</v>
      </c>
      <c r="AN7" s="65" t="str">
        <f t="shared" si="16"/>
        <v>-</v>
      </c>
      <c r="AO7" s="65">
        <f t="shared" si="16"/>
        <v>99.7</v>
      </c>
      <c r="AP7" s="65">
        <f t="shared" si="16"/>
        <v>98.8</v>
      </c>
      <c r="AQ7" s="65">
        <f t="shared" si="16"/>
        <v>98.5</v>
      </c>
      <c r="AR7" s="65"/>
      <c r="AS7" s="65" t="str">
        <f>AS8</f>
        <v>-</v>
      </c>
      <c r="AT7" s="65" t="str">
        <f t="shared" ref="AT7:BB7" si="17">AT8</f>
        <v>-</v>
      </c>
      <c r="AU7" s="65">
        <f t="shared" si="17"/>
        <v>99.2</v>
      </c>
      <c r="AV7" s="65">
        <f t="shared" si="17"/>
        <v>95</v>
      </c>
      <c r="AW7" s="65">
        <f t="shared" si="17"/>
        <v>93.2</v>
      </c>
      <c r="AX7" s="65" t="str">
        <f t="shared" si="17"/>
        <v>-</v>
      </c>
      <c r="AY7" s="65" t="str">
        <f t="shared" si="17"/>
        <v>-</v>
      </c>
      <c r="AZ7" s="65">
        <f t="shared" si="17"/>
        <v>93.6</v>
      </c>
      <c r="BA7" s="65">
        <f t="shared" si="17"/>
        <v>91.8</v>
      </c>
      <c r="BB7" s="65">
        <f t="shared" si="17"/>
        <v>91.6</v>
      </c>
      <c r="BC7" s="65"/>
      <c r="BD7" s="65" t="str">
        <f>BD8</f>
        <v>-</v>
      </c>
      <c r="BE7" s="65" t="str">
        <f t="shared" ref="BE7:BM7" si="18">BE8</f>
        <v>-</v>
      </c>
      <c r="BF7" s="65" t="str">
        <f t="shared" si="18"/>
        <v>該当数値なし</v>
      </c>
      <c r="BG7" s="65" t="str">
        <f t="shared" si="18"/>
        <v>該当数値なし</v>
      </c>
      <c r="BH7" s="65">
        <f t="shared" si="18"/>
        <v>2.5</v>
      </c>
      <c r="BI7" s="65" t="str">
        <f t="shared" si="18"/>
        <v>-</v>
      </c>
      <c r="BJ7" s="65" t="str">
        <f t="shared" si="18"/>
        <v>-</v>
      </c>
      <c r="BK7" s="65">
        <f t="shared" si="18"/>
        <v>45.6</v>
      </c>
      <c r="BL7" s="65">
        <f t="shared" si="18"/>
        <v>38.1</v>
      </c>
      <c r="BM7" s="65">
        <f t="shared" si="18"/>
        <v>42.9</v>
      </c>
      <c r="BN7" s="65"/>
      <c r="BO7" s="65" t="str">
        <f>BO8</f>
        <v>-</v>
      </c>
      <c r="BP7" s="65" t="str">
        <f t="shared" ref="BP7:BX7" si="19">BP8</f>
        <v>-</v>
      </c>
      <c r="BQ7" s="65">
        <f t="shared" si="19"/>
        <v>85.8</v>
      </c>
      <c r="BR7" s="65">
        <f t="shared" si="19"/>
        <v>82.2</v>
      </c>
      <c r="BS7" s="65">
        <f t="shared" si="19"/>
        <v>83.2</v>
      </c>
      <c r="BT7" s="65" t="str">
        <f t="shared" si="19"/>
        <v>-</v>
      </c>
      <c r="BU7" s="65" t="str">
        <f t="shared" si="19"/>
        <v>-</v>
      </c>
      <c r="BV7" s="65">
        <f t="shared" si="19"/>
        <v>76.099999999999994</v>
      </c>
      <c r="BW7" s="65">
        <f t="shared" si="19"/>
        <v>75.7</v>
      </c>
      <c r="BX7" s="65">
        <f t="shared" si="19"/>
        <v>76.099999999999994</v>
      </c>
      <c r="BY7" s="65"/>
      <c r="BZ7" s="66" t="str">
        <f>BZ8</f>
        <v>-</v>
      </c>
      <c r="CA7" s="66" t="str">
        <f t="shared" ref="CA7:CI7" si="20">CA8</f>
        <v>-</v>
      </c>
      <c r="CB7" s="66">
        <f t="shared" si="20"/>
        <v>51483</v>
      </c>
      <c r="CC7" s="66">
        <f t="shared" si="20"/>
        <v>50617</v>
      </c>
      <c r="CD7" s="66">
        <f t="shared" si="20"/>
        <v>52181</v>
      </c>
      <c r="CE7" s="66" t="str">
        <f t="shared" si="20"/>
        <v>-</v>
      </c>
      <c r="CF7" s="66" t="str">
        <f t="shared" si="20"/>
        <v>-</v>
      </c>
      <c r="CG7" s="66">
        <f t="shared" si="20"/>
        <v>53447</v>
      </c>
      <c r="CH7" s="66">
        <f t="shared" si="20"/>
        <v>54464</v>
      </c>
      <c r="CI7" s="66">
        <f t="shared" si="20"/>
        <v>55265</v>
      </c>
      <c r="CJ7" s="65"/>
      <c r="CK7" s="66" t="str">
        <f>CK8</f>
        <v>-</v>
      </c>
      <c r="CL7" s="66" t="str">
        <f t="shared" ref="CL7:CT7" si="21">CL8</f>
        <v>-</v>
      </c>
      <c r="CM7" s="66">
        <f t="shared" si="21"/>
        <v>11802</v>
      </c>
      <c r="CN7" s="66">
        <f t="shared" si="21"/>
        <v>12493</v>
      </c>
      <c r="CO7" s="66">
        <f t="shared" si="21"/>
        <v>13445</v>
      </c>
      <c r="CP7" s="66" t="str">
        <f t="shared" si="21"/>
        <v>-</v>
      </c>
      <c r="CQ7" s="66" t="str">
        <f t="shared" si="21"/>
        <v>-</v>
      </c>
      <c r="CR7" s="66">
        <f t="shared" si="21"/>
        <v>13027</v>
      </c>
      <c r="CS7" s="66">
        <f t="shared" si="21"/>
        <v>13969</v>
      </c>
      <c r="CT7" s="66">
        <f t="shared" si="21"/>
        <v>14455</v>
      </c>
      <c r="CU7" s="65"/>
      <c r="CV7" s="65" t="str">
        <f>CV8</f>
        <v>-</v>
      </c>
      <c r="CW7" s="65" t="str">
        <f t="shared" ref="CW7:DE7" si="22">CW8</f>
        <v>-</v>
      </c>
      <c r="CX7" s="65">
        <f t="shared" si="22"/>
        <v>43</v>
      </c>
      <c r="CY7" s="65">
        <f t="shared" si="22"/>
        <v>48.7</v>
      </c>
      <c r="CZ7" s="65">
        <f t="shared" si="22"/>
        <v>51.1</v>
      </c>
      <c r="DA7" s="65" t="str">
        <f t="shared" si="22"/>
        <v>-</v>
      </c>
      <c r="DB7" s="65" t="str">
        <f t="shared" si="22"/>
        <v>-</v>
      </c>
      <c r="DC7" s="65">
        <f t="shared" si="22"/>
        <v>52.6</v>
      </c>
      <c r="DD7" s="65">
        <f t="shared" si="22"/>
        <v>53.2</v>
      </c>
      <c r="DE7" s="65">
        <f t="shared" si="22"/>
        <v>54.1</v>
      </c>
      <c r="DF7" s="65"/>
      <c r="DG7" s="65" t="str">
        <f>DG8</f>
        <v>-</v>
      </c>
      <c r="DH7" s="65" t="str">
        <f t="shared" ref="DH7:DP7" si="23">DH8</f>
        <v>-</v>
      </c>
      <c r="DI7" s="65">
        <f t="shared" si="23"/>
        <v>24.1</v>
      </c>
      <c r="DJ7" s="65">
        <f t="shared" si="23"/>
        <v>25.9</v>
      </c>
      <c r="DK7" s="65">
        <f t="shared" si="23"/>
        <v>27.4</v>
      </c>
      <c r="DL7" s="65" t="str">
        <f t="shared" si="23"/>
        <v>-</v>
      </c>
      <c r="DM7" s="65" t="str">
        <f t="shared" si="23"/>
        <v>-</v>
      </c>
      <c r="DN7" s="65">
        <f t="shared" si="23"/>
        <v>24.2</v>
      </c>
      <c r="DO7" s="65">
        <f t="shared" si="23"/>
        <v>25.3</v>
      </c>
      <c r="DP7" s="65">
        <f t="shared" si="23"/>
        <v>25.2</v>
      </c>
      <c r="DQ7" s="65"/>
      <c r="DR7" s="65" t="str">
        <f>DR8</f>
        <v>-</v>
      </c>
      <c r="DS7" s="65" t="str">
        <f t="shared" ref="DS7:EA7" si="24">DS8</f>
        <v>-</v>
      </c>
      <c r="DT7" s="65">
        <f t="shared" si="24"/>
        <v>25.1</v>
      </c>
      <c r="DU7" s="65">
        <f t="shared" si="24"/>
        <v>38.4</v>
      </c>
      <c r="DV7" s="65">
        <f t="shared" si="24"/>
        <v>50</v>
      </c>
      <c r="DW7" s="65" t="str">
        <f t="shared" si="24"/>
        <v>-</v>
      </c>
      <c r="DX7" s="65" t="str">
        <f t="shared" si="24"/>
        <v>-</v>
      </c>
      <c r="DY7" s="65">
        <f t="shared" si="24"/>
        <v>48.4</v>
      </c>
      <c r="DZ7" s="65">
        <f t="shared" si="24"/>
        <v>48.7</v>
      </c>
      <c r="EA7" s="65">
        <f t="shared" si="24"/>
        <v>52.5</v>
      </c>
      <c r="EB7" s="65"/>
      <c r="EC7" s="65" t="str">
        <f>EC8</f>
        <v>-</v>
      </c>
      <c r="ED7" s="65" t="str">
        <f t="shared" ref="ED7:EL7" si="25">ED8</f>
        <v>-</v>
      </c>
      <c r="EE7" s="65">
        <f t="shared" si="25"/>
        <v>34.799999999999997</v>
      </c>
      <c r="EF7" s="65">
        <f t="shared" si="25"/>
        <v>51.3</v>
      </c>
      <c r="EG7" s="65">
        <f t="shared" si="25"/>
        <v>63.9</v>
      </c>
      <c r="EH7" s="65" t="str">
        <f t="shared" si="25"/>
        <v>-</v>
      </c>
      <c r="EI7" s="65" t="str">
        <f t="shared" si="25"/>
        <v>-</v>
      </c>
      <c r="EJ7" s="65">
        <f t="shared" si="25"/>
        <v>62.3</v>
      </c>
      <c r="EK7" s="65">
        <f t="shared" si="25"/>
        <v>61.7</v>
      </c>
      <c r="EL7" s="65">
        <f t="shared" si="25"/>
        <v>66.099999999999994</v>
      </c>
      <c r="EM7" s="65"/>
      <c r="EN7" s="66" t="str">
        <f>EN8</f>
        <v>-</v>
      </c>
      <c r="EO7" s="66" t="str">
        <f t="shared" ref="EO7:EW7" si="26">EO8</f>
        <v>-</v>
      </c>
      <c r="EP7" s="66">
        <f t="shared" si="26"/>
        <v>6225302</v>
      </c>
      <c r="EQ7" s="66">
        <f t="shared" si="26"/>
        <v>6584921</v>
      </c>
      <c r="ER7" s="66">
        <f t="shared" si="26"/>
        <v>7001696</v>
      </c>
      <c r="ES7" s="66" t="str">
        <f t="shared" si="26"/>
        <v>-</v>
      </c>
      <c r="ET7" s="66" t="str">
        <f t="shared" si="26"/>
        <v>-</v>
      </c>
      <c r="EU7" s="66">
        <f t="shared" si="26"/>
        <v>42112933</v>
      </c>
      <c r="EV7" s="66">
        <f t="shared" si="26"/>
        <v>43764424</v>
      </c>
      <c r="EW7" s="66">
        <f t="shared" si="26"/>
        <v>44446754</v>
      </c>
      <c r="EX7" s="66"/>
    </row>
    <row r="8" spans="1:154" s="67" customFormat="1" x14ac:dyDescent="0.15">
      <c r="A8" s="48"/>
      <c r="B8" s="68">
        <v>2016</v>
      </c>
      <c r="C8" s="68">
        <v>277540</v>
      </c>
      <c r="D8" s="68">
        <v>46</v>
      </c>
      <c r="E8" s="68">
        <v>6</v>
      </c>
      <c r="F8" s="68">
        <v>0</v>
      </c>
      <c r="G8" s="68">
        <v>1</v>
      </c>
      <c r="H8" s="68" t="s">
        <v>123</v>
      </c>
      <c r="I8" s="68" t="s">
        <v>124</v>
      </c>
      <c r="J8" s="68" t="s">
        <v>125</v>
      </c>
      <c r="K8" s="68" t="s">
        <v>126</v>
      </c>
      <c r="L8" s="68" t="s">
        <v>127</v>
      </c>
      <c r="M8" s="68" t="s">
        <v>128</v>
      </c>
      <c r="N8" s="68" t="s">
        <v>129</v>
      </c>
      <c r="O8" s="68"/>
      <c r="P8" s="68" t="s">
        <v>130</v>
      </c>
      <c r="Q8" s="69">
        <v>23</v>
      </c>
      <c r="R8" s="68" t="s">
        <v>131</v>
      </c>
      <c r="S8" s="68" t="s">
        <v>132</v>
      </c>
      <c r="T8" s="68" t="s">
        <v>133</v>
      </c>
      <c r="U8" s="69" t="s">
        <v>134</v>
      </c>
      <c r="V8" s="69">
        <v>29487</v>
      </c>
      <c r="W8" s="68" t="s">
        <v>135</v>
      </c>
      <c r="X8" s="70" t="s">
        <v>136</v>
      </c>
      <c r="Y8" s="69">
        <v>431</v>
      </c>
      <c r="Z8" s="69" t="s">
        <v>134</v>
      </c>
      <c r="AA8" s="69" t="s">
        <v>134</v>
      </c>
      <c r="AB8" s="69" t="s">
        <v>134</v>
      </c>
      <c r="AC8" s="69" t="s">
        <v>134</v>
      </c>
      <c r="AD8" s="69">
        <v>431</v>
      </c>
      <c r="AE8" s="69">
        <v>431</v>
      </c>
      <c r="AF8" s="69" t="s">
        <v>134</v>
      </c>
      <c r="AG8" s="69">
        <v>431</v>
      </c>
      <c r="AH8" s="71" t="s">
        <v>134</v>
      </c>
      <c r="AI8" s="71" t="s">
        <v>134</v>
      </c>
      <c r="AJ8" s="71">
        <v>106.4</v>
      </c>
      <c r="AK8" s="71">
        <v>99.9</v>
      </c>
      <c r="AL8" s="71">
        <v>97.7</v>
      </c>
      <c r="AM8" s="71" t="s">
        <v>134</v>
      </c>
      <c r="AN8" s="71" t="s">
        <v>134</v>
      </c>
      <c r="AO8" s="71">
        <v>99.7</v>
      </c>
      <c r="AP8" s="71">
        <v>98.8</v>
      </c>
      <c r="AQ8" s="71">
        <v>98.5</v>
      </c>
      <c r="AR8" s="71">
        <v>98.4</v>
      </c>
      <c r="AS8" s="71" t="s">
        <v>134</v>
      </c>
      <c r="AT8" s="71" t="s">
        <v>134</v>
      </c>
      <c r="AU8" s="71">
        <v>99.2</v>
      </c>
      <c r="AV8" s="71">
        <v>95</v>
      </c>
      <c r="AW8" s="71">
        <v>93.2</v>
      </c>
      <c r="AX8" s="71" t="s">
        <v>134</v>
      </c>
      <c r="AY8" s="71" t="s">
        <v>134</v>
      </c>
      <c r="AZ8" s="71">
        <v>93.6</v>
      </c>
      <c r="BA8" s="71">
        <v>91.8</v>
      </c>
      <c r="BB8" s="71">
        <v>91.6</v>
      </c>
      <c r="BC8" s="71">
        <v>89.5</v>
      </c>
      <c r="BD8" s="72" t="s">
        <v>134</v>
      </c>
      <c r="BE8" s="72" t="s">
        <v>134</v>
      </c>
      <c r="BF8" s="72" t="s">
        <v>137</v>
      </c>
      <c r="BG8" s="72" t="s">
        <v>137</v>
      </c>
      <c r="BH8" s="72">
        <v>2.5</v>
      </c>
      <c r="BI8" s="72" t="s">
        <v>134</v>
      </c>
      <c r="BJ8" s="72" t="s">
        <v>134</v>
      </c>
      <c r="BK8" s="72">
        <v>45.6</v>
      </c>
      <c r="BL8" s="72">
        <v>38.1</v>
      </c>
      <c r="BM8" s="72">
        <v>42.9</v>
      </c>
      <c r="BN8" s="72">
        <v>63.6</v>
      </c>
      <c r="BO8" s="71" t="s">
        <v>134</v>
      </c>
      <c r="BP8" s="71" t="s">
        <v>134</v>
      </c>
      <c r="BQ8" s="71">
        <v>85.8</v>
      </c>
      <c r="BR8" s="71">
        <v>82.2</v>
      </c>
      <c r="BS8" s="71">
        <v>83.2</v>
      </c>
      <c r="BT8" s="71" t="s">
        <v>134</v>
      </c>
      <c r="BU8" s="71" t="s">
        <v>134</v>
      </c>
      <c r="BV8" s="71">
        <v>76.099999999999994</v>
      </c>
      <c r="BW8" s="71">
        <v>75.7</v>
      </c>
      <c r="BX8" s="71">
        <v>76.099999999999994</v>
      </c>
      <c r="BY8" s="71">
        <v>74.2</v>
      </c>
      <c r="BZ8" s="72" t="s">
        <v>134</v>
      </c>
      <c r="CA8" s="72" t="s">
        <v>134</v>
      </c>
      <c r="CB8" s="72">
        <v>51483</v>
      </c>
      <c r="CC8" s="72">
        <v>50617</v>
      </c>
      <c r="CD8" s="72">
        <v>52181</v>
      </c>
      <c r="CE8" s="72" t="s">
        <v>134</v>
      </c>
      <c r="CF8" s="72" t="s">
        <v>134</v>
      </c>
      <c r="CG8" s="72">
        <v>53447</v>
      </c>
      <c r="CH8" s="72">
        <v>54464</v>
      </c>
      <c r="CI8" s="72">
        <v>55265</v>
      </c>
      <c r="CJ8" s="71">
        <v>49667</v>
      </c>
      <c r="CK8" s="72" t="s">
        <v>134</v>
      </c>
      <c r="CL8" s="72" t="s">
        <v>134</v>
      </c>
      <c r="CM8" s="72">
        <v>11802</v>
      </c>
      <c r="CN8" s="72">
        <v>12493</v>
      </c>
      <c r="CO8" s="72">
        <v>13445</v>
      </c>
      <c r="CP8" s="72" t="s">
        <v>134</v>
      </c>
      <c r="CQ8" s="72" t="s">
        <v>134</v>
      </c>
      <c r="CR8" s="72">
        <v>13027</v>
      </c>
      <c r="CS8" s="72">
        <v>13969</v>
      </c>
      <c r="CT8" s="72">
        <v>14455</v>
      </c>
      <c r="CU8" s="71">
        <v>13758</v>
      </c>
      <c r="CV8" s="72" t="s">
        <v>134</v>
      </c>
      <c r="CW8" s="72" t="s">
        <v>134</v>
      </c>
      <c r="CX8" s="72">
        <v>43</v>
      </c>
      <c r="CY8" s="72">
        <v>48.7</v>
      </c>
      <c r="CZ8" s="72">
        <v>51.1</v>
      </c>
      <c r="DA8" s="72" t="s">
        <v>134</v>
      </c>
      <c r="DB8" s="72" t="s">
        <v>134</v>
      </c>
      <c r="DC8" s="72">
        <v>52.6</v>
      </c>
      <c r="DD8" s="72">
        <v>53.2</v>
      </c>
      <c r="DE8" s="72">
        <v>54.1</v>
      </c>
      <c r="DF8" s="72">
        <v>55.2</v>
      </c>
      <c r="DG8" s="72" t="s">
        <v>134</v>
      </c>
      <c r="DH8" s="72" t="s">
        <v>134</v>
      </c>
      <c r="DI8" s="72">
        <v>24.1</v>
      </c>
      <c r="DJ8" s="72">
        <v>25.9</v>
      </c>
      <c r="DK8" s="72">
        <v>27.4</v>
      </c>
      <c r="DL8" s="72" t="s">
        <v>134</v>
      </c>
      <c r="DM8" s="72" t="s">
        <v>134</v>
      </c>
      <c r="DN8" s="72">
        <v>24.2</v>
      </c>
      <c r="DO8" s="72">
        <v>25.3</v>
      </c>
      <c r="DP8" s="72">
        <v>25.2</v>
      </c>
      <c r="DQ8" s="72">
        <v>24.1</v>
      </c>
      <c r="DR8" s="71" t="s">
        <v>134</v>
      </c>
      <c r="DS8" s="71" t="s">
        <v>134</v>
      </c>
      <c r="DT8" s="71">
        <v>25.1</v>
      </c>
      <c r="DU8" s="71">
        <v>38.4</v>
      </c>
      <c r="DV8" s="71">
        <v>50</v>
      </c>
      <c r="DW8" s="71" t="s">
        <v>134</v>
      </c>
      <c r="DX8" s="71" t="s">
        <v>134</v>
      </c>
      <c r="DY8" s="71">
        <v>48.4</v>
      </c>
      <c r="DZ8" s="71">
        <v>48.7</v>
      </c>
      <c r="EA8" s="71">
        <v>52.5</v>
      </c>
      <c r="EB8" s="71">
        <v>50.7</v>
      </c>
      <c r="EC8" s="71" t="s">
        <v>134</v>
      </c>
      <c r="ED8" s="71" t="s">
        <v>134</v>
      </c>
      <c r="EE8" s="71">
        <v>34.799999999999997</v>
      </c>
      <c r="EF8" s="71">
        <v>51.3</v>
      </c>
      <c r="EG8" s="71">
        <v>63.9</v>
      </c>
      <c r="EH8" s="71" t="s">
        <v>134</v>
      </c>
      <c r="EI8" s="71" t="s">
        <v>134</v>
      </c>
      <c r="EJ8" s="71">
        <v>62.3</v>
      </c>
      <c r="EK8" s="71">
        <v>61.7</v>
      </c>
      <c r="EL8" s="71">
        <v>66.099999999999994</v>
      </c>
      <c r="EM8" s="71">
        <v>65.7</v>
      </c>
      <c r="EN8" s="72" t="s">
        <v>134</v>
      </c>
      <c r="EO8" s="72" t="s">
        <v>134</v>
      </c>
      <c r="EP8" s="72">
        <v>6225302</v>
      </c>
      <c r="EQ8" s="72">
        <v>6584921</v>
      </c>
      <c r="ER8" s="72">
        <v>7001696</v>
      </c>
      <c r="ES8" s="72" t="s">
        <v>134</v>
      </c>
      <c r="ET8" s="72" t="s">
        <v>134</v>
      </c>
      <c r="EU8" s="72">
        <v>42112933</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田渡　扶沙</dc:creator>
  <cp:lastModifiedBy>大阪府</cp:lastModifiedBy>
  <cp:lastPrinted>2018-10-22T09:17:23Z</cp:lastPrinted>
  <dcterms:created xsi:type="dcterms:W3CDTF">2018-10-11T03:49:57Z</dcterms:created>
  <dcterms:modified xsi:type="dcterms:W3CDTF">2018-11-01T05:10:57Z</dcterms:modified>
</cp:coreProperties>
</file>