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6"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Q6" i="5"/>
  <c r="W10" i="4" s="1"/>
  <c r="P6" i="5"/>
  <c r="O6" i="5"/>
  <c r="I10" i="4" s="1"/>
  <c r="N6" i="5"/>
  <c r="M6" i="5"/>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J86" i="4"/>
  <c r="I86" i="4"/>
  <c r="H86" i="4"/>
  <c r="F86" i="4"/>
  <c r="E86" i="4"/>
  <c r="BB10" i="4"/>
  <c r="AT10" i="4"/>
  <c r="AD10" i="4"/>
  <c r="P10" i="4"/>
  <c r="B10" i="4"/>
  <c r="AT8" i="4"/>
  <c r="W8" i="4"/>
  <c r="P8" i="4"/>
  <c r="I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<sst xmlns="http://schemas.openxmlformats.org/spreadsheetml/2006/main" count="235" uniqueCount="123">
  <si>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</si>
  <si>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</si>
  <si>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</si>
  <si>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</si>
  <si>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</si>
  <si>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</si>
  <si>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</si>
  <si>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</si>
  <si>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</si>
  <si>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</si>
  <si>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</si>
  <si>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</si>
  <si>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</si>
  <si>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</si>
  <si>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</si>
  <si>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</si>
  <si>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</si>
  <si>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</si>
  <si>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</si>
  <si>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</si>
  <si>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</si>
  <si>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</si>
  <si>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</si>
  <si>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</si>
  <si>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</si>
  <si>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</si>
  <si>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</si>
  <si>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</si>
  <si>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</si>
  <si>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</si>
  <si>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</si>
  <si>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</si>
  <si>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</si>
  <si>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</si>
  <si>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</si>
  <si>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</si>
  <si>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</si>
  <si>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</si>
  <si>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</si>
  <si>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</si>
  <si>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</si>
  <si>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</si>
  <si>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</si>
  <si>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</si>
  <si>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</si>
  <si>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</si>
  <si>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</si>
  <si>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</si>
  <si>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</si>
  <si>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</si>
  <si>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</si>
  <si>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</si>
  <si>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</si>
  <si>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</si>
  <si>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</si>
  <si>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</si>
  <si>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</si>
  <si>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</si>
  <si>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</si>
  <si>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</si>
  <si>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</si>
  <si>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</si>
  <si>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</si>
  <si>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</si>
  <si>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</si>
  <si>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</si>
  <si>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</si>
  <si>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</si>
  <si>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</si>
  <si>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</si>
  <si>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</si>
  <si>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</si>
  <si>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</si>
  <si>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</si>
  <si>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</si>
  <si>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</si>
  <si>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</si>
  <si>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</si>
  <si>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</si>
  <si>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</si>
  <si>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</si>
  <si>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</si>
  <si>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</si>
  <si>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</si>
  <si>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</si>
  <si>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</si>
  <si>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</si>
  <si>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</si>
  <si>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</si>
  <si>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</si>
  <si>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</si>
  <si>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</si>
  <si>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</si>
  <si>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</si>
  <si>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</si>
  <si>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</si>
  <si>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</si>
  <si>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</si>
  <si>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</si>
  <si>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</si>
  <si>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</si>
  <si>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</si>
  <si>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</si>
  <si>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</si>
  <si>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</si>
  <si>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</si>
  <si>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</si>
  <si>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</si>
  <si>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岸和田市</t>
  </si>
  <si>
    <t>法適用</t>
  </si>
  <si>
    <t>下水道事業</t>
  </si>
  <si>
    <t>農業集落排水</t>
  </si>
  <si>
    <t>F2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</si>
  <si>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</si>
  <si>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</si>
  <si>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</si>
  <si>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</si>
  <si>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</si>
  <si>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</si>
  <si>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平成24年度の料金改定により収入は増加したものの、収入不足の構造は改善しておらず、一般会計から繰入により補てんする状況が続く。
　汚水処理にかかる費用が高くなる一方、対象となる人口が少なく、十分な料金収入を見込むことができない状況は今後も変わらないと考えられる。
　農村部の生活環境改善に資する事業として取り組んでいく必要があるため、今後も一般会計からの繰入を前提とする状況が続くものと見込まれる。
　また、処理場の設備やマンホールポンプの老朽化が進みつつあることから、今後更新費用が必要となることが予想される。しかし、長期的には企業債の償還が順次終わっていくことにより資金状況が改善する見込みとなっている。</t>
    <rPh sb="1" eb="3">
      <t>ヘイセイ</t>
    </rPh>
    <rPh sb="5" eb="7">
      <t>ネンド</t>
    </rPh>
    <rPh sb="8" eb="10">
      <t>リョウキン</t>
    </rPh>
    <rPh sb="10" eb="12">
      <t>カイテイ</t>
    </rPh>
    <rPh sb="15" eb="17">
      <t>シュウニュウ</t>
    </rPh>
    <rPh sb="18" eb="20">
      <t>ゾウカ</t>
    </rPh>
    <rPh sb="26" eb="28">
      <t>シュウニュウ</t>
    </rPh>
    <rPh sb="28" eb="30">
      <t>フソク</t>
    </rPh>
    <rPh sb="31" eb="33">
      <t>コウゾウ</t>
    </rPh>
    <rPh sb="34" eb="36">
      <t>カイゼン</t>
    </rPh>
    <rPh sb="42" eb="44">
      <t>イッパン</t>
    </rPh>
    <rPh sb="44" eb="46">
      <t>カイケイ</t>
    </rPh>
    <rPh sb="48" eb="49">
      <t>ク</t>
    </rPh>
    <rPh sb="49" eb="50">
      <t>イ</t>
    </rPh>
    <rPh sb="53" eb="54">
      <t>ホ</t>
    </rPh>
    <rPh sb="58" eb="60">
      <t>ジョウキョウ</t>
    </rPh>
    <rPh sb="61" eb="62">
      <t>ツヅ</t>
    </rPh>
    <rPh sb="66" eb="68">
      <t>オスイ</t>
    </rPh>
    <rPh sb="68" eb="70">
      <t>ショリ</t>
    </rPh>
    <rPh sb="74" eb="76">
      <t>ヒヨウ</t>
    </rPh>
    <rPh sb="77" eb="78">
      <t>タカ</t>
    </rPh>
    <rPh sb="81" eb="83">
      <t>イッポウ</t>
    </rPh>
    <rPh sb="84" eb="86">
      <t>タイショウ</t>
    </rPh>
    <rPh sb="89" eb="91">
      <t>ジンコウ</t>
    </rPh>
    <rPh sb="92" eb="93">
      <t>スク</t>
    </rPh>
    <rPh sb="96" eb="98">
      <t>ジュウブン</t>
    </rPh>
    <rPh sb="99" eb="101">
      <t>リョウキン</t>
    </rPh>
    <rPh sb="101" eb="103">
      <t>シュウニュウ</t>
    </rPh>
    <rPh sb="104" eb="106">
      <t>ミコ</t>
    </rPh>
    <rPh sb="114" eb="116">
      <t>ジョウキョウ</t>
    </rPh>
    <rPh sb="117" eb="119">
      <t>コンゴ</t>
    </rPh>
    <rPh sb="120" eb="121">
      <t>カ</t>
    </rPh>
    <rPh sb="126" eb="127">
      <t>カンガ</t>
    </rPh>
    <rPh sb="134" eb="136">
      <t>ノウソン</t>
    </rPh>
    <rPh sb="136" eb="137">
      <t>ブ</t>
    </rPh>
    <rPh sb="138" eb="140">
      <t>セイカツ</t>
    </rPh>
    <rPh sb="140" eb="142">
      <t>カンキョウ</t>
    </rPh>
    <rPh sb="142" eb="144">
      <t>カイゼン</t>
    </rPh>
    <rPh sb="145" eb="146">
      <t>シ</t>
    </rPh>
    <rPh sb="148" eb="150">
      <t>ジギョウ</t>
    </rPh>
    <rPh sb="153" eb="154">
      <t>ト</t>
    </rPh>
    <rPh sb="155" eb="156">
      <t>ク</t>
    </rPh>
    <rPh sb="160" eb="162">
      <t>ヒツヨウ</t>
    </rPh>
    <rPh sb="168" eb="170">
      <t>コンゴ</t>
    </rPh>
    <rPh sb="171" eb="173">
      <t>イッパン</t>
    </rPh>
    <rPh sb="173" eb="175">
      <t>カイケイ</t>
    </rPh>
    <rPh sb="178" eb="179">
      <t>ク</t>
    </rPh>
    <rPh sb="179" eb="180">
      <t>イ</t>
    </rPh>
    <rPh sb="181" eb="183">
      <t>ゼンテイ</t>
    </rPh>
    <rPh sb="186" eb="188">
      <t>ジョウキョウ</t>
    </rPh>
    <rPh sb="189" eb="190">
      <t>ツヅ</t>
    </rPh>
    <rPh sb="194" eb="196">
      <t>ミコ</t>
    </rPh>
    <rPh sb="205" eb="208">
      <t>ショリジョウ</t>
    </rPh>
    <rPh sb="209" eb="211">
      <t>セツビ</t>
    </rPh>
    <rPh sb="221" eb="224">
      <t>ロウキュウカ</t>
    </rPh>
    <rPh sb="225" eb="226">
      <t>スス</t>
    </rPh>
    <rPh sb="236" eb="238">
      <t>コンゴ</t>
    </rPh>
    <rPh sb="238" eb="240">
      <t>コウシン</t>
    </rPh>
    <rPh sb="240" eb="242">
      <t>ヒヨウ</t>
    </rPh>
    <rPh sb="243" eb="245">
      <t>ヒツヨウ</t>
    </rPh>
    <rPh sb="251" eb="253">
      <t>ヨソウ</t>
    </rPh>
    <rPh sb="261" eb="264">
      <t>チョウキテキ</t>
    </rPh>
    <rPh sb="266" eb="268">
      <t>キギョウ</t>
    </rPh>
    <rPh sb="268" eb="269">
      <t>サイ</t>
    </rPh>
    <rPh sb="270" eb="272">
      <t>ショウカン</t>
    </rPh>
    <rPh sb="273" eb="275">
      <t>ジュンジ</t>
    </rPh>
    <rPh sb="275" eb="276">
      <t>オ</t>
    </rPh>
    <rPh sb="286" eb="288">
      <t>シキン</t>
    </rPh>
    <rPh sb="288" eb="290">
      <t>ジョウキョウ</t>
    </rPh>
    <rPh sb="291" eb="293">
      <t>カイゼン</t>
    </rPh>
    <rPh sb="295" eb="297">
      <t>ミコ</t>
    </rPh>
    <phoneticPr fontId="7"/>
  </si>
  <si>
    <t>　農業集落排水事業は、山間部の集落２地区の汚水処理を行う事業であり、汚水処理にかかる費用が高くなるのに対して、十分な料金収入を得ることが困難な経営環境となっている。
　不採算事業であることから、一般会計から繰入金をもらい収支均衡としているため、経常収支比率は100％となっている。
　このため、累積欠損金比率についてもほとんど改善が進まず、高い水準のままとなっている。
　経常収支が収支均衡であっても、投資の財源として借り入れた企業債（借金）の償還も含めた資金収支では不足を生じているため、資金が年々減少しており、短期的な支払い能力を示す流動比率の悪化を招いている。
　供用開始後は新たな投資は行っていないことから、企業債の残高は年々減少し、その結果企業債残高対事業規模比率の減少につながっている。しかし、類似団体と比較するとまだかなり高い水準となっており、企業債の償還が経営の負担となっていると言える。
　経費回収率は100％を下回っており、平成24年度の料金改定後も必要な費用を料金収入で賄えていない状況である。
　汚水処理原価は、１㎥の汚水を処理するために必要な費用であり、高い水準で推移しているが、類似団体においても、平成28年度でほぼ同水準となっている。</t>
    <rPh sb="1" eb="3">
      <t>ノウギョウ</t>
    </rPh>
    <rPh sb="3" eb="5">
      <t>シュウラク</t>
    </rPh>
    <rPh sb="5" eb="7">
      <t>ハイスイ</t>
    </rPh>
    <rPh sb="7" eb="9">
      <t>ジギョウ</t>
    </rPh>
    <rPh sb="11" eb="14">
      <t>サンカンブ</t>
    </rPh>
    <rPh sb="15" eb="17">
      <t>シュウラク</t>
    </rPh>
    <rPh sb="18" eb="20">
      <t>チク</t>
    </rPh>
    <rPh sb="21" eb="23">
      <t>オスイ</t>
    </rPh>
    <rPh sb="23" eb="25">
      <t>ショリ</t>
    </rPh>
    <rPh sb="26" eb="27">
      <t>オコナ</t>
    </rPh>
    <rPh sb="28" eb="30">
      <t>ジギョウ</t>
    </rPh>
    <rPh sb="34" eb="36">
      <t>オスイ</t>
    </rPh>
    <rPh sb="36" eb="38">
      <t>ショリ</t>
    </rPh>
    <rPh sb="42" eb="44">
      <t>ヒヨウ</t>
    </rPh>
    <rPh sb="45" eb="46">
      <t>タカ</t>
    </rPh>
    <rPh sb="51" eb="52">
      <t>タイ</t>
    </rPh>
    <rPh sb="55" eb="57">
      <t>ジュウブン</t>
    </rPh>
    <rPh sb="58" eb="60">
      <t>リョウキン</t>
    </rPh>
    <rPh sb="60" eb="62">
      <t>シュウニュウ</t>
    </rPh>
    <rPh sb="63" eb="64">
      <t>エ</t>
    </rPh>
    <rPh sb="68" eb="70">
      <t>コンナン</t>
    </rPh>
    <rPh sb="71" eb="73">
      <t>ケイエイ</t>
    </rPh>
    <rPh sb="73" eb="75">
      <t>カンキョウ</t>
    </rPh>
    <rPh sb="84" eb="87">
      <t>フサイサン</t>
    </rPh>
    <rPh sb="87" eb="89">
      <t>ジギョウ</t>
    </rPh>
    <rPh sb="97" eb="99">
      <t>イッパン</t>
    </rPh>
    <rPh sb="99" eb="101">
      <t>カイケイ</t>
    </rPh>
    <rPh sb="103" eb="105">
      <t>クリイレ</t>
    </rPh>
    <rPh sb="105" eb="106">
      <t>キン</t>
    </rPh>
    <rPh sb="110" eb="112">
      <t>シュウシ</t>
    </rPh>
    <rPh sb="112" eb="114">
      <t>キンコウ</t>
    </rPh>
    <rPh sb="122" eb="124">
      <t>ケイジョウ</t>
    </rPh>
    <rPh sb="124" eb="126">
      <t>シュウシ</t>
    </rPh>
    <rPh sb="126" eb="128">
      <t>ヒリツ</t>
    </rPh>
    <rPh sb="147" eb="149">
      <t>ルイセキ</t>
    </rPh>
    <rPh sb="149" eb="152">
      <t>ケッソンキン</t>
    </rPh>
    <rPh sb="152" eb="154">
      <t>ヒリツ</t>
    </rPh>
    <rPh sb="166" eb="167">
      <t>スス</t>
    </rPh>
    <rPh sb="170" eb="171">
      <t>タカ</t>
    </rPh>
    <rPh sb="172" eb="174">
      <t>スイジュン</t>
    </rPh>
    <rPh sb="186" eb="188">
      <t>ケイジョウ</t>
    </rPh>
    <rPh sb="188" eb="190">
      <t>シュウシ</t>
    </rPh>
    <rPh sb="191" eb="193">
      <t>シュウシ</t>
    </rPh>
    <rPh sb="193" eb="195">
      <t>キンコウ</t>
    </rPh>
    <rPh sb="201" eb="203">
      <t>トウシ</t>
    </rPh>
    <rPh sb="204" eb="206">
      <t>ザイゲン</t>
    </rPh>
    <rPh sb="209" eb="210">
      <t>カ</t>
    </rPh>
    <rPh sb="211" eb="212">
      <t>イ</t>
    </rPh>
    <rPh sb="214" eb="216">
      <t>キギョウ</t>
    </rPh>
    <rPh sb="216" eb="217">
      <t>サイ</t>
    </rPh>
    <rPh sb="218" eb="220">
      <t>シャッキン</t>
    </rPh>
    <rPh sb="222" eb="224">
      <t>ショウカン</t>
    </rPh>
    <rPh sb="225" eb="226">
      <t>フク</t>
    </rPh>
    <rPh sb="228" eb="230">
      <t>シキン</t>
    </rPh>
    <rPh sb="230" eb="232">
      <t>シュウシ</t>
    </rPh>
    <rPh sb="234" eb="236">
      <t>フソク</t>
    </rPh>
    <rPh sb="237" eb="238">
      <t>ショウ</t>
    </rPh>
    <rPh sb="245" eb="247">
      <t>シキン</t>
    </rPh>
    <rPh sb="248" eb="250">
      <t>ネンネン</t>
    </rPh>
    <rPh sb="250" eb="252">
      <t>ゲンショウ</t>
    </rPh>
    <rPh sb="257" eb="260">
      <t>タンキテキ</t>
    </rPh>
    <rPh sb="261" eb="263">
      <t>シハラ</t>
    </rPh>
    <rPh sb="264" eb="266">
      <t>ノウリョク</t>
    </rPh>
    <rPh sb="267" eb="268">
      <t>シメ</t>
    </rPh>
    <rPh sb="269" eb="271">
      <t>リュウドウ</t>
    </rPh>
    <rPh sb="271" eb="273">
      <t>ヒリツ</t>
    </rPh>
    <rPh sb="274" eb="276">
      <t>アッカ</t>
    </rPh>
    <rPh sb="277" eb="278">
      <t>マネ</t>
    </rPh>
    <rPh sb="285" eb="287">
      <t>キョウヨウ</t>
    </rPh>
    <rPh sb="287" eb="290">
      <t>カイシゴ</t>
    </rPh>
    <rPh sb="291" eb="292">
      <t>アラ</t>
    </rPh>
    <rPh sb="294" eb="296">
      <t>トウシ</t>
    </rPh>
    <rPh sb="297" eb="298">
      <t>オコナ</t>
    </rPh>
    <rPh sb="308" eb="310">
      <t>キギョウ</t>
    </rPh>
    <rPh sb="310" eb="311">
      <t>サイ</t>
    </rPh>
    <rPh sb="312" eb="314">
      <t>ザンダカ</t>
    </rPh>
    <rPh sb="315" eb="317">
      <t>ネンネン</t>
    </rPh>
    <rPh sb="317" eb="319">
      <t>ゲンショウ</t>
    </rPh>
    <rPh sb="323" eb="325">
      <t>ケッカ</t>
    </rPh>
    <rPh sb="325" eb="327">
      <t>キギョウ</t>
    </rPh>
    <rPh sb="327" eb="328">
      <t>サイ</t>
    </rPh>
    <rPh sb="328" eb="330">
      <t>ザンダカ</t>
    </rPh>
    <rPh sb="330" eb="331">
      <t>タイ</t>
    </rPh>
    <rPh sb="331" eb="333">
      <t>ジギョウ</t>
    </rPh>
    <rPh sb="333" eb="335">
      <t>キボ</t>
    </rPh>
    <rPh sb="335" eb="337">
      <t>ヒリツ</t>
    </rPh>
    <rPh sb="338" eb="340">
      <t>ゲンショウ</t>
    </rPh>
    <rPh sb="353" eb="355">
      <t>ルイジ</t>
    </rPh>
    <rPh sb="355" eb="357">
      <t>ダンタイ</t>
    </rPh>
    <rPh sb="358" eb="360">
      <t>ヒカク</t>
    </rPh>
    <rPh sb="368" eb="369">
      <t>タカ</t>
    </rPh>
    <rPh sb="370" eb="372">
      <t>スイジュン</t>
    </rPh>
    <rPh sb="379" eb="381">
      <t>キギョウ</t>
    </rPh>
    <rPh sb="381" eb="382">
      <t>サイ</t>
    </rPh>
    <rPh sb="383" eb="385">
      <t>ショウカン</t>
    </rPh>
    <rPh sb="386" eb="388">
      <t>ケイエイ</t>
    </rPh>
    <rPh sb="389" eb="391">
      <t>フタン</t>
    </rPh>
    <rPh sb="398" eb="399">
      <t>イ</t>
    </rPh>
    <rPh sb="422" eb="424">
      <t>ヘイセイ</t>
    </rPh>
    <rPh sb="433" eb="434">
      <t>ゴ</t>
    </rPh>
    <rPh sb="435" eb="437">
      <t>ヒツヨウ</t>
    </rPh>
    <rPh sb="438" eb="440">
      <t>ヒヨウ</t>
    </rPh>
    <rPh sb="460" eb="462">
      <t>オスイ</t>
    </rPh>
    <rPh sb="462" eb="464">
      <t>ショリ</t>
    </rPh>
    <rPh sb="464" eb="466">
      <t>ゲンカ</t>
    </rPh>
    <rPh sb="471" eb="473">
      <t>オスイ</t>
    </rPh>
    <rPh sb="474" eb="476">
      <t>ショリ</t>
    </rPh>
    <rPh sb="481" eb="483">
      <t>ヒツヨウ</t>
    </rPh>
    <rPh sb="484" eb="486">
      <t>ヒヨウ</t>
    </rPh>
    <rPh sb="490" eb="491">
      <t>タカ</t>
    </rPh>
    <rPh sb="492" eb="494">
      <t>スイジュン</t>
    </rPh>
    <rPh sb="495" eb="497">
      <t>スイイ</t>
    </rPh>
    <rPh sb="503" eb="505">
      <t>ルイジ</t>
    </rPh>
    <rPh sb="505" eb="507">
      <t>ダンタイ</t>
    </rPh>
    <rPh sb="513" eb="515">
      <t>ヘイセイ</t>
    </rPh>
    <rPh sb="517" eb="519">
      <t>ネンド</t>
    </rPh>
    <rPh sb="522" eb="525">
      <t>ドウスイジュン</t>
    </rPh>
    <phoneticPr fontId="7"/>
  </si>
  <si>
    <t>非設置</t>
    <rPh sb="0" eb="1">
      <t>ヒ</t>
    </rPh>
    <rPh sb="1" eb="3">
      <t>セッチ</t>
    </rPh>
    <phoneticPr fontId="4"/>
  </si>
  <si>
    <t>　有形固定資産減価償却率は、下水道施設の減価償却がどの程度進んでいるかを表す指標であるが、平成13年の供用開始後施設の更新をほとんど行っていないため、徐々に増加する傾向にある。平成26年度に大幅に上昇しているのは、地方公営企業の会計制度改正の影響によるものである。
　また、耐用年数の50年を超えている管渠はまだ発生していないことから、管渠老朽化率及び管渠改善率は0％となっている。
　</t>
    <rPh sb="14" eb="17">
      <t>ゲスイドウ</t>
    </rPh>
    <rPh sb="17" eb="19">
      <t>シセツ</t>
    </rPh>
    <rPh sb="20" eb="22">
      <t>ゲンカ</t>
    </rPh>
    <rPh sb="22" eb="24">
      <t>ショウキャク</t>
    </rPh>
    <rPh sb="27" eb="29">
      <t>テイド</t>
    </rPh>
    <rPh sb="29" eb="30">
      <t>スス</t>
    </rPh>
    <rPh sb="36" eb="37">
      <t>アラワ</t>
    </rPh>
    <rPh sb="38" eb="40">
      <t>シヒョウ</t>
    </rPh>
    <rPh sb="45" eb="47">
      <t>ヘイセイ</t>
    </rPh>
    <rPh sb="49" eb="50">
      <t>ネン</t>
    </rPh>
    <rPh sb="51" eb="53">
      <t>キョウヨウ</t>
    </rPh>
    <rPh sb="53" eb="56">
      <t>カイシゴ</t>
    </rPh>
    <rPh sb="56" eb="58">
      <t>シセツ</t>
    </rPh>
    <rPh sb="59" eb="61">
      <t>コウシン</t>
    </rPh>
    <rPh sb="66" eb="67">
      <t>オコナ</t>
    </rPh>
    <rPh sb="75" eb="77">
      <t>ジョジョ</t>
    </rPh>
    <rPh sb="78" eb="80">
      <t>ゾウカ</t>
    </rPh>
    <rPh sb="82" eb="84">
      <t>ケイコウ</t>
    </rPh>
    <rPh sb="88" eb="90">
      <t>ヘイセイ</t>
    </rPh>
    <rPh sb="137" eb="139">
      <t>タイヨウ</t>
    </rPh>
    <rPh sb="139" eb="141">
      <t>ネンスウ</t>
    </rPh>
    <rPh sb="144" eb="145">
      <t>ネン</t>
    </rPh>
    <rPh sb="146" eb="147">
      <t>コ</t>
    </rPh>
    <rPh sb="151" eb="153">
      <t>カンキョ</t>
    </rPh>
    <rPh sb="156" eb="158">
      <t>ハッセイ</t>
    </rPh>
    <rPh sb="168" eb="170">
      <t>カンキョ</t>
    </rPh>
    <rPh sb="170" eb="173">
      <t>ロウキュウカ</t>
    </rPh>
    <rPh sb="173" eb="174">
      <t>リツ</t>
    </rPh>
    <rPh sb="174" eb="175">
      <t>オヨ</t>
    </rPh>
    <rPh sb="176" eb="178">
      <t>カンキョ</t>
    </rPh>
    <rPh sb="178" eb="180">
      <t>カイゼン</t>
    </rPh>
    <rPh sb="180" eb="181">
      <t>リツ</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</si>
</sst>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795008"/>
        <c:axId val="8933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7.0000000000000007E-2</c:v>
                </c:pt>
                <c:pt idx="3">
                  <c:v>0.02</c:v>
                </c:pt>
                <c:pt idx="4">
                  <c:v>2.0499999999999998</c:v>
                </c:pt>
              </c:numCache>
            </c:numRef>
          </c:val>
          <c:smooth val="0"/>
        </c:ser>
        <c:dLbls>
          <c:showLegendKey val="0"/>
          <c:showVal val="0"/>
          <c:showCatName val="0"/>
          <c:showSerName val="0"/>
          <c:showPercent val="0"/>
          <c:showBubbleSize val="0"/>
        </c:dLbls>
        <c:marker val="1"/>
        <c:smooth val="0"/>
        <c:axId val="88795008"/>
        <c:axId val="89333760"/>
      </c:lineChart>
      <c:dateAx>
        <c:axId val="88795008"/>
        <c:scaling>
          <c:orientation val="minMax"/>
        </c:scaling>
        <c:delete val="1"/>
        <c:axPos val="b"/>
        <c:numFmt formatCode="ge" sourceLinked="1"/>
        <c:majorTickMark val="none"/>
        <c:minorTickMark val="none"/>
        <c:tickLblPos val="none"/>
        <c:crossAx val="89333760"/>
        <c:crosses val="autoZero"/>
        <c:auto val="1"/>
        <c:lblOffset val="100"/>
        <c:baseTimeUnit val="years"/>
      </c:dateAx>
      <c:valAx>
        <c:axId val="8933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9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39.76</c:v>
                </c:pt>
                <c:pt idx="1">
                  <c:v>40.65</c:v>
                </c:pt>
                <c:pt idx="2">
                  <c:v>41.54</c:v>
                </c:pt>
                <c:pt idx="3">
                  <c:v>42.43</c:v>
                </c:pt>
                <c:pt idx="4">
                  <c:v>42.43</c:v>
                </c:pt>
              </c:numCache>
            </c:numRef>
          </c:val>
        </c:ser>
        <c:dLbls>
          <c:showLegendKey val="0"/>
          <c:showVal val="0"/>
          <c:showCatName val="0"/>
          <c:showSerName val="0"/>
          <c:showPercent val="0"/>
          <c:showBubbleSize val="0"/>
        </c:dLbls>
        <c:gapWidth val="150"/>
        <c:axId val="94181632"/>
        <c:axId val="9420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44.69</c:v>
                </c:pt>
                <c:pt idx="3">
                  <c:v>44.69</c:v>
                </c:pt>
                <c:pt idx="4">
                  <c:v>60.65</c:v>
                </c:pt>
              </c:numCache>
            </c:numRef>
          </c:val>
          <c:smooth val="0"/>
        </c:ser>
        <c:dLbls>
          <c:showLegendKey val="0"/>
          <c:showVal val="0"/>
          <c:showCatName val="0"/>
          <c:showSerName val="0"/>
          <c:showPercent val="0"/>
          <c:showBubbleSize val="0"/>
        </c:dLbls>
        <c:marker val="1"/>
        <c:smooth val="0"/>
        <c:axId val="94181632"/>
        <c:axId val="94200192"/>
      </c:lineChart>
      <c:dateAx>
        <c:axId val="94181632"/>
        <c:scaling>
          <c:orientation val="minMax"/>
        </c:scaling>
        <c:delete val="1"/>
        <c:axPos val="b"/>
        <c:numFmt formatCode="ge" sourceLinked="1"/>
        <c:majorTickMark val="none"/>
        <c:minorTickMark val="none"/>
        <c:tickLblPos val="none"/>
        <c:crossAx val="94200192"/>
        <c:crosses val="autoZero"/>
        <c:auto val="1"/>
        <c:lblOffset val="100"/>
        <c:baseTimeUnit val="years"/>
      </c:dateAx>
      <c:valAx>
        <c:axId val="9420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8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64.680000000000007</c:v>
                </c:pt>
                <c:pt idx="1">
                  <c:v>65.349999999999994</c:v>
                </c:pt>
                <c:pt idx="2">
                  <c:v>66.849999999999994</c:v>
                </c:pt>
                <c:pt idx="3">
                  <c:v>67.48</c:v>
                </c:pt>
                <c:pt idx="4">
                  <c:v>64.06</c:v>
                </c:pt>
              </c:numCache>
            </c:numRef>
          </c:val>
        </c:ser>
        <c:dLbls>
          <c:showLegendKey val="0"/>
          <c:showVal val="0"/>
          <c:showCatName val="0"/>
          <c:showSerName val="0"/>
          <c:showPercent val="0"/>
          <c:showBubbleSize val="0"/>
        </c:dLbls>
        <c:gapWidth val="150"/>
        <c:axId val="94218880"/>
        <c:axId val="9430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70.59</c:v>
                </c:pt>
                <c:pt idx="3">
                  <c:v>69.67</c:v>
                </c:pt>
                <c:pt idx="4">
                  <c:v>84.58</c:v>
                </c:pt>
              </c:numCache>
            </c:numRef>
          </c:val>
          <c:smooth val="0"/>
        </c:ser>
        <c:dLbls>
          <c:showLegendKey val="0"/>
          <c:showVal val="0"/>
          <c:showCatName val="0"/>
          <c:showSerName val="0"/>
          <c:showPercent val="0"/>
          <c:showBubbleSize val="0"/>
        </c:dLbls>
        <c:marker val="1"/>
        <c:smooth val="0"/>
        <c:axId val="94218880"/>
        <c:axId val="94307072"/>
      </c:lineChart>
      <c:dateAx>
        <c:axId val="94218880"/>
        <c:scaling>
          <c:orientation val="minMax"/>
        </c:scaling>
        <c:delete val="1"/>
        <c:axPos val="b"/>
        <c:numFmt formatCode="ge" sourceLinked="1"/>
        <c:majorTickMark val="none"/>
        <c:minorTickMark val="none"/>
        <c:tickLblPos val="none"/>
        <c:crossAx val="94307072"/>
        <c:crosses val="autoZero"/>
        <c:auto val="1"/>
        <c:lblOffset val="100"/>
        <c:baseTimeUnit val="years"/>
      </c:dateAx>
      <c:valAx>
        <c:axId val="9430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1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c:v>
                </c:pt>
                <c:pt idx="1">
                  <c:v>100.01</c:v>
                </c:pt>
                <c:pt idx="2">
                  <c:v>101.14</c:v>
                </c:pt>
                <c:pt idx="3">
                  <c:v>100</c:v>
                </c:pt>
                <c:pt idx="4">
                  <c:v>100</c:v>
                </c:pt>
              </c:numCache>
            </c:numRef>
          </c:val>
        </c:ser>
        <c:dLbls>
          <c:showLegendKey val="0"/>
          <c:showVal val="0"/>
          <c:showCatName val="0"/>
          <c:showSerName val="0"/>
          <c:showPercent val="0"/>
          <c:showBubbleSize val="0"/>
        </c:dLbls>
        <c:gapWidth val="150"/>
        <c:axId val="89368064"/>
        <c:axId val="8936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81.87</c:v>
                </c:pt>
                <c:pt idx="1">
                  <c:v>92.63</c:v>
                </c:pt>
                <c:pt idx="2">
                  <c:v>100.45</c:v>
                </c:pt>
                <c:pt idx="3">
                  <c:v>111.6</c:v>
                </c:pt>
                <c:pt idx="4">
                  <c:v>99.66</c:v>
                </c:pt>
              </c:numCache>
            </c:numRef>
          </c:val>
          <c:smooth val="0"/>
        </c:ser>
        <c:dLbls>
          <c:showLegendKey val="0"/>
          <c:showVal val="0"/>
          <c:showCatName val="0"/>
          <c:showSerName val="0"/>
          <c:showPercent val="0"/>
          <c:showBubbleSize val="0"/>
        </c:dLbls>
        <c:marker val="1"/>
        <c:smooth val="0"/>
        <c:axId val="89368064"/>
        <c:axId val="89369984"/>
      </c:lineChart>
      <c:dateAx>
        <c:axId val="89368064"/>
        <c:scaling>
          <c:orientation val="minMax"/>
        </c:scaling>
        <c:delete val="1"/>
        <c:axPos val="b"/>
        <c:numFmt formatCode="ge" sourceLinked="1"/>
        <c:majorTickMark val="none"/>
        <c:minorTickMark val="none"/>
        <c:tickLblPos val="none"/>
        <c:crossAx val="89369984"/>
        <c:crosses val="autoZero"/>
        <c:auto val="1"/>
        <c:lblOffset val="100"/>
        <c:baseTimeUnit val="years"/>
      </c:dateAx>
      <c:valAx>
        <c:axId val="8936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6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5.54</c:v>
                </c:pt>
                <c:pt idx="1">
                  <c:v>6.43</c:v>
                </c:pt>
                <c:pt idx="2">
                  <c:v>24.1</c:v>
                </c:pt>
                <c:pt idx="3">
                  <c:v>26.93</c:v>
                </c:pt>
                <c:pt idx="4">
                  <c:v>29.71</c:v>
                </c:pt>
              </c:numCache>
            </c:numRef>
          </c:val>
        </c:ser>
        <c:dLbls>
          <c:showLegendKey val="0"/>
          <c:showVal val="0"/>
          <c:showCatName val="0"/>
          <c:showSerName val="0"/>
          <c:showPercent val="0"/>
          <c:showBubbleSize val="0"/>
        </c:dLbls>
        <c:gapWidth val="150"/>
        <c:axId val="89470080"/>
        <c:axId val="8947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10.37</c:v>
                </c:pt>
                <c:pt idx="1">
                  <c:v>10.77</c:v>
                </c:pt>
                <c:pt idx="2">
                  <c:v>17.02</c:v>
                </c:pt>
                <c:pt idx="3">
                  <c:v>18.39</c:v>
                </c:pt>
                <c:pt idx="4">
                  <c:v>22.9</c:v>
                </c:pt>
              </c:numCache>
            </c:numRef>
          </c:val>
          <c:smooth val="0"/>
        </c:ser>
        <c:dLbls>
          <c:showLegendKey val="0"/>
          <c:showVal val="0"/>
          <c:showCatName val="0"/>
          <c:showSerName val="0"/>
          <c:showPercent val="0"/>
          <c:showBubbleSize val="0"/>
        </c:dLbls>
        <c:marker val="1"/>
        <c:smooth val="0"/>
        <c:axId val="89470080"/>
        <c:axId val="89472000"/>
      </c:lineChart>
      <c:dateAx>
        <c:axId val="89470080"/>
        <c:scaling>
          <c:orientation val="minMax"/>
        </c:scaling>
        <c:delete val="1"/>
        <c:axPos val="b"/>
        <c:numFmt formatCode="ge" sourceLinked="1"/>
        <c:majorTickMark val="none"/>
        <c:minorTickMark val="none"/>
        <c:tickLblPos val="none"/>
        <c:crossAx val="89472000"/>
        <c:crosses val="autoZero"/>
        <c:auto val="1"/>
        <c:lblOffset val="100"/>
        <c:baseTimeUnit val="years"/>
      </c:dateAx>
      <c:valAx>
        <c:axId val="8947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7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512192"/>
        <c:axId val="8951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9512192"/>
        <c:axId val="89518464"/>
      </c:lineChart>
      <c:dateAx>
        <c:axId val="89512192"/>
        <c:scaling>
          <c:orientation val="minMax"/>
        </c:scaling>
        <c:delete val="1"/>
        <c:axPos val="b"/>
        <c:numFmt formatCode="ge" sourceLinked="1"/>
        <c:majorTickMark val="none"/>
        <c:minorTickMark val="none"/>
        <c:tickLblPos val="none"/>
        <c:crossAx val="89518464"/>
        <c:crosses val="autoZero"/>
        <c:auto val="1"/>
        <c:lblOffset val="100"/>
        <c:baseTimeUnit val="years"/>
      </c:dateAx>
      <c:valAx>
        <c:axId val="8951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1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1040.52</c:v>
                </c:pt>
                <c:pt idx="1">
                  <c:v>1005.84</c:v>
                </c:pt>
                <c:pt idx="2">
                  <c:v>983.96</c:v>
                </c:pt>
                <c:pt idx="3">
                  <c:v>959.11</c:v>
                </c:pt>
                <c:pt idx="4">
                  <c:v>975.71</c:v>
                </c:pt>
              </c:numCache>
            </c:numRef>
          </c:val>
        </c:ser>
        <c:dLbls>
          <c:showLegendKey val="0"/>
          <c:showVal val="0"/>
          <c:showCatName val="0"/>
          <c:showSerName val="0"/>
          <c:showPercent val="0"/>
          <c:showBubbleSize val="0"/>
        </c:dLbls>
        <c:gapWidth val="150"/>
        <c:axId val="92899968"/>
        <c:axId val="9290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417.55</c:v>
                </c:pt>
                <c:pt idx="1">
                  <c:v>680.39</c:v>
                </c:pt>
                <c:pt idx="2">
                  <c:v>309.62</c:v>
                </c:pt>
                <c:pt idx="3">
                  <c:v>367.95</c:v>
                </c:pt>
                <c:pt idx="4">
                  <c:v>225.39</c:v>
                </c:pt>
              </c:numCache>
            </c:numRef>
          </c:val>
          <c:smooth val="0"/>
        </c:ser>
        <c:dLbls>
          <c:showLegendKey val="0"/>
          <c:showVal val="0"/>
          <c:showCatName val="0"/>
          <c:showSerName val="0"/>
          <c:showPercent val="0"/>
          <c:showBubbleSize val="0"/>
        </c:dLbls>
        <c:marker val="1"/>
        <c:smooth val="0"/>
        <c:axId val="92899968"/>
        <c:axId val="92902144"/>
      </c:lineChart>
      <c:dateAx>
        <c:axId val="92899968"/>
        <c:scaling>
          <c:orientation val="minMax"/>
        </c:scaling>
        <c:delete val="1"/>
        <c:axPos val="b"/>
        <c:numFmt formatCode="ge" sourceLinked="1"/>
        <c:majorTickMark val="none"/>
        <c:minorTickMark val="none"/>
        <c:tickLblPos val="none"/>
        <c:crossAx val="92902144"/>
        <c:crosses val="autoZero"/>
        <c:auto val="1"/>
        <c:lblOffset val="100"/>
        <c:baseTimeUnit val="years"/>
      </c:dateAx>
      <c:valAx>
        <c:axId val="9290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9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4908.7299999999996</c:v>
                </c:pt>
                <c:pt idx="1">
                  <c:v>2034.2</c:v>
                </c:pt>
                <c:pt idx="2">
                  <c:v>191.72</c:v>
                </c:pt>
                <c:pt idx="3">
                  <c:v>164.84</c:v>
                </c:pt>
                <c:pt idx="4">
                  <c:v>134.47</c:v>
                </c:pt>
              </c:numCache>
            </c:numRef>
          </c:val>
        </c:ser>
        <c:dLbls>
          <c:showLegendKey val="0"/>
          <c:showVal val="0"/>
          <c:showCatName val="0"/>
          <c:showSerName val="0"/>
          <c:showPercent val="0"/>
          <c:showBubbleSize val="0"/>
        </c:dLbls>
        <c:gapWidth val="150"/>
        <c:axId val="92940544"/>
        <c:axId val="9295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224.58</c:v>
                </c:pt>
                <c:pt idx="1">
                  <c:v>268.19</c:v>
                </c:pt>
                <c:pt idx="2">
                  <c:v>150.66999999999999</c:v>
                </c:pt>
                <c:pt idx="3">
                  <c:v>153.97</c:v>
                </c:pt>
                <c:pt idx="4">
                  <c:v>31.84</c:v>
                </c:pt>
              </c:numCache>
            </c:numRef>
          </c:val>
          <c:smooth val="0"/>
        </c:ser>
        <c:dLbls>
          <c:showLegendKey val="0"/>
          <c:showVal val="0"/>
          <c:showCatName val="0"/>
          <c:showSerName val="0"/>
          <c:showPercent val="0"/>
          <c:showBubbleSize val="0"/>
        </c:dLbls>
        <c:marker val="1"/>
        <c:smooth val="0"/>
        <c:axId val="92940544"/>
        <c:axId val="92950912"/>
      </c:lineChart>
      <c:dateAx>
        <c:axId val="92940544"/>
        <c:scaling>
          <c:orientation val="minMax"/>
        </c:scaling>
        <c:delete val="1"/>
        <c:axPos val="b"/>
        <c:numFmt formatCode="ge" sourceLinked="1"/>
        <c:majorTickMark val="none"/>
        <c:minorTickMark val="none"/>
        <c:tickLblPos val="none"/>
        <c:crossAx val="92950912"/>
        <c:crosses val="autoZero"/>
        <c:auto val="1"/>
        <c:lblOffset val="100"/>
        <c:baseTimeUnit val="years"/>
      </c:dateAx>
      <c:valAx>
        <c:axId val="9295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4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7075.13</c:v>
                </c:pt>
                <c:pt idx="1">
                  <c:v>6543.34</c:v>
                </c:pt>
                <c:pt idx="2">
                  <c:v>6097.35</c:v>
                </c:pt>
                <c:pt idx="3">
                  <c:v>5650.8</c:v>
                </c:pt>
                <c:pt idx="4">
                  <c:v>5445.35</c:v>
                </c:pt>
              </c:numCache>
            </c:numRef>
          </c:val>
        </c:ser>
        <c:dLbls>
          <c:showLegendKey val="0"/>
          <c:showVal val="0"/>
          <c:showCatName val="0"/>
          <c:showSerName val="0"/>
          <c:showPercent val="0"/>
          <c:showBubbleSize val="0"/>
        </c:dLbls>
        <c:gapWidth val="150"/>
        <c:axId val="92984832"/>
        <c:axId val="9298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1161.05</c:v>
                </c:pt>
                <c:pt idx="3">
                  <c:v>979.89</c:v>
                </c:pt>
                <c:pt idx="4">
                  <c:v>974.93</c:v>
                </c:pt>
              </c:numCache>
            </c:numRef>
          </c:val>
          <c:smooth val="0"/>
        </c:ser>
        <c:dLbls>
          <c:showLegendKey val="0"/>
          <c:showVal val="0"/>
          <c:showCatName val="0"/>
          <c:showSerName val="0"/>
          <c:showPercent val="0"/>
          <c:showBubbleSize val="0"/>
        </c:dLbls>
        <c:marker val="1"/>
        <c:smooth val="0"/>
        <c:axId val="92984832"/>
        <c:axId val="92986752"/>
      </c:lineChart>
      <c:dateAx>
        <c:axId val="92984832"/>
        <c:scaling>
          <c:orientation val="minMax"/>
        </c:scaling>
        <c:delete val="1"/>
        <c:axPos val="b"/>
        <c:numFmt formatCode="ge" sourceLinked="1"/>
        <c:majorTickMark val="none"/>
        <c:minorTickMark val="none"/>
        <c:tickLblPos val="none"/>
        <c:crossAx val="92986752"/>
        <c:crosses val="autoZero"/>
        <c:auto val="1"/>
        <c:lblOffset val="100"/>
        <c:baseTimeUnit val="years"/>
      </c:dateAx>
      <c:valAx>
        <c:axId val="9298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8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61.68</c:v>
                </c:pt>
                <c:pt idx="1">
                  <c:v>61.7</c:v>
                </c:pt>
                <c:pt idx="2">
                  <c:v>58.6</c:v>
                </c:pt>
                <c:pt idx="3">
                  <c:v>63.18</c:v>
                </c:pt>
                <c:pt idx="4">
                  <c:v>56.68</c:v>
                </c:pt>
              </c:numCache>
            </c:numRef>
          </c:val>
        </c:ser>
        <c:dLbls>
          <c:showLegendKey val="0"/>
          <c:showVal val="0"/>
          <c:showCatName val="0"/>
          <c:showSerName val="0"/>
          <c:showPercent val="0"/>
          <c:showBubbleSize val="0"/>
        </c:dLbls>
        <c:gapWidth val="150"/>
        <c:axId val="94051712"/>
        <c:axId val="9407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41.08</c:v>
                </c:pt>
                <c:pt idx="3">
                  <c:v>41.34</c:v>
                </c:pt>
                <c:pt idx="4">
                  <c:v>55.32</c:v>
                </c:pt>
              </c:numCache>
            </c:numRef>
          </c:val>
          <c:smooth val="0"/>
        </c:ser>
        <c:dLbls>
          <c:showLegendKey val="0"/>
          <c:showVal val="0"/>
          <c:showCatName val="0"/>
          <c:showSerName val="0"/>
          <c:showPercent val="0"/>
          <c:showBubbleSize val="0"/>
        </c:dLbls>
        <c:marker val="1"/>
        <c:smooth val="0"/>
        <c:axId val="94051712"/>
        <c:axId val="94074368"/>
      </c:lineChart>
      <c:dateAx>
        <c:axId val="94051712"/>
        <c:scaling>
          <c:orientation val="minMax"/>
        </c:scaling>
        <c:delete val="1"/>
        <c:axPos val="b"/>
        <c:numFmt formatCode="ge" sourceLinked="1"/>
        <c:majorTickMark val="none"/>
        <c:minorTickMark val="none"/>
        <c:tickLblPos val="none"/>
        <c:crossAx val="94074368"/>
        <c:crosses val="autoZero"/>
        <c:auto val="1"/>
        <c:lblOffset val="100"/>
        <c:baseTimeUnit val="years"/>
      </c:dateAx>
      <c:valAx>
        <c:axId val="9407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5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250.76</c:v>
                </c:pt>
                <c:pt idx="1">
                  <c:v>255.08</c:v>
                </c:pt>
                <c:pt idx="2">
                  <c:v>269.38</c:v>
                </c:pt>
                <c:pt idx="3">
                  <c:v>250.22</c:v>
                </c:pt>
                <c:pt idx="4">
                  <c:v>274.81</c:v>
                </c:pt>
              </c:numCache>
            </c:numRef>
          </c:val>
        </c:ser>
        <c:dLbls>
          <c:showLegendKey val="0"/>
          <c:showVal val="0"/>
          <c:showCatName val="0"/>
          <c:showSerName val="0"/>
          <c:showPercent val="0"/>
          <c:showBubbleSize val="0"/>
        </c:dLbls>
        <c:gapWidth val="150"/>
        <c:axId val="94100096"/>
        <c:axId val="9410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378.08</c:v>
                </c:pt>
                <c:pt idx="3">
                  <c:v>357.49</c:v>
                </c:pt>
                <c:pt idx="4">
                  <c:v>283.17</c:v>
                </c:pt>
              </c:numCache>
            </c:numRef>
          </c:val>
          <c:smooth val="0"/>
        </c:ser>
        <c:dLbls>
          <c:showLegendKey val="0"/>
          <c:showVal val="0"/>
          <c:showCatName val="0"/>
          <c:showSerName val="0"/>
          <c:showPercent val="0"/>
          <c:showBubbleSize val="0"/>
        </c:dLbls>
        <c:marker val="1"/>
        <c:smooth val="0"/>
        <c:axId val="94100096"/>
        <c:axId val="94102272"/>
      </c:lineChart>
      <c:dateAx>
        <c:axId val="94100096"/>
        <c:scaling>
          <c:orientation val="minMax"/>
        </c:scaling>
        <c:delete val="1"/>
        <c:axPos val="b"/>
        <c:numFmt formatCode="ge" sourceLinked="1"/>
        <c:majorTickMark val="none"/>
        <c:minorTickMark val="none"/>
        <c:tickLblPos val="none"/>
        <c:crossAx val="94102272"/>
        <c:crosses val="autoZero"/>
        <c:auto val="1"/>
        <c:lblOffset val="100"/>
        <c:baseTimeUnit val="years"/>
      </c:dateAx>
      <c:valAx>
        <c:axId val="9410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0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大阪府　岸和田市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農業集落排水</v>
      </c>
      <c r="Q8" s="73"/>
      <c r="R8" s="73"/>
      <c r="S8" s="73"/>
      <c r="T8" s="73"/>
      <c r="U8" s="73"/>
      <c r="V8" s="73"/>
      <c r="W8" s="73" t="str">
        <f>データ!L6</f>
        <v>F2</v>
      </c>
      <c r="X8" s="73"/>
      <c r="Y8" s="73"/>
      <c r="Z8" s="73"/>
      <c r="AA8" s="73"/>
      <c r="AB8" s="73"/>
      <c r="AC8" s="73"/>
      <c r="AD8" s="74" t="s">
        <v>121</v>
      </c>
      <c r="AE8" s="74"/>
      <c r="AF8" s="74"/>
      <c r="AG8" s="74"/>
      <c r="AH8" s="74"/>
      <c r="AI8" s="74"/>
      <c r="AJ8" s="74"/>
      <c r="AK8" s="4"/>
      <c r="AL8" s="68">
        <f>データ!S6</f>
        <v>198017</v>
      </c>
      <c r="AM8" s="68"/>
      <c r="AN8" s="68"/>
      <c r="AO8" s="68"/>
      <c r="AP8" s="68"/>
      <c r="AQ8" s="68"/>
      <c r="AR8" s="68"/>
      <c r="AS8" s="68"/>
      <c r="AT8" s="67">
        <f>データ!T6</f>
        <v>72.680000000000007</v>
      </c>
      <c r="AU8" s="67"/>
      <c r="AV8" s="67"/>
      <c r="AW8" s="67"/>
      <c r="AX8" s="67"/>
      <c r="AY8" s="67"/>
      <c r="AZ8" s="67"/>
      <c r="BA8" s="67"/>
      <c r="BB8" s="67">
        <f>データ!U6</f>
        <v>2724.5</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c r="A10" s="2"/>
      <c r="B10" s="67" t="str">
        <f>データ!N6</f>
        <v>-</v>
      </c>
      <c r="C10" s="67"/>
      <c r="D10" s="67"/>
      <c r="E10" s="67"/>
      <c r="F10" s="67"/>
      <c r="G10" s="67"/>
      <c r="H10" s="67"/>
      <c r="I10" s="67">
        <f>データ!O6</f>
        <v>69.97</v>
      </c>
      <c r="J10" s="67"/>
      <c r="K10" s="67"/>
      <c r="L10" s="67"/>
      <c r="M10" s="67"/>
      <c r="N10" s="67"/>
      <c r="O10" s="67"/>
      <c r="P10" s="67">
        <f>データ!P6</f>
        <v>0.36</v>
      </c>
      <c r="Q10" s="67"/>
      <c r="R10" s="67"/>
      <c r="S10" s="67"/>
      <c r="T10" s="67"/>
      <c r="U10" s="67"/>
      <c r="V10" s="67"/>
      <c r="W10" s="67">
        <f>データ!Q6</f>
        <v>89.63</v>
      </c>
      <c r="X10" s="67"/>
      <c r="Y10" s="67"/>
      <c r="Z10" s="67"/>
      <c r="AA10" s="67"/>
      <c r="AB10" s="67"/>
      <c r="AC10" s="67"/>
      <c r="AD10" s="68">
        <f>データ!R6</f>
        <v>2818</v>
      </c>
      <c r="AE10" s="68"/>
      <c r="AF10" s="68"/>
      <c r="AG10" s="68"/>
      <c r="AH10" s="68"/>
      <c r="AI10" s="68"/>
      <c r="AJ10" s="68"/>
      <c r="AK10" s="2"/>
      <c r="AL10" s="68">
        <f>データ!V6</f>
        <v>704</v>
      </c>
      <c r="AM10" s="68"/>
      <c r="AN10" s="68"/>
      <c r="AO10" s="68"/>
      <c r="AP10" s="68"/>
      <c r="AQ10" s="68"/>
      <c r="AR10" s="68"/>
      <c r="AS10" s="68"/>
      <c r="AT10" s="67">
        <f>データ!W6</f>
        <v>0.17</v>
      </c>
      <c r="AU10" s="67"/>
      <c r="AV10" s="67"/>
      <c r="AW10" s="67"/>
      <c r="AX10" s="67"/>
      <c r="AY10" s="67"/>
      <c r="AZ10" s="67"/>
      <c r="BA10" s="67"/>
      <c r="BB10" s="67">
        <f>データ!X6</f>
        <v>4141.18</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85" t="s">
        <v>120</v>
      </c>
      <c r="BM16" s="86"/>
      <c r="BN16" s="86"/>
      <c r="BO16" s="86"/>
      <c r="BP16" s="86"/>
      <c r="BQ16" s="86"/>
      <c r="BR16" s="86"/>
      <c r="BS16" s="86"/>
      <c r="BT16" s="86"/>
      <c r="BU16" s="86"/>
      <c r="BV16" s="86"/>
      <c r="BW16" s="86"/>
      <c r="BX16" s="86"/>
      <c r="BY16" s="86"/>
      <c r="BZ16" s="87"/>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85"/>
      <c r="BM17" s="86"/>
      <c r="BN17" s="86"/>
      <c r="BO17" s="86"/>
      <c r="BP17" s="86"/>
      <c r="BQ17" s="86"/>
      <c r="BR17" s="86"/>
      <c r="BS17" s="86"/>
      <c r="BT17" s="86"/>
      <c r="BU17" s="86"/>
      <c r="BV17" s="86"/>
      <c r="BW17" s="86"/>
      <c r="BX17" s="86"/>
      <c r="BY17" s="86"/>
      <c r="BZ17" s="87"/>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85"/>
      <c r="BM18" s="86"/>
      <c r="BN18" s="86"/>
      <c r="BO18" s="86"/>
      <c r="BP18" s="86"/>
      <c r="BQ18" s="86"/>
      <c r="BR18" s="86"/>
      <c r="BS18" s="86"/>
      <c r="BT18" s="86"/>
      <c r="BU18" s="86"/>
      <c r="BV18" s="86"/>
      <c r="BW18" s="86"/>
      <c r="BX18" s="86"/>
      <c r="BY18" s="86"/>
      <c r="BZ18" s="87"/>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85"/>
      <c r="BM19" s="86"/>
      <c r="BN19" s="86"/>
      <c r="BO19" s="86"/>
      <c r="BP19" s="86"/>
      <c r="BQ19" s="86"/>
      <c r="BR19" s="86"/>
      <c r="BS19" s="86"/>
      <c r="BT19" s="86"/>
      <c r="BU19" s="86"/>
      <c r="BV19" s="86"/>
      <c r="BW19" s="86"/>
      <c r="BX19" s="86"/>
      <c r="BY19" s="86"/>
      <c r="BZ19" s="87"/>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85"/>
      <c r="BM20" s="86"/>
      <c r="BN20" s="86"/>
      <c r="BO20" s="86"/>
      <c r="BP20" s="86"/>
      <c r="BQ20" s="86"/>
      <c r="BR20" s="86"/>
      <c r="BS20" s="86"/>
      <c r="BT20" s="86"/>
      <c r="BU20" s="86"/>
      <c r="BV20" s="86"/>
      <c r="BW20" s="86"/>
      <c r="BX20" s="86"/>
      <c r="BY20" s="86"/>
      <c r="BZ20" s="87"/>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85"/>
      <c r="BM21" s="86"/>
      <c r="BN21" s="86"/>
      <c r="BO21" s="86"/>
      <c r="BP21" s="86"/>
      <c r="BQ21" s="86"/>
      <c r="BR21" s="86"/>
      <c r="BS21" s="86"/>
      <c r="BT21" s="86"/>
      <c r="BU21" s="86"/>
      <c r="BV21" s="86"/>
      <c r="BW21" s="86"/>
      <c r="BX21" s="86"/>
      <c r="BY21" s="86"/>
      <c r="BZ21" s="87"/>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85"/>
      <c r="BM22" s="86"/>
      <c r="BN22" s="86"/>
      <c r="BO22" s="86"/>
      <c r="BP22" s="86"/>
      <c r="BQ22" s="86"/>
      <c r="BR22" s="86"/>
      <c r="BS22" s="86"/>
      <c r="BT22" s="86"/>
      <c r="BU22" s="86"/>
      <c r="BV22" s="86"/>
      <c r="BW22" s="86"/>
      <c r="BX22" s="86"/>
      <c r="BY22" s="86"/>
      <c r="BZ22" s="87"/>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85"/>
      <c r="BM23" s="86"/>
      <c r="BN23" s="86"/>
      <c r="BO23" s="86"/>
      <c r="BP23" s="86"/>
      <c r="BQ23" s="86"/>
      <c r="BR23" s="86"/>
      <c r="BS23" s="86"/>
      <c r="BT23" s="86"/>
      <c r="BU23" s="86"/>
      <c r="BV23" s="86"/>
      <c r="BW23" s="86"/>
      <c r="BX23" s="86"/>
      <c r="BY23" s="86"/>
      <c r="BZ23" s="87"/>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85"/>
      <c r="BM24" s="86"/>
      <c r="BN24" s="86"/>
      <c r="BO24" s="86"/>
      <c r="BP24" s="86"/>
      <c r="BQ24" s="86"/>
      <c r="BR24" s="86"/>
      <c r="BS24" s="86"/>
      <c r="BT24" s="86"/>
      <c r="BU24" s="86"/>
      <c r="BV24" s="86"/>
      <c r="BW24" s="86"/>
      <c r="BX24" s="86"/>
      <c r="BY24" s="86"/>
      <c r="BZ24" s="87"/>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85"/>
      <c r="BM25" s="86"/>
      <c r="BN25" s="86"/>
      <c r="BO25" s="86"/>
      <c r="BP25" s="86"/>
      <c r="BQ25" s="86"/>
      <c r="BR25" s="86"/>
      <c r="BS25" s="86"/>
      <c r="BT25" s="86"/>
      <c r="BU25" s="86"/>
      <c r="BV25" s="86"/>
      <c r="BW25" s="86"/>
      <c r="BX25" s="86"/>
      <c r="BY25" s="86"/>
      <c r="BZ25" s="87"/>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85"/>
      <c r="BM26" s="86"/>
      <c r="BN26" s="86"/>
      <c r="BO26" s="86"/>
      <c r="BP26" s="86"/>
      <c r="BQ26" s="86"/>
      <c r="BR26" s="86"/>
      <c r="BS26" s="86"/>
      <c r="BT26" s="86"/>
      <c r="BU26" s="86"/>
      <c r="BV26" s="86"/>
      <c r="BW26" s="86"/>
      <c r="BX26" s="86"/>
      <c r="BY26" s="86"/>
      <c r="BZ26" s="87"/>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85"/>
      <c r="BM27" s="86"/>
      <c r="BN27" s="86"/>
      <c r="BO27" s="86"/>
      <c r="BP27" s="86"/>
      <c r="BQ27" s="86"/>
      <c r="BR27" s="86"/>
      <c r="BS27" s="86"/>
      <c r="BT27" s="86"/>
      <c r="BU27" s="86"/>
      <c r="BV27" s="86"/>
      <c r="BW27" s="86"/>
      <c r="BX27" s="86"/>
      <c r="BY27" s="86"/>
      <c r="BZ27" s="87"/>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85"/>
      <c r="BM28" s="86"/>
      <c r="BN28" s="86"/>
      <c r="BO28" s="86"/>
      <c r="BP28" s="86"/>
      <c r="BQ28" s="86"/>
      <c r="BR28" s="86"/>
      <c r="BS28" s="86"/>
      <c r="BT28" s="86"/>
      <c r="BU28" s="86"/>
      <c r="BV28" s="86"/>
      <c r="BW28" s="86"/>
      <c r="BX28" s="86"/>
      <c r="BY28" s="86"/>
      <c r="BZ28" s="87"/>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85"/>
      <c r="BM29" s="86"/>
      <c r="BN29" s="86"/>
      <c r="BO29" s="86"/>
      <c r="BP29" s="86"/>
      <c r="BQ29" s="86"/>
      <c r="BR29" s="86"/>
      <c r="BS29" s="86"/>
      <c r="BT29" s="86"/>
      <c r="BU29" s="86"/>
      <c r="BV29" s="86"/>
      <c r="BW29" s="86"/>
      <c r="BX29" s="86"/>
      <c r="BY29" s="86"/>
      <c r="BZ29" s="87"/>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85"/>
      <c r="BM30" s="86"/>
      <c r="BN30" s="86"/>
      <c r="BO30" s="86"/>
      <c r="BP30" s="86"/>
      <c r="BQ30" s="86"/>
      <c r="BR30" s="86"/>
      <c r="BS30" s="86"/>
      <c r="BT30" s="86"/>
      <c r="BU30" s="86"/>
      <c r="BV30" s="86"/>
      <c r="BW30" s="86"/>
      <c r="BX30" s="86"/>
      <c r="BY30" s="86"/>
      <c r="BZ30" s="87"/>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85"/>
      <c r="BM31" s="86"/>
      <c r="BN31" s="86"/>
      <c r="BO31" s="86"/>
      <c r="BP31" s="86"/>
      <c r="BQ31" s="86"/>
      <c r="BR31" s="86"/>
      <c r="BS31" s="86"/>
      <c r="BT31" s="86"/>
      <c r="BU31" s="86"/>
      <c r="BV31" s="86"/>
      <c r="BW31" s="86"/>
      <c r="BX31" s="86"/>
      <c r="BY31" s="86"/>
      <c r="BZ31" s="87"/>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85"/>
      <c r="BM32" s="86"/>
      <c r="BN32" s="86"/>
      <c r="BO32" s="86"/>
      <c r="BP32" s="86"/>
      <c r="BQ32" s="86"/>
      <c r="BR32" s="86"/>
      <c r="BS32" s="86"/>
      <c r="BT32" s="86"/>
      <c r="BU32" s="86"/>
      <c r="BV32" s="86"/>
      <c r="BW32" s="86"/>
      <c r="BX32" s="86"/>
      <c r="BY32" s="86"/>
      <c r="BZ32" s="87"/>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85"/>
      <c r="BM33" s="86"/>
      <c r="BN33" s="86"/>
      <c r="BO33" s="86"/>
      <c r="BP33" s="86"/>
      <c r="BQ33" s="86"/>
      <c r="BR33" s="86"/>
      <c r="BS33" s="86"/>
      <c r="BT33" s="86"/>
      <c r="BU33" s="86"/>
      <c r="BV33" s="86"/>
      <c r="BW33" s="86"/>
      <c r="BX33" s="86"/>
      <c r="BY33" s="86"/>
      <c r="BZ33" s="87"/>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85"/>
      <c r="BM34" s="86"/>
      <c r="BN34" s="86"/>
      <c r="BO34" s="86"/>
      <c r="BP34" s="86"/>
      <c r="BQ34" s="86"/>
      <c r="BR34" s="86"/>
      <c r="BS34" s="86"/>
      <c r="BT34" s="86"/>
      <c r="BU34" s="86"/>
      <c r="BV34" s="86"/>
      <c r="BW34" s="86"/>
      <c r="BX34" s="86"/>
      <c r="BY34" s="86"/>
      <c r="BZ34" s="87"/>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85"/>
      <c r="BM35" s="86"/>
      <c r="BN35" s="86"/>
      <c r="BO35" s="86"/>
      <c r="BP35" s="86"/>
      <c r="BQ35" s="86"/>
      <c r="BR35" s="86"/>
      <c r="BS35" s="86"/>
      <c r="BT35" s="86"/>
      <c r="BU35" s="86"/>
      <c r="BV35" s="86"/>
      <c r="BW35" s="86"/>
      <c r="BX35" s="86"/>
      <c r="BY35" s="86"/>
      <c r="BZ35" s="87"/>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85"/>
      <c r="BM36" s="86"/>
      <c r="BN36" s="86"/>
      <c r="BO36" s="86"/>
      <c r="BP36" s="86"/>
      <c r="BQ36" s="86"/>
      <c r="BR36" s="86"/>
      <c r="BS36" s="86"/>
      <c r="BT36" s="86"/>
      <c r="BU36" s="86"/>
      <c r="BV36" s="86"/>
      <c r="BW36" s="86"/>
      <c r="BX36" s="86"/>
      <c r="BY36" s="86"/>
      <c r="BZ36" s="87"/>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85"/>
      <c r="BM37" s="86"/>
      <c r="BN37" s="86"/>
      <c r="BO37" s="86"/>
      <c r="BP37" s="86"/>
      <c r="BQ37" s="86"/>
      <c r="BR37" s="86"/>
      <c r="BS37" s="86"/>
      <c r="BT37" s="86"/>
      <c r="BU37" s="86"/>
      <c r="BV37" s="86"/>
      <c r="BW37" s="86"/>
      <c r="BX37" s="86"/>
      <c r="BY37" s="86"/>
      <c r="BZ37" s="87"/>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85"/>
      <c r="BM38" s="86"/>
      <c r="BN38" s="86"/>
      <c r="BO38" s="86"/>
      <c r="BP38" s="86"/>
      <c r="BQ38" s="86"/>
      <c r="BR38" s="86"/>
      <c r="BS38" s="86"/>
      <c r="BT38" s="86"/>
      <c r="BU38" s="86"/>
      <c r="BV38" s="86"/>
      <c r="BW38" s="86"/>
      <c r="BX38" s="86"/>
      <c r="BY38" s="86"/>
      <c r="BZ38" s="87"/>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85"/>
      <c r="BM39" s="86"/>
      <c r="BN39" s="86"/>
      <c r="BO39" s="86"/>
      <c r="BP39" s="86"/>
      <c r="BQ39" s="86"/>
      <c r="BR39" s="86"/>
      <c r="BS39" s="86"/>
      <c r="BT39" s="86"/>
      <c r="BU39" s="86"/>
      <c r="BV39" s="86"/>
      <c r="BW39" s="86"/>
      <c r="BX39" s="86"/>
      <c r="BY39" s="86"/>
      <c r="BZ39" s="87"/>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85"/>
      <c r="BM40" s="86"/>
      <c r="BN40" s="86"/>
      <c r="BO40" s="86"/>
      <c r="BP40" s="86"/>
      <c r="BQ40" s="86"/>
      <c r="BR40" s="86"/>
      <c r="BS40" s="86"/>
      <c r="BT40" s="86"/>
      <c r="BU40" s="86"/>
      <c r="BV40" s="86"/>
      <c r="BW40" s="86"/>
      <c r="BX40" s="86"/>
      <c r="BY40" s="86"/>
      <c r="BZ40" s="87"/>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85"/>
      <c r="BM41" s="86"/>
      <c r="BN41" s="86"/>
      <c r="BO41" s="86"/>
      <c r="BP41" s="86"/>
      <c r="BQ41" s="86"/>
      <c r="BR41" s="86"/>
      <c r="BS41" s="86"/>
      <c r="BT41" s="86"/>
      <c r="BU41" s="86"/>
      <c r="BV41" s="86"/>
      <c r="BW41" s="86"/>
      <c r="BX41" s="86"/>
      <c r="BY41" s="86"/>
      <c r="BZ41" s="87"/>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85"/>
      <c r="BM42" s="86"/>
      <c r="BN42" s="86"/>
      <c r="BO42" s="86"/>
      <c r="BP42" s="86"/>
      <c r="BQ42" s="86"/>
      <c r="BR42" s="86"/>
      <c r="BS42" s="86"/>
      <c r="BT42" s="86"/>
      <c r="BU42" s="86"/>
      <c r="BV42" s="86"/>
      <c r="BW42" s="86"/>
      <c r="BX42" s="86"/>
      <c r="BY42" s="86"/>
      <c r="BZ42" s="87"/>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85"/>
      <c r="BM43" s="86"/>
      <c r="BN43" s="86"/>
      <c r="BO43" s="86"/>
      <c r="BP43" s="86"/>
      <c r="BQ43" s="86"/>
      <c r="BR43" s="86"/>
      <c r="BS43" s="86"/>
      <c r="BT43" s="86"/>
      <c r="BU43" s="86"/>
      <c r="BV43" s="86"/>
      <c r="BW43" s="86"/>
      <c r="BX43" s="86"/>
      <c r="BY43" s="86"/>
      <c r="BZ43" s="87"/>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8"/>
      <c r="BM44" s="89"/>
      <c r="BN44" s="89"/>
      <c r="BO44" s="89"/>
      <c r="BP44" s="89"/>
      <c r="BQ44" s="89"/>
      <c r="BR44" s="89"/>
      <c r="BS44" s="89"/>
      <c r="BT44" s="89"/>
      <c r="BU44" s="89"/>
      <c r="BV44" s="89"/>
      <c r="BW44" s="89"/>
      <c r="BX44" s="89"/>
      <c r="BY44" s="89"/>
      <c r="BZ44" s="90"/>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85" t="s">
        <v>122</v>
      </c>
      <c r="BM47" s="86"/>
      <c r="BN47" s="86"/>
      <c r="BO47" s="86"/>
      <c r="BP47" s="86"/>
      <c r="BQ47" s="86"/>
      <c r="BR47" s="86"/>
      <c r="BS47" s="86"/>
      <c r="BT47" s="86"/>
      <c r="BU47" s="86"/>
      <c r="BV47" s="86"/>
      <c r="BW47" s="86"/>
      <c r="BX47" s="86"/>
      <c r="BY47" s="86"/>
      <c r="BZ47" s="87"/>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85"/>
      <c r="BM48" s="86"/>
      <c r="BN48" s="86"/>
      <c r="BO48" s="86"/>
      <c r="BP48" s="86"/>
      <c r="BQ48" s="86"/>
      <c r="BR48" s="86"/>
      <c r="BS48" s="86"/>
      <c r="BT48" s="86"/>
      <c r="BU48" s="86"/>
      <c r="BV48" s="86"/>
      <c r="BW48" s="86"/>
      <c r="BX48" s="86"/>
      <c r="BY48" s="86"/>
      <c r="BZ48" s="87"/>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85"/>
      <c r="BM49" s="86"/>
      <c r="BN49" s="86"/>
      <c r="BO49" s="86"/>
      <c r="BP49" s="86"/>
      <c r="BQ49" s="86"/>
      <c r="BR49" s="86"/>
      <c r="BS49" s="86"/>
      <c r="BT49" s="86"/>
      <c r="BU49" s="86"/>
      <c r="BV49" s="86"/>
      <c r="BW49" s="86"/>
      <c r="BX49" s="86"/>
      <c r="BY49" s="86"/>
      <c r="BZ49" s="87"/>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85"/>
      <c r="BM50" s="86"/>
      <c r="BN50" s="86"/>
      <c r="BO50" s="86"/>
      <c r="BP50" s="86"/>
      <c r="BQ50" s="86"/>
      <c r="BR50" s="86"/>
      <c r="BS50" s="86"/>
      <c r="BT50" s="86"/>
      <c r="BU50" s="86"/>
      <c r="BV50" s="86"/>
      <c r="BW50" s="86"/>
      <c r="BX50" s="86"/>
      <c r="BY50" s="86"/>
      <c r="BZ50" s="87"/>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85"/>
      <c r="BM51" s="86"/>
      <c r="BN51" s="86"/>
      <c r="BO51" s="86"/>
      <c r="BP51" s="86"/>
      <c r="BQ51" s="86"/>
      <c r="BR51" s="86"/>
      <c r="BS51" s="86"/>
      <c r="BT51" s="86"/>
      <c r="BU51" s="86"/>
      <c r="BV51" s="86"/>
      <c r="BW51" s="86"/>
      <c r="BX51" s="86"/>
      <c r="BY51" s="86"/>
      <c r="BZ51" s="87"/>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85"/>
      <c r="BM52" s="86"/>
      <c r="BN52" s="86"/>
      <c r="BO52" s="86"/>
      <c r="BP52" s="86"/>
      <c r="BQ52" s="86"/>
      <c r="BR52" s="86"/>
      <c r="BS52" s="86"/>
      <c r="BT52" s="86"/>
      <c r="BU52" s="86"/>
      <c r="BV52" s="86"/>
      <c r="BW52" s="86"/>
      <c r="BX52" s="86"/>
      <c r="BY52" s="86"/>
      <c r="BZ52" s="87"/>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85"/>
      <c r="BM53" s="86"/>
      <c r="BN53" s="86"/>
      <c r="BO53" s="86"/>
      <c r="BP53" s="86"/>
      <c r="BQ53" s="86"/>
      <c r="BR53" s="86"/>
      <c r="BS53" s="86"/>
      <c r="BT53" s="86"/>
      <c r="BU53" s="86"/>
      <c r="BV53" s="86"/>
      <c r="BW53" s="86"/>
      <c r="BX53" s="86"/>
      <c r="BY53" s="86"/>
      <c r="BZ53" s="87"/>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85"/>
      <c r="BM54" s="86"/>
      <c r="BN54" s="86"/>
      <c r="BO54" s="86"/>
      <c r="BP54" s="86"/>
      <c r="BQ54" s="86"/>
      <c r="BR54" s="86"/>
      <c r="BS54" s="86"/>
      <c r="BT54" s="86"/>
      <c r="BU54" s="86"/>
      <c r="BV54" s="86"/>
      <c r="BW54" s="86"/>
      <c r="BX54" s="86"/>
      <c r="BY54" s="86"/>
      <c r="BZ54" s="87"/>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85"/>
      <c r="BM55" s="86"/>
      <c r="BN55" s="86"/>
      <c r="BO55" s="86"/>
      <c r="BP55" s="86"/>
      <c r="BQ55" s="86"/>
      <c r="BR55" s="86"/>
      <c r="BS55" s="86"/>
      <c r="BT55" s="86"/>
      <c r="BU55" s="86"/>
      <c r="BV55" s="86"/>
      <c r="BW55" s="86"/>
      <c r="BX55" s="86"/>
      <c r="BY55" s="86"/>
      <c r="BZ55" s="87"/>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85"/>
      <c r="BM56" s="86"/>
      <c r="BN56" s="86"/>
      <c r="BO56" s="86"/>
      <c r="BP56" s="86"/>
      <c r="BQ56" s="86"/>
      <c r="BR56" s="86"/>
      <c r="BS56" s="86"/>
      <c r="BT56" s="86"/>
      <c r="BU56" s="86"/>
      <c r="BV56" s="86"/>
      <c r="BW56" s="86"/>
      <c r="BX56" s="86"/>
      <c r="BY56" s="86"/>
      <c r="BZ56" s="87"/>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85"/>
      <c r="BM57" s="86"/>
      <c r="BN57" s="86"/>
      <c r="BO57" s="86"/>
      <c r="BP57" s="86"/>
      <c r="BQ57" s="86"/>
      <c r="BR57" s="86"/>
      <c r="BS57" s="86"/>
      <c r="BT57" s="86"/>
      <c r="BU57" s="86"/>
      <c r="BV57" s="86"/>
      <c r="BW57" s="86"/>
      <c r="BX57" s="86"/>
      <c r="BY57" s="86"/>
      <c r="BZ57" s="87"/>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5"/>
      <c r="BM58" s="86"/>
      <c r="BN58" s="86"/>
      <c r="BO58" s="86"/>
      <c r="BP58" s="86"/>
      <c r="BQ58" s="86"/>
      <c r="BR58" s="86"/>
      <c r="BS58" s="86"/>
      <c r="BT58" s="86"/>
      <c r="BU58" s="86"/>
      <c r="BV58" s="86"/>
      <c r="BW58" s="86"/>
      <c r="BX58" s="86"/>
      <c r="BY58" s="86"/>
      <c r="BZ58" s="87"/>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5"/>
      <c r="BM59" s="86"/>
      <c r="BN59" s="86"/>
      <c r="BO59" s="86"/>
      <c r="BP59" s="86"/>
      <c r="BQ59" s="86"/>
      <c r="BR59" s="86"/>
      <c r="BS59" s="86"/>
      <c r="BT59" s="86"/>
      <c r="BU59" s="86"/>
      <c r="BV59" s="86"/>
      <c r="BW59" s="86"/>
      <c r="BX59" s="86"/>
      <c r="BY59" s="86"/>
      <c r="BZ59" s="87"/>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85"/>
      <c r="BM60" s="86"/>
      <c r="BN60" s="86"/>
      <c r="BO60" s="86"/>
      <c r="BP60" s="86"/>
      <c r="BQ60" s="86"/>
      <c r="BR60" s="86"/>
      <c r="BS60" s="86"/>
      <c r="BT60" s="86"/>
      <c r="BU60" s="86"/>
      <c r="BV60" s="86"/>
      <c r="BW60" s="86"/>
      <c r="BX60" s="86"/>
      <c r="BY60" s="86"/>
      <c r="BZ60" s="87"/>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85"/>
      <c r="BM61" s="86"/>
      <c r="BN61" s="86"/>
      <c r="BO61" s="86"/>
      <c r="BP61" s="86"/>
      <c r="BQ61" s="86"/>
      <c r="BR61" s="86"/>
      <c r="BS61" s="86"/>
      <c r="BT61" s="86"/>
      <c r="BU61" s="86"/>
      <c r="BV61" s="86"/>
      <c r="BW61" s="86"/>
      <c r="BX61" s="86"/>
      <c r="BY61" s="86"/>
      <c r="BZ61" s="87"/>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85"/>
      <c r="BM62" s="86"/>
      <c r="BN62" s="86"/>
      <c r="BO62" s="86"/>
      <c r="BP62" s="86"/>
      <c r="BQ62" s="86"/>
      <c r="BR62" s="86"/>
      <c r="BS62" s="86"/>
      <c r="BT62" s="86"/>
      <c r="BU62" s="86"/>
      <c r="BV62" s="86"/>
      <c r="BW62" s="86"/>
      <c r="BX62" s="86"/>
      <c r="BY62" s="86"/>
      <c r="BZ62" s="87"/>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8"/>
      <c r="BM63" s="89"/>
      <c r="BN63" s="89"/>
      <c r="BO63" s="89"/>
      <c r="BP63" s="89"/>
      <c r="BQ63" s="89"/>
      <c r="BR63" s="89"/>
      <c r="BS63" s="89"/>
      <c r="BT63" s="89"/>
      <c r="BU63" s="89"/>
      <c r="BV63" s="89"/>
      <c r="BW63" s="89"/>
      <c r="BX63" s="89"/>
      <c r="BY63" s="89"/>
      <c r="BZ63" s="90"/>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119</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【99.11】</v>
      </c>
      <c r="F86" s="27" t="str">
        <f>データ!AT6</f>
        <v>【206.58】</v>
      </c>
      <c r="G86" s="27" t="str">
        <f>データ!BE6</f>
        <v>【34.54】</v>
      </c>
      <c r="H86" s="27" t="str">
        <f>データ!BP6</f>
        <v>【914.53】</v>
      </c>
      <c r="I86" s="27" t="str">
        <f>データ!CA6</f>
        <v>【55.73】</v>
      </c>
      <c r="J86" s="27" t="str">
        <f>データ!CL6</f>
        <v>【276.78】</v>
      </c>
      <c r="K86" s="27" t="str">
        <f>データ!CW6</f>
        <v>【59.15】</v>
      </c>
      <c r="L86" s="27" t="str">
        <f>データ!DH6</f>
        <v>【85.01】</v>
      </c>
      <c r="M86" s="27" t="str">
        <f>データ!DS6</f>
        <v>【22.37】</v>
      </c>
      <c r="N86" s="27" t="str">
        <f>データ!ED6</f>
        <v>【0.00】</v>
      </c>
      <c r="O86" s="27"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272027</v>
      </c>
      <c r="D6" s="34">
        <f t="shared" si="3"/>
        <v>46</v>
      </c>
      <c r="E6" s="34">
        <f t="shared" si="3"/>
        <v>17</v>
      </c>
      <c r="F6" s="34">
        <f t="shared" si="3"/>
        <v>5</v>
      </c>
      <c r="G6" s="34">
        <f t="shared" si="3"/>
        <v>0</v>
      </c>
      <c r="H6" s="34" t="str">
        <f t="shared" si="3"/>
        <v>大阪府　岸和田市</v>
      </c>
      <c r="I6" s="34" t="str">
        <f t="shared" si="3"/>
        <v>法適用</v>
      </c>
      <c r="J6" s="34" t="str">
        <f t="shared" si="3"/>
        <v>下水道事業</v>
      </c>
      <c r="K6" s="34" t="str">
        <f t="shared" si="3"/>
        <v>農業集落排水</v>
      </c>
      <c r="L6" s="34" t="str">
        <f t="shared" si="3"/>
        <v>F2</v>
      </c>
      <c r="M6" s="34">
        <f t="shared" si="3"/>
        <v>0</v>
      </c>
      <c r="N6" s="35" t="str">
        <f t="shared" si="3"/>
        <v>-</v>
      </c>
      <c r="O6" s="35">
        <f t="shared" si="3"/>
        <v>69.97</v>
      </c>
      <c r="P6" s="35">
        <f t="shared" si="3"/>
        <v>0.36</v>
      </c>
      <c r="Q6" s="35">
        <f t="shared" si="3"/>
        <v>89.63</v>
      </c>
      <c r="R6" s="35">
        <f t="shared" si="3"/>
        <v>2818</v>
      </c>
      <c r="S6" s="35">
        <f t="shared" si="3"/>
        <v>198017</v>
      </c>
      <c r="T6" s="35">
        <f t="shared" si="3"/>
        <v>72.680000000000007</v>
      </c>
      <c r="U6" s="35">
        <f t="shared" si="3"/>
        <v>2724.5</v>
      </c>
      <c r="V6" s="35">
        <f t="shared" si="3"/>
        <v>704</v>
      </c>
      <c r="W6" s="35">
        <f t="shared" si="3"/>
        <v>0.17</v>
      </c>
      <c r="X6" s="35">
        <f t="shared" si="3"/>
        <v>4141.18</v>
      </c>
      <c r="Y6" s="36">
        <f>IF(Y7="",NA(),Y7)</f>
        <v>100</v>
      </c>
      <c r="Z6" s="36">
        <f t="shared" ref="Z6:AH6" si="4">IF(Z7="",NA(),Z7)</f>
        <v>100.01</v>
      </c>
      <c r="AA6" s="36">
        <f t="shared" si="4"/>
        <v>101.14</v>
      </c>
      <c r="AB6" s="36">
        <f t="shared" si="4"/>
        <v>100</v>
      </c>
      <c r="AC6" s="36">
        <f t="shared" si="4"/>
        <v>100</v>
      </c>
      <c r="AD6" s="36">
        <f t="shared" si="4"/>
        <v>81.87</v>
      </c>
      <c r="AE6" s="36">
        <f t="shared" si="4"/>
        <v>92.63</v>
      </c>
      <c r="AF6" s="36">
        <f t="shared" si="4"/>
        <v>100.45</v>
      </c>
      <c r="AG6" s="36">
        <f t="shared" si="4"/>
        <v>111.6</v>
      </c>
      <c r="AH6" s="36">
        <f t="shared" si="4"/>
        <v>99.66</v>
      </c>
      <c r="AI6" s="35" t="str">
        <f>IF(AI7="","",IF(AI7="-","【-】","【"&amp;SUBSTITUTE(TEXT(AI7,"#,##0.00"),"-","△")&amp;"】"))</f>
        <v>【99.11】</v>
      </c>
      <c r="AJ6" s="36">
        <f>IF(AJ7="",NA(),AJ7)</f>
        <v>1040.52</v>
      </c>
      <c r="AK6" s="36">
        <f t="shared" ref="AK6:AS6" si="5">IF(AK7="",NA(),AK7)</f>
        <v>1005.84</v>
      </c>
      <c r="AL6" s="36">
        <f t="shared" si="5"/>
        <v>983.96</v>
      </c>
      <c r="AM6" s="36">
        <f t="shared" si="5"/>
        <v>959.11</v>
      </c>
      <c r="AN6" s="36">
        <f t="shared" si="5"/>
        <v>975.71</v>
      </c>
      <c r="AO6" s="36">
        <f t="shared" si="5"/>
        <v>417.55</v>
      </c>
      <c r="AP6" s="36">
        <f t="shared" si="5"/>
        <v>680.39</v>
      </c>
      <c r="AQ6" s="36">
        <f t="shared" si="5"/>
        <v>309.62</v>
      </c>
      <c r="AR6" s="36">
        <f t="shared" si="5"/>
        <v>367.95</v>
      </c>
      <c r="AS6" s="36">
        <f t="shared" si="5"/>
        <v>225.39</v>
      </c>
      <c r="AT6" s="35" t="str">
        <f>IF(AT7="","",IF(AT7="-","【-】","【"&amp;SUBSTITUTE(TEXT(AT7,"#,##0.00"),"-","△")&amp;"】"))</f>
        <v>【206.58】</v>
      </c>
      <c r="AU6" s="36">
        <f>IF(AU7="",NA(),AU7)</f>
        <v>4908.7299999999996</v>
      </c>
      <c r="AV6" s="36">
        <f t="shared" ref="AV6:BD6" si="6">IF(AV7="",NA(),AV7)</f>
        <v>2034.2</v>
      </c>
      <c r="AW6" s="36">
        <f t="shared" si="6"/>
        <v>191.72</v>
      </c>
      <c r="AX6" s="36">
        <f t="shared" si="6"/>
        <v>164.84</v>
      </c>
      <c r="AY6" s="36">
        <f t="shared" si="6"/>
        <v>134.47</v>
      </c>
      <c r="AZ6" s="36">
        <f t="shared" si="6"/>
        <v>224.58</v>
      </c>
      <c r="BA6" s="36">
        <f t="shared" si="6"/>
        <v>268.19</v>
      </c>
      <c r="BB6" s="36">
        <f t="shared" si="6"/>
        <v>150.66999999999999</v>
      </c>
      <c r="BC6" s="36">
        <f t="shared" si="6"/>
        <v>153.97</v>
      </c>
      <c r="BD6" s="36">
        <f t="shared" si="6"/>
        <v>31.84</v>
      </c>
      <c r="BE6" s="35" t="str">
        <f>IF(BE7="","",IF(BE7="-","【-】","【"&amp;SUBSTITUTE(TEXT(BE7,"#,##0.00"),"-","△")&amp;"】"))</f>
        <v>【34.54】</v>
      </c>
      <c r="BF6" s="36">
        <f>IF(BF7="",NA(),BF7)</f>
        <v>7075.13</v>
      </c>
      <c r="BG6" s="36">
        <f t="shared" ref="BG6:BO6" si="7">IF(BG7="",NA(),BG7)</f>
        <v>6543.34</v>
      </c>
      <c r="BH6" s="36">
        <f t="shared" si="7"/>
        <v>6097.35</v>
      </c>
      <c r="BI6" s="36">
        <f t="shared" si="7"/>
        <v>5650.8</v>
      </c>
      <c r="BJ6" s="36">
        <f t="shared" si="7"/>
        <v>5445.35</v>
      </c>
      <c r="BK6" s="36">
        <f t="shared" si="7"/>
        <v>1144.05</v>
      </c>
      <c r="BL6" s="36">
        <f t="shared" si="7"/>
        <v>1117.1099999999999</v>
      </c>
      <c r="BM6" s="36">
        <f t="shared" si="7"/>
        <v>1161.05</v>
      </c>
      <c r="BN6" s="36">
        <f t="shared" si="7"/>
        <v>979.89</v>
      </c>
      <c r="BO6" s="36">
        <f t="shared" si="7"/>
        <v>974.93</v>
      </c>
      <c r="BP6" s="35" t="str">
        <f>IF(BP7="","",IF(BP7="-","【-】","【"&amp;SUBSTITUTE(TEXT(BP7,"#,##0.00"),"-","△")&amp;"】"))</f>
        <v>【914.53】</v>
      </c>
      <c r="BQ6" s="36">
        <f>IF(BQ7="",NA(),BQ7)</f>
        <v>61.68</v>
      </c>
      <c r="BR6" s="36">
        <f t="shared" ref="BR6:BZ6" si="8">IF(BR7="",NA(),BR7)</f>
        <v>61.7</v>
      </c>
      <c r="BS6" s="36">
        <f t="shared" si="8"/>
        <v>58.6</v>
      </c>
      <c r="BT6" s="36">
        <f t="shared" si="8"/>
        <v>63.18</v>
      </c>
      <c r="BU6" s="36">
        <f t="shared" si="8"/>
        <v>56.68</v>
      </c>
      <c r="BV6" s="36">
        <f t="shared" si="8"/>
        <v>42.48</v>
      </c>
      <c r="BW6" s="36">
        <f t="shared" si="8"/>
        <v>41.04</v>
      </c>
      <c r="BX6" s="36">
        <f t="shared" si="8"/>
        <v>41.08</v>
      </c>
      <c r="BY6" s="36">
        <f t="shared" si="8"/>
        <v>41.34</v>
      </c>
      <c r="BZ6" s="36">
        <f t="shared" si="8"/>
        <v>55.32</v>
      </c>
      <c r="CA6" s="35" t="str">
        <f>IF(CA7="","",IF(CA7="-","【-】","【"&amp;SUBSTITUTE(TEXT(CA7,"#,##0.00"),"-","△")&amp;"】"))</f>
        <v>【55.73】</v>
      </c>
      <c r="CB6" s="36">
        <f>IF(CB7="",NA(),CB7)</f>
        <v>250.76</v>
      </c>
      <c r="CC6" s="36">
        <f t="shared" ref="CC6:CK6" si="9">IF(CC7="",NA(),CC7)</f>
        <v>255.08</v>
      </c>
      <c r="CD6" s="36">
        <f t="shared" si="9"/>
        <v>269.38</v>
      </c>
      <c r="CE6" s="36">
        <f t="shared" si="9"/>
        <v>250.22</v>
      </c>
      <c r="CF6" s="36">
        <f t="shared" si="9"/>
        <v>274.81</v>
      </c>
      <c r="CG6" s="36">
        <f t="shared" si="9"/>
        <v>343.8</v>
      </c>
      <c r="CH6" s="36">
        <f t="shared" si="9"/>
        <v>357.08</v>
      </c>
      <c r="CI6" s="36">
        <f t="shared" si="9"/>
        <v>378.08</v>
      </c>
      <c r="CJ6" s="36">
        <f t="shared" si="9"/>
        <v>357.49</v>
      </c>
      <c r="CK6" s="36">
        <f t="shared" si="9"/>
        <v>283.17</v>
      </c>
      <c r="CL6" s="35" t="str">
        <f>IF(CL7="","",IF(CL7="-","【-】","【"&amp;SUBSTITUTE(TEXT(CL7,"#,##0.00"),"-","△")&amp;"】"))</f>
        <v>【276.78】</v>
      </c>
      <c r="CM6" s="36">
        <f>IF(CM7="",NA(),CM7)</f>
        <v>39.76</v>
      </c>
      <c r="CN6" s="36">
        <f t="shared" ref="CN6:CV6" si="10">IF(CN7="",NA(),CN7)</f>
        <v>40.65</v>
      </c>
      <c r="CO6" s="36">
        <f t="shared" si="10"/>
        <v>41.54</v>
      </c>
      <c r="CP6" s="36">
        <f t="shared" si="10"/>
        <v>42.43</v>
      </c>
      <c r="CQ6" s="36">
        <f t="shared" si="10"/>
        <v>42.43</v>
      </c>
      <c r="CR6" s="36">
        <f t="shared" si="10"/>
        <v>46.06</v>
      </c>
      <c r="CS6" s="36">
        <f t="shared" si="10"/>
        <v>45.95</v>
      </c>
      <c r="CT6" s="36">
        <f t="shared" si="10"/>
        <v>44.69</v>
      </c>
      <c r="CU6" s="36">
        <f t="shared" si="10"/>
        <v>44.69</v>
      </c>
      <c r="CV6" s="36">
        <f t="shared" si="10"/>
        <v>60.65</v>
      </c>
      <c r="CW6" s="35" t="str">
        <f>IF(CW7="","",IF(CW7="-","【-】","【"&amp;SUBSTITUTE(TEXT(CW7,"#,##0.00"),"-","△")&amp;"】"))</f>
        <v>【59.15】</v>
      </c>
      <c r="CX6" s="36">
        <f>IF(CX7="",NA(),CX7)</f>
        <v>64.680000000000007</v>
      </c>
      <c r="CY6" s="36">
        <f t="shared" ref="CY6:DG6" si="11">IF(CY7="",NA(),CY7)</f>
        <v>65.349999999999994</v>
      </c>
      <c r="CZ6" s="36">
        <f t="shared" si="11"/>
        <v>66.849999999999994</v>
      </c>
      <c r="DA6" s="36">
        <f t="shared" si="11"/>
        <v>67.48</v>
      </c>
      <c r="DB6" s="36">
        <f t="shared" si="11"/>
        <v>64.06</v>
      </c>
      <c r="DC6" s="36">
        <f t="shared" si="11"/>
        <v>72.989999999999995</v>
      </c>
      <c r="DD6" s="36">
        <f t="shared" si="11"/>
        <v>71.97</v>
      </c>
      <c r="DE6" s="36">
        <f t="shared" si="11"/>
        <v>70.59</v>
      </c>
      <c r="DF6" s="36">
        <f t="shared" si="11"/>
        <v>69.67</v>
      </c>
      <c r="DG6" s="36">
        <f t="shared" si="11"/>
        <v>84.58</v>
      </c>
      <c r="DH6" s="35" t="str">
        <f>IF(DH7="","",IF(DH7="-","【-】","【"&amp;SUBSTITUTE(TEXT(DH7,"#,##0.00"),"-","△")&amp;"】"))</f>
        <v>【85.01】</v>
      </c>
      <c r="DI6" s="36">
        <f>IF(DI7="",NA(),DI7)</f>
        <v>5.54</v>
      </c>
      <c r="DJ6" s="36">
        <f t="shared" ref="DJ6:DR6" si="12">IF(DJ7="",NA(),DJ7)</f>
        <v>6.43</v>
      </c>
      <c r="DK6" s="36">
        <f t="shared" si="12"/>
        <v>24.1</v>
      </c>
      <c r="DL6" s="36">
        <f t="shared" si="12"/>
        <v>26.93</v>
      </c>
      <c r="DM6" s="36">
        <f t="shared" si="12"/>
        <v>29.71</v>
      </c>
      <c r="DN6" s="36">
        <f t="shared" si="12"/>
        <v>10.37</v>
      </c>
      <c r="DO6" s="36">
        <f t="shared" si="12"/>
        <v>10.77</v>
      </c>
      <c r="DP6" s="36">
        <f t="shared" si="12"/>
        <v>17.02</v>
      </c>
      <c r="DQ6" s="36">
        <f t="shared" si="12"/>
        <v>18.39</v>
      </c>
      <c r="DR6" s="36">
        <f t="shared" si="12"/>
        <v>22.9</v>
      </c>
      <c r="DS6" s="35" t="str">
        <f>IF(DS7="","",IF(DS7="-","【-】","【"&amp;SUBSTITUTE(TEXT(DS7,"#,##0.00"),"-","△")&amp;"】"))</f>
        <v>【22.37】</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5">
        <f t="shared" si="13"/>
        <v>0</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0.06</v>
      </c>
      <c r="EK6" s="36">
        <f t="shared" si="14"/>
        <v>0.04</v>
      </c>
      <c r="EL6" s="36">
        <f t="shared" si="14"/>
        <v>7.0000000000000007E-2</v>
      </c>
      <c r="EM6" s="36">
        <f t="shared" si="14"/>
        <v>0.02</v>
      </c>
      <c r="EN6" s="36">
        <f t="shared" si="14"/>
        <v>2.0499999999999998</v>
      </c>
      <c r="EO6" s="35" t="str">
        <f>IF(EO7="","",IF(EO7="-","【-】","【"&amp;SUBSTITUTE(TEXT(EO7,"#,##0.00"),"-","△")&amp;"】"))</f>
        <v>【1.58】</v>
      </c>
    </row>
    <row r="7" spans="1:148" s="37" customFormat="1">
      <c r="A7" s="29"/>
      <c r="B7" s="38">
        <v>2016</v>
      </c>
      <c r="C7" s="38">
        <v>272027</v>
      </c>
      <c r="D7" s="38">
        <v>46</v>
      </c>
      <c r="E7" s="38">
        <v>17</v>
      </c>
      <c r="F7" s="38">
        <v>5</v>
      </c>
      <c r="G7" s="38">
        <v>0</v>
      </c>
      <c r="H7" s="38" t="s">
        <v>108</v>
      </c>
      <c r="I7" s="38" t="s">
        <v>109</v>
      </c>
      <c r="J7" s="38" t="s">
        <v>110</v>
      </c>
      <c r="K7" s="38" t="s">
        <v>111</v>
      </c>
      <c r="L7" s="38" t="s">
        <v>112</v>
      </c>
      <c r="M7" s="38"/>
      <c r="N7" s="39" t="s">
        <v>113</v>
      </c>
      <c r="O7" s="39">
        <v>69.97</v>
      </c>
      <c r="P7" s="39">
        <v>0.36</v>
      </c>
      <c r="Q7" s="39">
        <v>89.63</v>
      </c>
      <c r="R7" s="39">
        <v>2818</v>
      </c>
      <c r="S7" s="39">
        <v>198017</v>
      </c>
      <c r="T7" s="39">
        <v>72.680000000000007</v>
      </c>
      <c r="U7" s="39">
        <v>2724.5</v>
      </c>
      <c r="V7" s="39">
        <v>704</v>
      </c>
      <c r="W7" s="39">
        <v>0.17</v>
      </c>
      <c r="X7" s="39">
        <v>4141.18</v>
      </c>
      <c r="Y7" s="39">
        <v>100</v>
      </c>
      <c r="Z7" s="39">
        <v>100.01</v>
      </c>
      <c r="AA7" s="39">
        <v>101.14</v>
      </c>
      <c r="AB7" s="39">
        <v>100</v>
      </c>
      <c r="AC7" s="39">
        <v>100</v>
      </c>
      <c r="AD7" s="39">
        <v>81.87</v>
      </c>
      <c r="AE7" s="39">
        <v>92.63</v>
      </c>
      <c r="AF7" s="39">
        <v>100.45</v>
      </c>
      <c r="AG7" s="39">
        <v>111.6</v>
      </c>
      <c r="AH7" s="39">
        <v>99.66</v>
      </c>
      <c r="AI7" s="39">
        <v>99.11</v>
      </c>
      <c r="AJ7" s="39">
        <v>1040.52</v>
      </c>
      <c r="AK7" s="39">
        <v>1005.84</v>
      </c>
      <c r="AL7" s="39">
        <v>983.96</v>
      </c>
      <c r="AM7" s="39">
        <v>959.11</v>
      </c>
      <c r="AN7" s="39">
        <v>975.71</v>
      </c>
      <c r="AO7" s="39">
        <v>417.55</v>
      </c>
      <c r="AP7" s="39">
        <v>680.39</v>
      </c>
      <c r="AQ7" s="39">
        <v>309.62</v>
      </c>
      <c r="AR7" s="39">
        <v>367.95</v>
      </c>
      <c r="AS7" s="39">
        <v>225.39</v>
      </c>
      <c r="AT7" s="39">
        <v>206.58</v>
      </c>
      <c r="AU7" s="39">
        <v>4908.7299999999996</v>
      </c>
      <c r="AV7" s="39">
        <v>2034.2</v>
      </c>
      <c r="AW7" s="39">
        <v>191.72</v>
      </c>
      <c r="AX7" s="39">
        <v>164.84</v>
      </c>
      <c r="AY7" s="39">
        <v>134.47</v>
      </c>
      <c r="AZ7" s="39">
        <v>224.58</v>
      </c>
      <c r="BA7" s="39">
        <v>268.19</v>
      </c>
      <c r="BB7" s="39">
        <v>150.66999999999999</v>
      </c>
      <c r="BC7" s="39">
        <v>153.97</v>
      </c>
      <c r="BD7" s="39">
        <v>31.84</v>
      </c>
      <c r="BE7" s="39">
        <v>34.54</v>
      </c>
      <c r="BF7" s="39">
        <v>7075.13</v>
      </c>
      <c r="BG7" s="39">
        <v>6543.34</v>
      </c>
      <c r="BH7" s="39">
        <v>6097.35</v>
      </c>
      <c r="BI7" s="39">
        <v>5650.8</v>
      </c>
      <c r="BJ7" s="39">
        <v>5445.35</v>
      </c>
      <c r="BK7" s="39">
        <v>1144.05</v>
      </c>
      <c r="BL7" s="39">
        <v>1117.1099999999999</v>
      </c>
      <c r="BM7" s="39">
        <v>1161.05</v>
      </c>
      <c r="BN7" s="39">
        <v>979.89</v>
      </c>
      <c r="BO7" s="39">
        <v>974.93</v>
      </c>
      <c r="BP7" s="39">
        <v>914.53</v>
      </c>
      <c r="BQ7" s="39">
        <v>61.68</v>
      </c>
      <c r="BR7" s="39">
        <v>61.7</v>
      </c>
      <c r="BS7" s="39">
        <v>58.6</v>
      </c>
      <c r="BT7" s="39">
        <v>63.18</v>
      </c>
      <c r="BU7" s="39">
        <v>56.68</v>
      </c>
      <c r="BV7" s="39">
        <v>42.48</v>
      </c>
      <c r="BW7" s="39">
        <v>41.04</v>
      </c>
      <c r="BX7" s="39">
        <v>41.08</v>
      </c>
      <c r="BY7" s="39">
        <v>41.34</v>
      </c>
      <c r="BZ7" s="39">
        <v>55.32</v>
      </c>
      <c r="CA7" s="39">
        <v>55.73</v>
      </c>
      <c r="CB7" s="39">
        <v>250.76</v>
      </c>
      <c r="CC7" s="39">
        <v>255.08</v>
      </c>
      <c r="CD7" s="39">
        <v>269.38</v>
      </c>
      <c r="CE7" s="39">
        <v>250.22</v>
      </c>
      <c r="CF7" s="39">
        <v>274.81</v>
      </c>
      <c r="CG7" s="39">
        <v>343.8</v>
      </c>
      <c r="CH7" s="39">
        <v>357.08</v>
      </c>
      <c r="CI7" s="39">
        <v>378.08</v>
      </c>
      <c r="CJ7" s="39">
        <v>357.49</v>
      </c>
      <c r="CK7" s="39">
        <v>283.17</v>
      </c>
      <c r="CL7" s="39">
        <v>276.77999999999997</v>
      </c>
      <c r="CM7" s="39">
        <v>39.76</v>
      </c>
      <c r="CN7" s="39">
        <v>40.65</v>
      </c>
      <c r="CO7" s="39">
        <v>41.54</v>
      </c>
      <c r="CP7" s="39">
        <v>42.43</v>
      </c>
      <c r="CQ7" s="39">
        <v>42.43</v>
      </c>
      <c r="CR7" s="39">
        <v>46.06</v>
      </c>
      <c r="CS7" s="39">
        <v>45.95</v>
      </c>
      <c r="CT7" s="39">
        <v>44.69</v>
      </c>
      <c r="CU7" s="39">
        <v>44.69</v>
      </c>
      <c r="CV7" s="39">
        <v>60.65</v>
      </c>
      <c r="CW7" s="39">
        <v>59.15</v>
      </c>
      <c r="CX7" s="39">
        <v>64.680000000000007</v>
      </c>
      <c r="CY7" s="39">
        <v>65.349999999999994</v>
      </c>
      <c r="CZ7" s="39">
        <v>66.849999999999994</v>
      </c>
      <c r="DA7" s="39">
        <v>67.48</v>
      </c>
      <c r="DB7" s="39">
        <v>64.06</v>
      </c>
      <c r="DC7" s="39">
        <v>72.989999999999995</v>
      </c>
      <c r="DD7" s="39">
        <v>71.97</v>
      </c>
      <c r="DE7" s="39">
        <v>70.59</v>
      </c>
      <c r="DF7" s="39">
        <v>69.67</v>
      </c>
      <c r="DG7" s="39">
        <v>84.58</v>
      </c>
      <c r="DH7" s="39">
        <v>85.01</v>
      </c>
      <c r="DI7" s="39">
        <v>5.54</v>
      </c>
      <c r="DJ7" s="39">
        <v>6.43</v>
      </c>
      <c r="DK7" s="39">
        <v>24.1</v>
      </c>
      <c r="DL7" s="39">
        <v>26.93</v>
      </c>
      <c r="DM7" s="39">
        <v>29.71</v>
      </c>
      <c r="DN7" s="39">
        <v>10.37</v>
      </c>
      <c r="DO7" s="39">
        <v>10.77</v>
      </c>
      <c r="DP7" s="39">
        <v>17.02</v>
      </c>
      <c r="DQ7" s="39">
        <v>18.39</v>
      </c>
      <c r="DR7" s="39">
        <v>22.9</v>
      </c>
      <c r="DS7" s="39">
        <v>22.37</v>
      </c>
      <c r="DT7" s="39">
        <v>0</v>
      </c>
      <c r="DU7" s="39">
        <v>0</v>
      </c>
      <c r="DV7" s="39">
        <v>0</v>
      </c>
      <c r="DW7" s="39">
        <v>0</v>
      </c>
      <c r="DX7" s="39">
        <v>0</v>
      </c>
      <c r="DY7" s="39">
        <v>0</v>
      </c>
      <c r="DZ7" s="39">
        <v>0</v>
      </c>
      <c r="EA7" s="39">
        <v>0</v>
      </c>
      <c r="EB7" s="39">
        <v>0</v>
      </c>
      <c r="EC7" s="39">
        <v>0</v>
      </c>
      <c r="ED7" s="39">
        <v>0</v>
      </c>
      <c r="EE7" s="39">
        <v>0</v>
      </c>
      <c r="EF7" s="39">
        <v>0</v>
      </c>
      <c r="EG7" s="39">
        <v>0</v>
      </c>
      <c r="EH7" s="39">
        <v>0</v>
      </c>
      <c r="EI7" s="39">
        <v>0</v>
      </c>
      <c r="EJ7" s="39">
        <v>0.06</v>
      </c>
      <c r="EK7" s="39">
        <v>0.04</v>
      </c>
      <c r="EL7" s="39">
        <v>7.0000000000000007E-2</v>
      </c>
      <c r="EM7" s="39">
        <v>0.02</v>
      </c>
      <c r="EN7" s="39">
        <v>2.0499999999999998</v>
      </c>
      <c r="EO7" s="39">
        <v>1.58</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HOSTNAME</cp:lastModifiedBy>
  <dcterms:modified xsi:type="dcterms:W3CDTF">2018-02-27T02:17:17Z</dcterms:modified>
</cp:coreProperties>
</file>