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<sst xmlns="http://schemas.openxmlformats.org/spreadsheetml/2006/main" count="1109" uniqueCount="552">
  <si>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</si>
  <si>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</si>
  <si>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</si>
  <si>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</si>
  <si>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</si>
  <si>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</si>
  <si>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</si>
  <si>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</si>
  <si>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</si>
  <si>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</si>
  <si>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</si>
  <si>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</si>
  <si>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</si>
  <si>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</si>
  <si>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</si>
  <si>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</si>
  <si>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</si>
  <si>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</si>
  <si>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</si>
  <si>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</si>
  <si>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</si>
  <si>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</si>
  <si>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</si>
  <si>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</si>
  <si>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</si>
  <si>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</si>
  <si>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</si>
  <si>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</si>
  <si>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</si>
  <si>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</si>
  <si>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</si>
  <si>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</si>
  <si>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</si>
  <si>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</si>
  <si>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</si>
  <si>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</si>
  <si>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</si>
  <si>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</si>
  <si>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</si>
  <si>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</si>
  <si>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</si>
  <si>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</si>
  <si>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</si>
  <si>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</si>
  <si>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</si>
  <si>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</si>
  <si>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</si>
  <si>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</si>
  <si>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</si>
  <si>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</si>
  <si>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</si>
  <si>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</si>
  <si>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</si>
  <si>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</si>
  <si>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</si>
  <si>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</si>
  <si>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</si>
  <si>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</si>
  <si>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</si>
  <si>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</si>
  <si>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</si>
  <si>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</si>
  <si>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</si>
  <si>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</si>
  <si>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</si>
  <si>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</si>
  <si>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</si>
  <si>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</si>
  <si>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</si>
  <si>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</si>
  <si>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</si>
  <si>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</si>
  <si>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</si>
  <si>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</si>
  <si>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</si>
  <si>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</si>
  <si>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</si>
  <si>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</si>
  <si>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</si>
  <si>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</si>
  <si>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</si>
  <si>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千早赤阪村</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</si>
  <si>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</si>
  <si>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</si>
  <si>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</si>
  <si>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</si>
  <si>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</si>
  <si>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</si>
  <si>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</si>
  <si>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</si>
  <si>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</si>
  <si>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</si>
  <si>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</si>
  <si>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</si>
  <si>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</si>
  <si>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</si>
  <si>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</si>
  <si>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</si>
  <si>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</si>
  <si>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</si>
  <si>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</si>
  <si>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</si>
  <si>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</si>
  <si>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</si>
  <si>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</si>
  <si>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</si>
  <si>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</si>
  <si>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</si>
  <si>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</si>
  <si>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</si>
  <si>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</si>
  <si>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</si>
  <si>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</si>
  <si>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</si>
  <si>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</si>
  <si>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</si>
  <si>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</si>
  <si>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</si>
  <si>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</si>
  <si>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</si>
  <si>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</si>
  <si>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</si>
  <si>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</si>
  <si>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</si>
  <si>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</si>
  <si>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</si>
  <si>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</si>
  <si>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</si>
  <si>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</si>
  <si>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</si>
  <si>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</si>
  <si>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</si>
  <si>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</si>
  <si>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</si>
  <si>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</si>
  <si>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</si>
  <si>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</si>
  <si>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</si>
  <si>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</si>
  <si>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</si>
  <si>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</si>
  <si>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</si>
  <si>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</si>
  <si>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</si>
  <si>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</si>
  <si>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</si>
  <si>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</si>
  <si>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</si>
  <si>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</si>
  <si>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</si>
  <si>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</si>
  <si>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</si>
  <si>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</si>
  <si>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</si>
  <si>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</si>
  <si>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</si>
  <si>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</si>
  <si>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</si>
  <si>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</si>
  <si>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</si>
  <si>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</si>
  <si>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</si>
  <si>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</si>
  <si>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</si>
  <si>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</si>
  <si>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</si>
  <si>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</si>
  <si>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</si>
  <si>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</si>
  <si>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</si>
  <si>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</si>
  <si>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</si>
  <si>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</si>
  <si>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</si>
  <si>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</si>
  <si>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</si>
  <si>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</si>
  <si>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</si>
  <si>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</si>
  <si>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</si>
  <si>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</si>
  <si>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</si>
  <si>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</si>
  <si>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</si>
  <si>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</si>
  <si>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</si>
  <si>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</si>
  <si>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</si>
  <si>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</si>
  <si>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</si>
  <si>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</si>
  <si>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</si>
  <si>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</si>
  <si>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</si>
  <si>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</si>
  <si>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</si>
  <si>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大阪府千早赤阪村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</si>
  <si>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</si>
  <si>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</si>
  <si>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</si>
  <si>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</si>
  <si>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</si>
  <si>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</si>
  <si>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</si>
  <si>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</si>
  <si>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</si>
  <si>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</si>
  <si>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</si>
  <si>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</si>
  <si>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</si>
  <si>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</si>
  <si>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</si>
  <si>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</si>
  <si>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</si>
  <si>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</si>
  <si>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</si>
  <si>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</si>
  <si>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</si>
  <si>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</si>
  <si>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</si>
  <si>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</si>
  <si>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</si>
  <si>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</si>
  <si>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</si>
  <si>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</si>
  <si>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</si>
  <si>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</si>
  <si>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</si>
  <si>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</si>
  <si>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</si>
  <si>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</si>
  <si>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</si>
  <si>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</si>
  <si>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</si>
  <si>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</si>
  <si>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</si>
  <si>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</si>
  <si>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</si>
  <si>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</si>
  <si>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</si>
  <si>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</si>
  <si>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</si>
  <si>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</si>
  <si>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</si>
  <si>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</si>
  <si>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</si>
  <si>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</si>
  <si>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</si>
  <si>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</si>
  <si>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</si>
  <si>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</si>
  <si>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</si>
  <si>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</si>
  <si>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</si>
  <si>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</si>
  <si>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</si>
  <si>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</si>
  <si>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</si>
  <si>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</si>
  <si>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</si>
  <si>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</si>
  <si>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</si>
  <si>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</si>
  <si>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</si>
  <si>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</si>
  <si>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</si>
  <si>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</si>
  <si>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</si>
  <si>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</si>
  <si>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</si>
  <si>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</si>
  <si>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</si>
  <si>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</si>
  <si>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</si>
  <si>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</si>
  <si>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</si>
  <si>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</si>
  <si>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</si>
  <si>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</si>
  <si>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</si>
  <si>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</si>
  <si>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</si>
  <si>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</si>
  <si>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</si>
  <si>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</si>
  <si>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</si>
  <si>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</si>
  <si>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</si>
  <si>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</si>
  <si>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</si>
  <si>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</si>
  <si>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</si>
  <si>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</si>
  <si>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</si>
  <si>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</si>
  <si>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</si>
  <si>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</si>
  <si>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</si>
  <si>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</si>
  <si>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</si>
  <si>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</si>
  <si>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</si>
  <si>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</si>
  <si>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</si>
  <si>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</si>
  <si>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</si>
  <si>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</si>
  <si>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</si>
  <si>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</si>
  <si>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</si>
  <si>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</si>
  <si>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</si>
  <si>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</si>
  <si>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</si>
  <si>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</si>
  <si>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</si>
  <si>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</si>
  <si>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</si>
  <si>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</si>
  <si>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</si>
  <si>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</si>
  <si>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</si>
  <si>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</si>
  <si>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</si>
  <si>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</si>
  <si>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</si>
  <si>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</si>
  <si>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</si>
  <si>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</si>
  <si>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</si>
  <si>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</si>
  <si>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</si>
  <si>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</si>
  <si>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</si>
  <si>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</si>
  <si>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</si>
  <si>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</si>
  <si>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</si>
  <si>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</si>
  <si>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</si>
  <si>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</si>
  <si>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</si>
  <si>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</si>
  <si>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</si>
  <si>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</si>
  <si>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大阪府千早赤阪村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</si>
  <si>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</si>
  <si>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</si>
  <si>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</si>
  <si>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</si>
  <si>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</si>
  <si>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</si>
  <si>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</si>
  <si>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</si>
  <si>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</si>
  <si>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</si>
  <si>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</si>
  <si>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</si>
  <si>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</si>
  <si>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</si>
  <si>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</si>
  <si>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</si>
  <si>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</si>
  <si>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</si>
  <si>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</si>
  <si>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</si>
  <si>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</si>
  <si>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</si>
  <si>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</si>
  <si>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</si>
  <si>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</si>
  <si>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</si>
  <si>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</si>
  <si>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</si>
  <si>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</si>
  <si>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</si>
  <si>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</si>
  <si>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</si>
  <si>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</si>
  <si>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</si>
  <si>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</si>
  <si>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</si>
  <si>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</si>
  <si>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</si>
  <si>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</si>
  <si>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</si>
  <si>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</si>
  <si>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金剛山観光事業特別会計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</si>
  <si>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</si>
  <si>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</si>
  <si>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</si>
  <si>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</si>
  <si>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</si>
  <si>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</si>
  <si>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</si>
  <si>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</si>
  <si>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</si>
  <si>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</si>
  <si>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</si>
  <si>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</si>
  <si>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</si>
  <si>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</si>
  <si>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</si>
  <si>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</si>
  <si>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</si>
  <si>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</si>
  <si>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</si>
  <si>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</si>
  <si>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</si>
  <si>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</si>
  <si>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</si>
  <si>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</si>
  <si>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</si>
  <si>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</si>
  <si>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</si>
  <si>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</si>
  <si>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</si>
  <si>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</si>
  <si>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</si>
  <si>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</si>
  <si>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</si>
  <si>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</si>
  <si>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</si>
  <si>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</si>
  <si>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</si>
  <si>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</si>
  <si>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</si>
  <si>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</si>
  <si>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</si>
  <si>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</si>
  <si>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</si>
  <si>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</si>
  <si>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</si>
  <si>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</si>
  <si>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</si>
  <si>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</si>
  <si>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</si>
  <si>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</si>
  <si>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</si>
  <si>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</si>
  <si>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</si>
  <si>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</si>
  <si>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</si>
  <si>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</si>
  <si>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</si>
  <si>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</si>
  <si>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</si>
  <si>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</si>
  <si>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</si>
  <si>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</si>
  <si>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</si>
  <si>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</si>
  <si>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</si>
  <si>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</si>
  <si>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</si>
  <si>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</si>
  <si>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</si>
  <si>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</si>
  <si>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</si>
  <si>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</si>
  <si>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</si>
  <si>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</si>
  <si>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</si>
  <si>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</si>
  <si>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</si>
  <si>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</si>
  <si>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</si>
  <si>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</si>
  <si>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</si>
  <si>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</si>
  <si>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</si>
  <si>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</si>
  <si>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</si>
  <si>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</si>
  <si>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</si>
  <si>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</si>
  <si>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</si>
  <si>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</si>
  <si>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</si>
  <si>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</si>
  <si>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</si>
  <si>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</si>
  <si>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</si>
  <si>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</si>
  <si>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</si>
  <si>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</si>
  <si>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</si>
  <si>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</si>
  <si>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</si>
  <si>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</si>
  <si>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</si>
  <si>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</si>
  <si>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</si>
  <si>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</si>
  <si>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</si>
  <si>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</si>
  <si>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</si>
  <si>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</si>
  <si>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</si>
  <si>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</si>
  <si>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</si>
  <si>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</si>
  <si>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</si>
  <si>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</si>
  <si>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</si>
  <si>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</si>
  <si>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</si>
  <si>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</si>
  <si>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</si>
  <si>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</si>
  <si>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</si>
  <si>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</si>
  <si>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</si>
  <si>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</si>
  <si>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</si>
  <si>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</si>
  <si>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</si>
  <si>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</si>
  <si>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</si>
  <si>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</si>
  <si>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</si>
  <si>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</si>
  <si>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</si>
  <si>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金剛山観光事業特別会計</t>
  </si>
  <si>
    <t>国民健康保険特別会計（事業勘定）</t>
  </si>
  <si>
    <t>介護保険特別会計</t>
  </si>
  <si>
    <t>後期高齢者医療特別会計</t>
  </si>
  <si>
    <t>国民健康保険特別会計（施設勘定）</t>
  </si>
  <si>
    <t>下水道事業特別会計</t>
  </si>
  <si>
    <t>その他会計（赤字）</t>
  </si>
  <si>
    <t>その他会計（黒字）</t>
  </si>
  <si>
    <t>-</t>
    <phoneticPr fontId="2"/>
  </si>
  <si>
    <t>-</t>
    <phoneticPr fontId="2"/>
  </si>
  <si>
    <t>-</t>
    <phoneticPr fontId="2"/>
  </si>
  <si>
    <t>南河内環境事業組合</t>
    <rPh sb="0" eb="3">
      <t>ミナミカワチ</t>
    </rPh>
    <rPh sb="3" eb="5">
      <t>カンキョウ</t>
    </rPh>
    <rPh sb="5" eb="7">
      <t>ジギョウ</t>
    </rPh>
    <rPh sb="7" eb="9">
      <t>クミアイ</t>
    </rPh>
    <phoneticPr fontId="2"/>
  </si>
  <si>
    <t>大阪府後期高齢者医療広域連合（一般会計）</t>
    <rPh sb="0" eb="2">
      <t>オオサカ</t>
    </rPh>
    <rPh sb="2" eb="3">
      <t>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</si>
  <si>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2">
      <t>オオサカ</t>
    </rPh>
    <rPh sb="2" eb="3">
      <t>フ</t>
    </rPh>
    <rPh sb="3" eb="5">
      <t>コウキ</t>
    </rPh>
    <rPh sb="5" eb="8">
      <t>コウレイシャ</t>
    </rPh>
    <rPh sb="8" eb="10">
      <t>イリョウ</t>
    </rPh>
    <rPh sb="10" eb="12">
      <t>コウイキ</t>
    </rPh>
    <rPh sb="12" eb="14">
      <t>レンゴウ</t>
    </rPh>
    <rPh sb="15" eb="22">
      <t>コウキ</t>
    </rPh>
    <rPh sb="22" eb="26">
      <t>トク</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</si>
  <si>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</si>
  <si>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</si>
  <si>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千早赤阪楠公史跡保存会</t>
    <rPh sb="0" eb="4">
      <t>チハヤアカサカ</t>
    </rPh>
    <rPh sb="4" eb="6">
      <t>ナンコウ</t>
    </rPh>
    <rPh sb="6" eb="8">
      <t>シセキ</t>
    </rPh>
    <rPh sb="8" eb="10">
      <t>ホゾン</t>
    </rPh>
    <rPh sb="10" eb="11">
      <t>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</si>
  <si>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</si>
  <si>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</si>
  <si>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</si>
  <si>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</si>
  <si>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</si>
  <si>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</si>
  <si>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</si>
  <si>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</si>
  <si>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</si>
  <si>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の平均と比較して平成25年までは将来負担比率、実質公債費比率ともに当村の数値が高かったが、過去に建設した公共施設（くすのきホール（平成5年建築）、給食センター（平成3年建築））の元利償還が終了したことにより実質公債費比率は改善し、財政調整基金の増加により将来負担比率も安定してきた。しかしながら、現在計画している新庁舎の建設や過去に建設した公共施設の老朽化による改修が今後必要なことから、今後も両数値については注視していかなければならない。</t>
    <rPh sb="0" eb="2">
      <t>ルイジ</t>
    </rPh>
    <rPh sb="2" eb="4">
      <t>ダンタイ</t>
    </rPh>
    <rPh sb="6" eb="8">
      <t>ヘイキン</t>
    </rPh>
    <rPh sb="9" eb="11">
      <t>ヒカク</t>
    </rPh>
    <rPh sb="13" eb="15">
      <t>ヘイセイ</t>
    </rPh>
    <rPh sb="17" eb="18">
      <t>ネン</t>
    </rPh>
    <rPh sb="21" eb="23">
      <t>ショウライ</t>
    </rPh>
    <rPh sb="23" eb="25">
      <t>フタン</t>
    </rPh>
    <rPh sb="25" eb="27">
      <t>ヒリツ</t>
    </rPh>
    <rPh sb="28" eb="30">
      <t>ジッシツ</t>
    </rPh>
    <rPh sb="30" eb="33">
      <t>コウサイヒ</t>
    </rPh>
    <rPh sb="33" eb="35">
      <t>ヒリツ</t>
    </rPh>
    <rPh sb="38" eb="40">
      <t>トウソン</t>
    </rPh>
    <rPh sb="41" eb="43">
      <t>スウチ</t>
    </rPh>
    <rPh sb="44" eb="45">
      <t>タカ</t>
    </rPh>
    <rPh sb="50" eb="52">
      <t>カコ</t>
    </rPh>
    <rPh sb="53" eb="55">
      <t>ケンセツ</t>
    </rPh>
    <rPh sb="57" eb="59">
      <t>コウキョウ</t>
    </rPh>
    <rPh sb="59" eb="61">
      <t>シセツ</t>
    </rPh>
    <rPh sb="70" eb="72">
      <t>ヘイセイ</t>
    </rPh>
    <rPh sb="73" eb="74">
      <t>ネン</t>
    </rPh>
    <rPh sb="74" eb="76">
      <t>ケンチク</t>
    </rPh>
    <rPh sb="78" eb="80">
      <t>キュウショク</t>
    </rPh>
    <rPh sb="85" eb="87">
      <t>ヘイセイ</t>
    </rPh>
    <rPh sb="88" eb="89">
      <t>ネン</t>
    </rPh>
    <rPh sb="89" eb="91">
      <t>ケンチク</t>
    </rPh>
    <rPh sb="94" eb="96">
      <t>ガンリ</t>
    </rPh>
    <rPh sb="96" eb="98">
      <t>ショウカン</t>
    </rPh>
    <rPh sb="99" eb="101">
      <t>シュウリョウ</t>
    </rPh>
    <rPh sb="108" eb="110">
      <t>ジッシツ</t>
    </rPh>
    <rPh sb="110" eb="113">
      <t>コウサイヒ</t>
    </rPh>
    <rPh sb="113" eb="115">
      <t>ヒリツ</t>
    </rPh>
    <rPh sb="116" eb="118">
      <t>カイゼン</t>
    </rPh>
    <rPh sb="120" eb="122">
      <t>ザイセイ</t>
    </rPh>
    <rPh sb="122" eb="124">
      <t>チョウセイ</t>
    </rPh>
    <rPh sb="124" eb="126">
      <t>キキン</t>
    </rPh>
    <rPh sb="127" eb="129">
      <t>ゾウカ</t>
    </rPh>
    <rPh sb="132" eb="134">
      <t>ショウライ</t>
    </rPh>
    <rPh sb="134" eb="136">
      <t>フタン</t>
    </rPh>
    <rPh sb="136" eb="138">
      <t>ヒリツ</t>
    </rPh>
    <rPh sb="139" eb="141">
      <t>アンテイ</t>
    </rPh>
    <rPh sb="153" eb="155">
      <t>ゲンザイ</t>
    </rPh>
    <rPh sb="155" eb="157">
      <t>ケイカク</t>
    </rPh>
    <rPh sb="161" eb="164">
      <t>シンチョウシャ</t>
    </rPh>
    <rPh sb="165" eb="167">
      <t>ケンセツ</t>
    </rPh>
    <rPh sb="168" eb="170">
      <t>カコ</t>
    </rPh>
    <rPh sb="171" eb="173">
      <t>ケンセツ</t>
    </rPh>
    <rPh sb="175" eb="177">
      <t>コウキョウ</t>
    </rPh>
    <rPh sb="177" eb="179">
      <t>シセツ</t>
    </rPh>
    <rPh sb="180" eb="183">
      <t>ロウキュウカ</t>
    </rPh>
    <rPh sb="186" eb="188">
      <t>カイシュウ</t>
    </rPh>
    <rPh sb="189" eb="191">
      <t>コンゴ</t>
    </rPh>
    <rPh sb="191" eb="193">
      <t>ヒツヨウ</t>
    </rPh>
    <rPh sb="199" eb="201">
      <t>コンゴ</t>
    </rPh>
    <rPh sb="202" eb="203">
      <t>リョウ</t>
    </rPh>
    <rPh sb="203" eb="205">
      <t>スウチ</t>
    </rPh>
    <rPh sb="210" eb="212">
      <t>チュウシ</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</si>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</sst>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18738</c:v>
                </c:pt>
                <c:pt idx="1">
                  <c:v>60196</c:v>
                </c:pt>
                <c:pt idx="2">
                  <c:v>43047</c:v>
                </c:pt>
                <c:pt idx="3">
                  <c:v>40183</c:v>
                </c:pt>
                <c:pt idx="4">
                  <c:v>54578</c:v>
                </c:pt>
              </c:numCache>
            </c:numRef>
          </c:val>
          <c:smooth val="0"/>
        </c:ser>
        <c:dLbls>
          <c:showLegendKey val="0"/>
          <c:showVal val="0"/>
          <c:showCatName val="0"/>
          <c:showSerName val="0"/>
          <c:showPercent val="0"/>
          <c:showBubbleSize val="0"/>
        </c:dLbls>
        <c:marker val="1"/>
        <c:smooth val="0"/>
        <c:axId val="102693888"/>
        <c:axId val="105124992"/>
      </c:lineChart>
      <c:catAx>
        <c:axId val="1026938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24992"/>
        <c:crosses val="autoZero"/>
        <c:auto val="1"/>
        <c:lblAlgn val="ctr"/>
        <c:lblOffset val="100"/>
        <c:tickLblSkip val="1"/>
        <c:tickMarkSkip val="1"/>
        <c:noMultiLvlLbl val="0"/>
      </c:catAx>
      <c:valAx>
        <c:axId val="1051249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93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4.9800000000000004</c:v>
                </c:pt>
                <c:pt idx="1">
                  <c:v>4.93</c:v>
                </c:pt>
                <c:pt idx="2">
                  <c:v>5.19</c:v>
                </c:pt>
                <c:pt idx="3">
                  <c:v>4.63</c:v>
                </c:pt>
                <c:pt idx="4">
                  <c:v>4.8600000000000003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34.74</c:v>
                </c:pt>
                <c:pt idx="1">
                  <c:v>44.41</c:v>
                </c:pt>
                <c:pt idx="2">
                  <c:v>55.89</c:v>
                </c:pt>
                <c:pt idx="3">
                  <c:v>72.010000000000005</c:v>
                </c:pt>
                <c:pt idx="4">
                  <c:v>82.25</c:v>
                </c:pt>
              </c:numCache>
            </c:numRef>
          </c:val>
        </c:ser>
        <c:dLbls>
          <c:showLegendKey val="0"/>
          <c:showVal val="0"/>
          <c:showCatName val="0"/>
          <c:showSerName val="0"/>
          <c:showPercent val="0"/>
          <c:showBubbleSize val="0"/>
        </c:dLbls>
        <c:gapWidth val="250"/>
        <c:overlap val="100"/>
        <c:axId val="111590400"/>
        <c:axId val="111600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5.13</c:v>
                </c:pt>
                <c:pt idx="1">
                  <c:v>8.64</c:v>
                </c:pt>
                <c:pt idx="2">
                  <c:v>11.89</c:v>
                </c:pt>
                <c:pt idx="3">
                  <c:v>16.28</c:v>
                </c:pt>
                <c:pt idx="4">
                  <c:v>13.59</c:v>
                </c:pt>
              </c:numCache>
            </c:numRef>
          </c:val>
          <c:smooth val="0"/>
        </c:ser>
        <c:dLbls>
          <c:showLegendKey val="0"/>
          <c:showVal val="0"/>
          <c:showCatName val="0"/>
          <c:showSerName val="0"/>
          <c:showPercent val="0"/>
          <c:showBubbleSize val="0"/>
        </c:dLbls>
        <c:marker val="1"/>
        <c:smooth val="0"/>
        <c:axId val="111590400"/>
        <c:axId val="111600768"/>
      </c:lineChart>
      <c:catAx>
        <c:axId val="11159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600768"/>
        <c:crosses val="autoZero"/>
        <c:auto val="1"/>
        <c:lblAlgn val="ctr"/>
        <c:lblOffset val="100"/>
        <c:tickLblSkip val="1"/>
        <c:tickMarkSkip val="1"/>
        <c:noMultiLvlLbl val="0"/>
      </c:catAx>
      <c:valAx>
        <c:axId val="11160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9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0.03</c:v>
                </c:pt>
                <c:pt idx="4">
                  <c:v>#N/A</c:v>
                </c:pt>
                <c:pt idx="5">
                  <c:v>0.46</c:v>
                </c:pt>
                <c:pt idx="6">
                  <c:v>#N/A</c:v>
                </c:pt>
                <c:pt idx="7">
                  <c:v>0.5</c:v>
                </c:pt>
                <c:pt idx="8">
                  <c:v>#N/A</c:v>
                </c:pt>
                <c:pt idx="9">
                  <c:v>0.24</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3.16</c:v>
                </c:pt>
                <c:pt idx="2">
                  <c:v>#N/A</c:v>
                </c:pt>
                <c:pt idx="3">
                  <c:v>1.1299999999999999</c:v>
                </c:pt>
                <c:pt idx="4">
                  <c:v>#N/A</c:v>
                </c:pt>
                <c:pt idx="5">
                  <c:v>2.98</c:v>
                </c:pt>
                <c:pt idx="6">
                  <c:v>#N/A</c:v>
                </c:pt>
                <c:pt idx="7">
                  <c:v>4.51</c:v>
                </c:pt>
                <c:pt idx="8">
                  <c:v>#N/A</c:v>
                </c:pt>
                <c:pt idx="9">
                  <c:v>0.54</c:v>
                </c:pt>
              </c:numCache>
            </c:numRef>
          </c:val>
        </c:ser>
        <c:ser>
          <c:idx val="7"/>
          <c:order val="7"/>
          <c:tx>
            <c:strRef>
              <c:f>データシート!$A$34</c:f>
              <c:strCache>
                <c:ptCount val="1"/>
                <c:pt idx="0">
                  <c:v>金剛山観光事業特別会計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1.59</c:v>
                </c:pt>
                <c:pt idx="2">
                  <c:v>#N/A</c:v>
                </c:pt>
                <c:pt idx="3">
                  <c:v>1.5</c:v>
                </c:pt>
                <c:pt idx="4">
                  <c:v>#N/A</c:v>
                </c:pt>
                <c:pt idx="5">
                  <c:v>1.2</c:v>
                </c:pt>
                <c:pt idx="6">
                  <c:v>#N/A</c:v>
                </c:pt>
                <c:pt idx="7">
                  <c:v>1.05</c:v>
                </c:pt>
                <c:pt idx="8">
                  <c:v>#N/A</c:v>
                </c:pt>
                <c:pt idx="9">
                  <c:v>0.95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5.78</c:v>
                </c:pt>
                <c:pt idx="2">
                  <c:v>#N/A</c:v>
                </c:pt>
                <c:pt idx="3">
                  <c:v>5.56</c:v>
                </c:pt>
                <c:pt idx="4">
                  <c:v>#N/A</c:v>
                </c:pt>
                <c:pt idx="5">
                  <c:v>5.26</c:v>
                </c:pt>
                <c:pt idx="6">
                  <c:v>#N/A</c:v>
                </c:pt>
                <c:pt idx="7">
                  <c:v>3.39</c:v>
                </c:pt>
                <c:pt idx="8">
                  <c:v>#N/A</c:v>
                </c:pt>
                <c:pt idx="9">
                  <c:v>1.88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4.97</c:v>
                </c:pt>
                <c:pt idx="2">
                  <c:v>#N/A</c:v>
                </c:pt>
                <c:pt idx="3">
                  <c:v>4.92</c:v>
                </c:pt>
                <c:pt idx="4">
                  <c:v>#N/A</c:v>
                </c:pt>
                <c:pt idx="5">
                  <c:v>5.18</c:v>
                </c:pt>
                <c:pt idx="6">
                  <c:v>#N/A</c:v>
                </c:pt>
                <c:pt idx="7">
                  <c:v>4.62</c:v>
                </c:pt>
                <c:pt idx="8">
                  <c:v>#N/A</c:v>
                </c:pt>
                <c:pt idx="9">
                  <c:v>4.8499999999999996</c:v>
                </c:pt>
              </c:numCache>
            </c:numRef>
          </c:val>
        </c:ser>
        <c:dLbls>
          <c:showLegendKey val="0"/>
          <c:showVal val="0"/>
          <c:showCatName val="0"/>
          <c:showSerName val="0"/>
          <c:showPercent val="0"/>
          <c:showBubbleSize val="0"/>
        </c:dLbls>
        <c:gapWidth val="150"/>
        <c:overlap val="100"/>
        <c:axId val="111698688"/>
        <c:axId val="111700224"/>
      </c:barChart>
      <c:catAx>
        <c:axId val="11169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700224"/>
        <c:crosses val="autoZero"/>
        <c:auto val="1"/>
        <c:lblAlgn val="ctr"/>
        <c:lblOffset val="100"/>
        <c:tickLblSkip val="1"/>
        <c:tickMarkSkip val="1"/>
        <c:noMultiLvlLbl val="0"/>
      </c:catAx>
      <c:valAx>
        <c:axId val="11170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98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199</c:v>
                </c:pt>
                <c:pt idx="5">
                  <c:v>207</c:v>
                </c:pt>
                <c:pt idx="8">
                  <c:v>218</c:v>
                </c:pt>
                <c:pt idx="11">
                  <c:v>243</c:v>
                </c:pt>
                <c:pt idx="14">
                  <c:v>231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46</c:v>
                </c:pt>
                <c:pt idx="3">
                  <c:v>45</c:v>
                </c:pt>
                <c:pt idx="6">
                  <c:v>44</c:v>
                </c:pt>
                <c:pt idx="9">
                  <c:v>42</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c:v>
                </c:pt>
                <c:pt idx="3">
                  <c:v>69</c:v>
                </c:pt>
                <c:pt idx="6">
                  <c:v>70</c:v>
                </c:pt>
                <c:pt idx="9">
                  <c:v>75</c:v>
                </c:pt>
                <c:pt idx="12">
                  <c:v>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395</c:v>
                </c:pt>
                <c:pt idx="3">
                  <c:v>368</c:v>
                </c:pt>
                <c:pt idx="6">
                  <c:v>304</c:v>
                </c:pt>
                <c:pt idx="9">
                  <c:v>309</c:v>
                </c:pt>
                <c:pt idx="12">
                  <c:v>318</c:v>
                </c:pt>
              </c:numCache>
            </c:numRef>
          </c:val>
        </c:ser>
        <c:dLbls>
          <c:showLegendKey val="0"/>
          <c:showVal val="0"/>
          <c:showCatName val="0"/>
          <c:showSerName val="0"/>
          <c:showPercent val="0"/>
          <c:showBubbleSize val="0"/>
        </c:dLbls>
        <c:gapWidth val="100"/>
        <c:overlap val="100"/>
        <c:axId val="101044608"/>
        <c:axId val="101046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305</c:v>
                </c:pt>
                <c:pt idx="2">
                  <c:v>#N/A</c:v>
                </c:pt>
                <c:pt idx="3">
                  <c:v>#N/A</c:v>
                </c:pt>
                <c:pt idx="4">
                  <c:v>275</c:v>
                </c:pt>
                <c:pt idx="5">
                  <c:v>#N/A</c:v>
                </c:pt>
                <c:pt idx="6">
                  <c:v>#N/A</c:v>
                </c:pt>
                <c:pt idx="7">
                  <c:v>200</c:v>
                </c:pt>
                <c:pt idx="8">
                  <c:v>#N/A</c:v>
                </c:pt>
                <c:pt idx="9">
                  <c:v>#N/A</c:v>
                </c:pt>
                <c:pt idx="10">
                  <c:v>183</c:v>
                </c:pt>
                <c:pt idx="11">
                  <c:v>#N/A</c:v>
                </c:pt>
                <c:pt idx="12">
                  <c:v>#N/A</c:v>
                </c:pt>
                <c:pt idx="13">
                  <c:v>175</c:v>
                </c:pt>
                <c:pt idx="14">
                  <c:v>#N/A</c:v>
                </c:pt>
              </c:numCache>
            </c:numRef>
          </c:val>
          <c:smooth val="0"/>
        </c:ser>
        <c:dLbls>
          <c:showLegendKey val="0"/>
          <c:showVal val="0"/>
          <c:showCatName val="0"/>
          <c:showSerName val="0"/>
          <c:showPercent val="0"/>
          <c:showBubbleSize val="0"/>
        </c:dLbls>
        <c:marker val="1"/>
        <c:smooth val="0"/>
        <c:axId val="101044608"/>
        <c:axId val="101046528"/>
      </c:lineChart>
      <c:catAx>
        <c:axId val="10104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046528"/>
        <c:crosses val="autoZero"/>
        <c:auto val="1"/>
        <c:lblAlgn val="ctr"/>
        <c:lblOffset val="100"/>
        <c:tickLblSkip val="1"/>
        <c:tickMarkSkip val="1"/>
        <c:noMultiLvlLbl val="0"/>
      </c:catAx>
      <c:valAx>
        <c:axId val="10104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04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2808</c:v>
                </c:pt>
                <c:pt idx="5">
                  <c:v>2881</c:v>
                </c:pt>
                <c:pt idx="8">
                  <c:v>2868</c:v>
                </c:pt>
                <c:pt idx="11">
                  <c:v>2986</c:v>
                </c:pt>
                <c:pt idx="14">
                  <c:v>3023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958</c:v>
                </c:pt>
                <c:pt idx="5">
                  <c:v>1129</c:v>
                </c:pt>
                <c:pt idx="8">
                  <c:v>1348</c:v>
                </c:pt>
                <c:pt idx="11">
                  <c:v>1657</c:v>
                </c:pt>
                <c:pt idx="14">
                  <c:v>1942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868</c:v>
                </c:pt>
                <c:pt idx="3">
                  <c:v>669</c:v>
                </c:pt>
                <c:pt idx="6">
                  <c:v>615</c:v>
                </c:pt>
                <c:pt idx="9">
                  <c:v>636</c:v>
                </c:pt>
                <c:pt idx="12">
                  <c:v>619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151</c:v>
                </c:pt>
                <c:pt idx="3">
                  <c:v>108</c:v>
                </c:pt>
                <c:pt idx="6">
                  <c:v>67</c:v>
                </c:pt>
                <c:pt idx="9">
                  <c:v>27</c:v>
                </c:pt>
                <c:pt idx="12">
                  <c:v>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1161</c:v>
                </c:pt>
                <c:pt idx="3">
                  <c:v>1152</c:v>
                </c:pt>
                <c:pt idx="6">
                  <c:v>1156</c:v>
                </c:pt>
                <c:pt idx="9">
                  <c:v>1182</c:v>
                </c:pt>
                <c:pt idx="12">
                  <c:v>1171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2928</c:v>
                </c:pt>
                <c:pt idx="3">
                  <c:v>3071</c:v>
                </c:pt>
                <c:pt idx="6">
                  <c:v>3024</c:v>
                </c:pt>
                <c:pt idx="9">
                  <c:v>3093</c:v>
                </c:pt>
                <c:pt idx="12">
                  <c:v>3241</c:v>
                </c:pt>
              </c:numCache>
            </c:numRef>
          </c:val>
        </c:ser>
        <c:dLbls>
          <c:showLegendKey val="0"/>
          <c:showVal val="0"/>
          <c:showCatName val="0"/>
          <c:showSerName val="0"/>
          <c:showPercent val="0"/>
          <c:showBubbleSize val="0"/>
        </c:dLbls>
        <c:gapWidth val="100"/>
        <c:overlap val="100"/>
        <c:axId val="4678400"/>
        <c:axId val="4680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1340</c:v>
                </c:pt>
                <c:pt idx="2">
                  <c:v>#N/A</c:v>
                </c:pt>
                <c:pt idx="3">
                  <c:v>#N/A</c:v>
                </c:pt>
                <c:pt idx="4">
                  <c:v>990</c:v>
                </c:pt>
                <c:pt idx="5">
                  <c:v>#N/A</c:v>
                </c:pt>
                <c:pt idx="6">
                  <c:v>#N/A</c:v>
                </c:pt>
                <c:pt idx="7">
                  <c:v>645</c:v>
                </c:pt>
                <c:pt idx="8">
                  <c:v>#N/A</c:v>
                </c:pt>
                <c:pt idx="9">
                  <c:v>#N/A</c:v>
                </c:pt>
                <c:pt idx="10">
                  <c:v>296</c:v>
                </c:pt>
                <c:pt idx="11">
                  <c:v>#N/A</c:v>
                </c:pt>
                <c:pt idx="12">
                  <c:v>#N/A</c:v>
                </c:pt>
                <c:pt idx="13">
                  <c:v>77</c:v>
                </c:pt>
                <c:pt idx="14">
                  <c:v>#N/A</c:v>
                </c:pt>
              </c:numCache>
            </c:numRef>
          </c:val>
          <c:smooth val="0"/>
        </c:ser>
        <c:dLbls>
          <c:showLegendKey val="0"/>
          <c:showVal val="0"/>
          <c:showCatName val="0"/>
          <c:showSerName val="0"/>
          <c:showPercent val="0"/>
          <c:showBubbleSize val="0"/>
        </c:dLbls>
        <c:marker val="1"/>
        <c:smooth val="0"/>
        <c:axId val="4678400"/>
        <c:axId val="4680320"/>
      </c:lineChart>
      <c:catAx>
        <c:axId val="467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80320"/>
        <c:crosses val="autoZero"/>
        <c:auto val="1"/>
        <c:lblAlgn val="ctr"/>
        <c:lblOffset val="100"/>
        <c:tickLblSkip val="1"/>
        <c:tickMarkSkip val="1"/>
        <c:noMultiLvlLbl val="0"/>
      </c:catAx>
      <c:valAx>
        <c:axId val="468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2222592"/>
        <c:axId val="112224512"/>
      </c:scatterChart>
      <c:valAx>
        <c:axId val="112222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224512"/>
        <c:crosses val="autoZero"/>
        <c:crossBetween val="midCat"/>
      </c:valAx>
      <c:valAx>
        <c:axId val="1122245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222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18.3</c:v>
                </c:pt>
                <c:pt idx="1">
                  <c:v>17.5</c:v>
                </c:pt>
                <c:pt idx="2">
                  <c:v>15.3</c:v>
                </c:pt>
                <c:pt idx="3">
                  <c:v>13.1</c:v>
                </c:pt>
                <c:pt idx="4">
                  <c:v>11</c:v>
                </c:pt>
              </c:numCache>
            </c:numRef>
          </c:xVal>
          <c:yVal>
            <c:numRef>
              <c:f>公会計指標分析・財政指標組合せ分析表!$K$73:$O$73</c:f>
              <c:numCache>
                <c:formatCode>#,##0.0;"▲ "#,##0.0</c:formatCode>
                <c:ptCount val="5"/>
                <c:pt idx="0">
                  <c:v>77.5</c:v>
                </c:pt>
                <c:pt idx="1">
                  <c:v>59.1</c:v>
                </c:pt>
                <c:pt idx="2">
                  <c:v>38.6</c:v>
                </c:pt>
                <c:pt idx="3">
                  <c:v>17.7</c:v>
                </c:pt>
                <c:pt idx="4">
                  <c:v>4.4000000000000004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12254336"/>
        <c:axId val="112752128"/>
      </c:scatterChart>
      <c:valAx>
        <c:axId val="112254336"/>
        <c:scaling>
          <c:orientation val="minMax"/>
          <c:max val="19.100000000000001"/>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752128"/>
        <c:crosses val="autoZero"/>
        <c:crossBetween val="midCat"/>
      </c:valAx>
      <c:valAx>
        <c:axId val="112752128"/>
        <c:scaling>
          <c:orientation val="minMax"/>
          <c:max val="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254336"/>
        <c:crosses val="autoZero"/>
        <c:crossBetween val="midCat"/>
        <c:majorUnit val="1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償還金についてはピークが過ぎたものの、平成２６年度から過疎地域の公示を受けたことで、今後数年間は過疎対策に伴う必要最低限の起債が必要である。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また、老朽化が著しい役場庁舎や公共施設の更新など課題も多く、起債にあたっては実質公債費比率が発行許可団体となる１８％を超えないよう、起債に頼りすぎることのない健全な財政運営に努める。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低下し、早期健全化基準である</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を大きく下回っている。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地方債残高は年度により増減はあるものの、充当可能基金が増加傾向であることから、将来負担比率の分子は減少しながら推移している。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老朽化が著しい役場庁舎や公共施設の更新など課題も多いが、借入と返済のバランスを考慮し、機動的に基金を活用するなどして、起債に頼りすぎることのない健全な財政運営に努める。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5,619
5,596
37.30
3,165,397
3,029,915
96,642
1,989,754
3,241,215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5,619
5,596
37.30
3,165,397
3,029,915
96,642
1,989,754
3,241,215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5,619
5,596
37.30
3,165,397
3,029,915
96,642
1,989,754
3,241,215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5,619
5,596
37.30
3,165,397
3,029,915
96,642
1,989,754
3,241,215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人口の減少や全国平均を上回る高齢化率（平成２７年度末４１．１％）に加え、村内に主要な産業が無く大きな企業が少ないことから、財政基盤が弱く、類似団体平均をやや下回っている。</a:t>
          </a:r>
          <a:endParaRPr kumimoji="1" lang="en-US" altLang="ja-JP" sz="1300">
            <a:latin typeface="ＭＳ Ｐゴシック"/>
          </a:endParaRPr>
        </a:p>
        <a:p>
          <a:r>
            <a:rPr kumimoji="1" lang="ja-JP" altLang="en-US" sz="1300">
              <a:latin typeface="ＭＳ Ｐゴシック"/>
            </a:rPr>
            <a:t>　そのため、村税の徴収率向上をはじめとする自主財源の確保に努めるほか、組織機構や定員管理の見直し、事業の整理と合理化など行政の効率化に取り組むことにより財政の健全化を図る。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106741</xdr:rowOff>
    </xdr:to>
    <xdr:cxnSp macro="">
      <xdr:nvCxnSpPr>
        <xdr:cNvPr id="69" name="直線コネクタ 68"/>
        <xdr:cNvCxnSpPr/>
      </xdr:nvCxnSpPr>
      <xdr:spPr>
        <a:xfrm>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72269</xdr:rowOff>
    </xdr:from>
    <xdr:to>
      <xdr:col>4</xdr:col>
      <xdr:colOff>482600</xdr:colOff>
      <xdr:row>43</xdr:row>
      <xdr:rowOff>95250</xdr:rowOff>
    </xdr:to>
    <xdr:cxnSp macro="">
      <xdr:nvCxnSpPr>
        <xdr:cNvPr id="75" name="直線コネクタ 74"/>
        <xdr:cNvCxnSpPr/>
      </xdr:nvCxnSpPr>
      <xdr:spPr>
        <a:xfrm>
          <a:off x="2336800" y="74446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49288</xdr:rowOff>
    </xdr:from>
    <xdr:to>
      <xdr:col>3</xdr:col>
      <xdr:colOff>279400</xdr:colOff>
      <xdr:row>43</xdr:row>
      <xdr:rowOff>72269</xdr:rowOff>
    </xdr:to>
    <xdr:cxnSp macro="">
      <xdr:nvCxnSpPr>
        <xdr:cNvPr id="78" name="直線コネクタ 77"/>
        <xdr:cNvCxnSpPr/>
      </xdr:nvCxnSpPr>
      <xdr:spPr>
        <a:xfrm>
          <a:off x="1447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21469</xdr:rowOff>
    </xdr:from>
    <xdr:to>
      <xdr:col>3</xdr:col>
      <xdr:colOff>330200</xdr:colOff>
      <xdr:row>43</xdr:row>
      <xdr:rowOff>123069</xdr:rowOff>
    </xdr:to>
    <xdr:sp macro="" textlink="">
      <xdr:nvSpPr>
        <xdr:cNvPr id="94" name="円/楕円 93"/>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95" name="テキスト ボックス 94"/>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96" name="円/楕円 95"/>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84865</xdr:rowOff>
    </xdr:from>
    <xdr:ext cx="762000" cy="259045"/>
    <xdr:sp macro="" textlink="">
      <xdr:nvSpPr>
        <xdr:cNvPr id="97" name="テキスト ボックス 96"/>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地方交付税や地方消費税交付金の増加、過疎対策事業債の発行などにより、数値が改善し、類似団体平均を上回っている。</a:t>
          </a:r>
          <a:endParaRPr kumimoji="1" lang="en-US" altLang="ja-JP" sz="1300">
            <a:latin typeface="ＭＳ Ｐゴシック"/>
          </a:endParaRPr>
        </a:p>
        <a:p>
          <a:r>
            <a:rPr kumimoji="1" lang="ja-JP" altLang="en-US" sz="1300">
              <a:latin typeface="ＭＳ Ｐゴシック"/>
            </a:rPr>
            <a:t>　しかしながら、今後の地方交付税の動向については不透明であることから、</a:t>
          </a:r>
          <a:r>
            <a:rPr kumimoji="1" lang="ja-JP" altLang="ja-JP" sz="1200">
              <a:solidFill>
                <a:schemeClr val="dk1"/>
              </a:solidFill>
              <a:effectLst/>
              <a:latin typeface="+mn-lt"/>
              <a:ea typeface="+mn-ea"/>
              <a:cs typeface="+mn-cs"/>
            </a:rPr>
            <a:t>組織機構や定員管理の見直し、事業の整理と合理化など行政の</a:t>
          </a:r>
          <a:r>
            <a:rPr kumimoji="1" lang="ja-JP" altLang="en-US" sz="1300">
              <a:latin typeface="ＭＳ Ｐゴシック"/>
            </a:rPr>
            <a:t>効率化への取り組みを通じて経常経費の削減に努める。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635</xdr:rowOff>
    </xdr:from>
    <xdr:to>
      <xdr:col>7</xdr:col>
      <xdr:colOff>152400</xdr:colOff>
      <xdr:row>65</xdr:row>
      <xdr:rowOff>10287</xdr:rowOff>
    </xdr:to>
    <xdr:cxnSp macro="">
      <xdr:nvCxnSpPr>
        <xdr:cNvPr id="130" name="直線コネクタ 129"/>
        <xdr:cNvCxnSpPr/>
      </xdr:nvCxnSpPr>
      <xdr:spPr>
        <a:xfrm flipV="1">
          <a:off x="4114800" y="1114488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10287</xdr:rowOff>
    </xdr:from>
    <xdr:to>
      <xdr:col>6</xdr:col>
      <xdr:colOff>0</xdr:colOff>
      <xdr:row>65</xdr:row>
      <xdr:rowOff>77851</xdr:rowOff>
    </xdr:to>
    <xdr:cxnSp macro="">
      <xdr:nvCxnSpPr>
        <xdr:cNvPr id="133" name="直線コネクタ 132"/>
        <xdr:cNvCxnSpPr/>
      </xdr:nvCxnSpPr>
      <xdr:spPr>
        <a:xfrm flipV="1">
          <a:off x="3225800" y="1115453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77851</xdr:rowOff>
    </xdr:from>
    <xdr:to>
      <xdr:col>4</xdr:col>
      <xdr:colOff>482600</xdr:colOff>
      <xdr:row>66</xdr:row>
      <xdr:rowOff>27051</xdr:rowOff>
    </xdr:to>
    <xdr:cxnSp macro="">
      <xdr:nvCxnSpPr>
        <xdr:cNvPr id="136" name="直線コネクタ 135"/>
        <xdr:cNvCxnSpPr/>
      </xdr:nvCxnSpPr>
      <xdr:spPr>
        <a:xfrm flipV="1">
          <a:off x="2336800" y="1122210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2921</xdr:rowOff>
    </xdr:from>
    <xdr:to>
      <xdr:col>3</xdr:col>
      <xdr:colOff>279400</xdr:colOff>
      <xdr:row>66</xdr:row>
      <xdr:rowOff>27051</xdr:rowOff>
    </xdr:to>
    <xdr:cxnSp macro="">
      <xdr:nvCxnSpPr>
        <xdr:cNvPr id="139" name="直線コネクタ 138"/>
        <xdr:cNvCxnSpPr/>
      </xdr:nvCxnSpPr>
      <xdr:spPr>
        <a:xfrm>
          <a:off x="1447800" y="1131862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121285</xdr:rowOff>
    </xdr:from>
    <xdr:to>
      <xdr:col>7</xdr:col>
      <xdr:colOff>203200</xdr:colOff>
      <xdr:row>65</xdr:row>
      <xdr:rowOff>51435</xdr:rowOff>
    </xdr:to>
    <xdr:sp macro="" textlink="">
      <xdr:nvSpPr>
        <xdr:cNvPr id="149" name="円/楕円 148"/>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137812</xdr:rowOff>
    </xdr:from>
    <xdr:ext cx="762000" cy="259045"/>
    <xdr:sp macro="" textlink="">
      <xdr:nvSpPr>
        <xdr:cNvPr id="150" name="財政構造の弾力性該当値テキスト"/>
        <xdr:cNvSpPr txBox="1"/>
      </xdr:nvSpPr>
      <xdr:spPr>
        <a:xfrm>
          <a:off x="50419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130937</xdr:rowOff>
    </xdr:from>
    <xdr:to>
      <xdr:col>6</xdr:col>
      <xdr:colOff>50800</xdr:colOff>
      <xdr:row>65</xdr:row>
      <xdr:rowOff>61087</xdr:rowOff>
    </xdr:to>
    <xdr:sp macro="" textlink="">
      <xdr:nvSpPr>
        <xdr:cNvPr id="151" name="円/楕円 150"/>
        <xdr:cNvSpPr/>
      </xdr:nvSpPr>
      <xdr:spPr>
        <a:xfrm>
          <a:off x="4064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71264</xdr:rowOff>
    </xdr:from>
    <xdr:ext cx="736600" cy="259045"/>
    <xdr:sp macro="" textlink="">
      <xdr:nvSpPr>
        <xdr:cNvPr id="152" name="テキスト ボックス 151"/>
        <xdr:cNvSpPr txBox="1"/>
      </xdr:nvSpPr>
      <xdr:spPr>
        <a:xfrm>
          <a:off x="3733800" y="108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27051</xdr:rowOff>
    </xdr:from>
    <xdr:to>
      <xdr:col>4</xdr:col>
      <xdr:colOff>533400</xdr:colOff>
      <xdr:row>65</xdr:row>
      <xdr:rowOff>128651</xdr:rowOff>
    </xdr:to>
    <xdr:sp macro="" textlink="">
      <xdr:nvSpPr>
        <xdr:cNvPr id="153" name="円/楕円 152"/>
        <xdr:cNvSpPr/>
      </xdr:nvSpPr>
      <xdr:spPr>
        <a:xfrm>
          <a:off x="31750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113428</xdr:rowOff>
    </xdr:from>
    <xdr:ext cx="762000" cy="259045"/>
    <xdr:sp macro="" textlink="">
      <xdr:nvSpPr>
        <xdr:cNvPr id="154" name="テキスト ボックス 153"/>
        <xdr:cNvSpPr txBox="1"/>
      </xdr:nvSpPr>
      <xdr:spPr>
        <a:xfrm>
          <a:off x="2844800" y="1125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147701</xdr:rowOff>
    </xdr:from>
    <xdr:to>
      <xdr:col>3</xdr:col>
      <xdr:colOff>330200</xdr:colOff>
      <xdr:row>66</xdr:row>
      <xdr:rowOff>77851</xdr:rowOff>
    </xdr:to>
    <xdr:sp macro="" textlink="">
      <xdr:nvSpPr>
        <xdr:cNvPr id="155" name="円/楕円 154"/>
        <xdr:cNvSpPr/>
      </xdr:nvSpPr>
      <xdr:spPr>
        <a:xfrm>
          <a:off x="2286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62628</xdr:rowOff>
    </xdr:from>
    <xdr:ext cx="762000" cy="259045"/>
    <xdr:sp macro="" textlink="">
      <xdr:nvSpPr>
        <xdr:cNvPr id="156" name="テキスト ボックス 155"/>
        <xdr:cNvSpPr txBox="1"/>
      </xdr:nvSpPr>
      <xdr:spPr>
        <a:xfrm>
          <a:off x="1955800" y="1137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123571</xdr:rowOff>
    </xdr:from>
    <xdr:to>
      <xdr:col>2</xdr:col>
      <xdr:colOff>127000</xdr:colOff>
      <xdr:row>66</xdr:row>
      <xdr:rowOff>53721</xdr:rowOff>
    </xdr:to>
    <xdr:sp macro="" textlink="">
      <xdr:nvSpPr>
        <xdr:cNvPr id="157" name="円/楕円 156"/>
        <xdr:cNvSpPr/>
      </xdr:nvSpPr>
      <xdr:spPr>
        <a:xfrm>
          <a:off x="13970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38498</xdr:rowOff>
    </xdr:from>
    <xdr:ext cx="762000" cy="259045"/>
    <xdr:sp macro="" textlink="">
      <xdr:nvSpPr>
        <xdr:cNvPr id="158" name="テキスト ボックス 157"/>
        <xdr:cNvSpPr txBox="1"/>
      </xdr:nvSpPr>
      <xdr:spPr>
        <a:xfrm>
          <a:off x="1066800" y="1135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[215,059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さな人口規模に加え、人口減少が進む状況下では、人口１人当たりのコストは高くなる傾向にあるが、定員管理や事務事業の見直し、指定管理者制度の導入など効率化によるコスト削減を進めてきたことにより、類似団体の平均とほぼ同じ水準で推移し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98537</xdr:rowOff>
    </xdr:from>
    <xdr:to>
      <xdr:col>7</xdr:col>
      <xdr:colOff>152400</xdr:colOff>
      <xdr:row>83</xdr:row>
      <xdr:rowOff>33046</xdr:rowOff>
    </xdr:to>
    <xdr:cxnSp macro="">
      <xdr:nvCxnSpPr>
        <xdr:cNvPr id="193" name="直線コネクタ 192"/>
        <xdr:cNvCxnSpPr/>
      </xdr:nvCxnSpPr>
      <xdr:spPr>
        <a:xfrm>
          <a:off x="4114800" y="14157437"/>
          <a:ext cx="838200" cy="10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51073</xdr:rowOff>
    </xdr:from>
    <xdr:to>
      <xdr:col>6</xdr:col>
      <xdr:colOff>0</xdr:colOff>
      <xdr:row>82</xdr:row>
      <xdr:rowOff>98537</xdr:rowOff>
    </xdr:to>
    <xdr:cxnSp macro="">
      <xdr:nvCxnSpPr>
        <xdr:cNvPr id="196" name="直線コネクタ 195"/>
        <xdr:cNvCxnSpPr/>
      </xdr:nvCxnSpPr>
      <xdr:spPr>
        <a:xfrm>
          <a:off x="3225800" y="14109973"/>
          <a:ext cx="889000" cy="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51073</xdr:rowOff>
    </xdr:from>
    <xdr:to>
      <xdr:col>4</xdr:col>
      <xdr:colOff>482600</xdr:colOff>
      <xdr:row>82</xdr:row>
      <xdr:rowOff>52685</xdr:rowOff>
    </xdr:to>
    <xdr:cxnSp macro="">
      <xdr:nvCxnSpPr>
        <xdr:cNvPr id="199" name="直線コネクタ 198"/>
        <xdr:cNvCxnSpPr/>
      </xdr:nvCxnSpPr>
      <xdr:spPr>
        <a:xfrm flipV="1">
          <a:off x="2336800" y="14109973"/>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52685</xdr:rowOff>
    </xdr:from>
    <xdr:to>
      <xdr:col>3</xdr:col>
      <xdr:colOff>279400</xdr:colOff>
      <xdr:row>82</xdr:row>
      <xdr:rowOff>74346</xdr:rowOff>
    </xdr:to>
    <xdr:cxnSp macro="">
      <xdr:nvCxnSpPr>
        <xdr:cNvPr id="202" name="直線コネクタ 201"/>
        <xdr:cNvCxnSpPr/>
      </xdr:nvCxnSpPr>
      <xdr:spPr>
        <a:xfrm flipV="1">
          <a:off x="1447800" y="14111585"/>
          <a:ext cx="88900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153696</xdr:rowOff>
    </xdr:from>
    <xdr:to>
      <xdr:col>7</xdr:col>
      <xdr:colOff>203200</xdr:colOff>
      <xdr:row>83</xdr:row>
      <xdr:rowOff>83846</xdr:rowOff>
    </xdr:to>
    <xdr:sp macro="" textlink="">
      <xdr:nvSpPr>
        <xdr:cNvPr id="212" name="円/楕円 211"/>
        <xdr:cNvSpPr/>
      </xdr:nvSpPr>
      <xdr:spPr>
        <a:xfrm>
          <a:off x="4902200" y="1421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170223</xdr:rowOff>
    </xdr:from>
    <xdr:ext cx="762000" cy="259045"/>
    <xdr:sp macro="" textlink="">
      <xdr:nvSpPr>
        <xdr:cNvPr id="213" name="人件費・物件費等の状況該当値テキスト"/>
        <xdr:cNvSpPr txBox="1"/>
      </xdr:nvSpPr>
      <xdr:spPr>
        <a:xfrm>
          <a:off x="5041900" y="1405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215,059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47737</xdr:rowOff>
    </xdr:from>
    <xdr:to>
      <xdr:col>6</xdr:col>
      <xdr:colOff>50800</xdr:colOff>
      <xdr:row>82</xdr:row>
      <xdr:rowOff>149337</xdr:rowOff>
    </xdr:to>
    <xdr:sp macro="" textlink="">
      <xdr:nvSpPr>
        <xdr:cNvPr id="214" name="円/楕円 213"/>
        <xdr:cNvSpPr/>
      </xdr:nvSpPr>
      <xdr:spPr>
        <a:xfrm>
          <a:off x="4064000" y="141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159514</xdr:rowOff>
    </xdr:from>
    <xdr:ext cx="736600" cy="259045"/>
    <xdr:sp macro="" textlink="">
      <xdr:nvSpPr>
        <xdr:cNvPr id="215" name="テキスト ボックス 214"/>
        <xdr:cNvSpPr txBox="1"/>
      </xdr:nvSpPr>
      <xdr:spPr>
        <a:xfrm>
          <a:off x="3733800" y="1387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188,712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273</xdr:rowOff>
    </xdr:from>
    <xdr:to>
      <xdr:col>4</xdr:col>
      <xdr:colOff>533400</xdr:colOff>
      <xdr:row>82</xdr:row>
      <xdr:rowOff>101873</xdr:rowOff>
    </xdr:to>
    <xdr:sp macro="" textlink="">
      <xdr:nvSpPr>
        <xdr:cNvPr id="216" name="円/楕円 215"/>
        <xdr:cNvSpPr/>
      </xdr:nvSpPr>
      <xdr:spPr>
        <a:xfrm>
          <a:off x="3175000" y="1405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112050</xdr:rowOff>
    </xdr:from>
    <xdr:ext cx="762000" cy="259045"/>
    <xdr:sp macro="" textlink="">
      <xdr:nvSpPr>
        <xdr:cNvPr id="217" name="テキスト ボックス 216"/>
        <xdr:cNvSpPr txBox="1"/>
      </xdr:nvSpPr>
      <xdr:spPr>
        <a:xfrm>
          <a:off x="2844800" y="1382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176,910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1885</xdr:rowOff>
    </xdr:from>
    <xdr:to>
      <xdr:col>3</xdr:col>
      <xdr:colOff>330200</xdr:colOff>
      <xdr:row>82</xdr:row>
      <xdr:rowOff>103485</xdr:rowOff>
    </xdr:to>
    <xdr:sp macro="" textlink="">
      <xdr:nvSpPr>
        <xdr:cNvPr id="218" name="円/楕円 217"/>
        <xdr:cNvSpPr/>
      </xdr:nvSpPr>
      <xdr:spPr>
        <a:xfrm>
          <a:off x="2286000" y="1406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113662</xdr:rowOff>
    </xdr:from>
    <xdr:ext cx="762000" cy="259045"/>
    <xdr:sp macro="" textlink="">
      <xdr:nvSpPr>
        <xdr:cNvPr id="219" name="テキスト ボックス 218"/>
        <xdr:cNvSpPr txBox="1"/>
      </xdr:nvSpPr>
      <xdr:spPr>
        <a:xfrm>
          <a:off x="1955800" y="1382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177,311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23546</xdr:rowOff>
    </xdr:from>
    <xdr:to>
      <xdr:col>2</xdr:col>
      <xdr:colOff>127000</xdr:colOff>
      <xdr:row>82</xdr:row>
      <xdr:rowOff>125146</xdr:rowOff>
    </xdr:to>
    <xdr:sp macro="" textlink="">
      <xdr:nvSpPr>
        <xdr:cNvPr id="220" name="円/楕円 219"/>
        <xdr:cNvSpPr/>
      </xdr:nvSpPr>
      <xdr:spPr>
        <a:xfrm>
          <a:off x="1397000" y="140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135323</xdr:rowOff>
    </xdr:from>
    <xdr:ext cx="762000" cy="259045"/>
    <xdr:sp macro="" textlink="">
      <xdr:nvSpPr>
        <xdr:cNvPr id="221" name="テキスト ボックス 220"/>
        <xdr:cNvSpPr txBox="1"/>
      </xdr:nvSpPr>
      <xdr:spPr>
        <a:xfrm>
          <a:off x="1066800" y="1385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むらづくり経営計画に基づき、特別職（村長・副村長２０％、教育長１０％）及び一般職（一律５％）の給与カットを平成２４年度まで実施した。</a:t>
          </a:r>
          <a:endParaRPr kumimoji="1" lang="en-US" altLang="ja-JP" sz="1300">
            <a:latin typeface="ＭＳ Ｐゴシック"/>
          </a:endParaRPr>
        </a:p>
        <a:p>
          <a:r>
            <a:rPr kumimoji="1" lang="ja-JP" altLang="en-US" sz="1300">
              <a:latin typeface="ＭＳ Ｐゴシック"/>
            </a:rPr>
            <a:t>　平成２４年度の指数が１００％を超えている理由は、国において東日本大震災による給与減額措置が実施されたことによるものである。</a:t>
          </a:r>
          <a:endParaRPr kumimoji="1" lang="en-US" altLang="ja-JP" sz="1300">
            <a:latin typeface="ＭＳ Ｐゴシック"/>
          </a:endParaRPr>
        </a:p>
        <a:p>
          <a:r>
            <a:rPr kumimoji="1" lang="ja-JP" altLang="en-US" sz="1300">
              <a:latin typeface="ＭＳ Ｐゴシック"/>
            </a:rPr>
            <a:t>　村の水準は類似団体の平均より高い水準で推移しているものの、その差は平成２７年度において１．８ポイントまで縮小しており、今後も引き続き人事院勧告等の動向を踏まえ、適正な給与水準を維持する。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165946</xdr:rowOff>
    </xdr:to>
    <xdr:cxnSp macro="">
      <xdr:nvCxnSpPr>
        <xdr:cNvPr id="255" name="直線コネクタ 254"/>
        <xdr:cNvCxnSpPr/>
      </xdr:nvCxnSpPr>
      <xdr:spPr>
        <a:xfrm flipV="1">
          <a:off x="16179800" y="14749780"/>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86</xdr:row>
      <xdr:rowOff>165946</xdr:rowOff>
    </xdr:to>
    <xdr:cxnSp macro="">
      <xdr:nvCxnSpPr>
        <xdr:cNvPr id="258" name="直線コネクタ 257"/>
        <xdr:cNvCxnSpPr/>
      </xdr:nvCxnSpPr>
      <xdr:spPr>
        <a:xfrm>
          <a:off x="15290800" y="148463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101600</xdr:rowOff>
    </xdr:from>
    <xdr:to>
      <xdr:col>22</xdr:col>
      <xdr:colOff>203200</xdr:colOff>
      <xdr:row>90</xdr:row>
      <xdr:rowOff>2963</xdr:rowOff>
    </xdr:to>
    <xdr:cxnSp macro="">
      <xdr:nvCxnSpPr>
        <xdr:cNvPr id="261" name="直線コネクタ 260"/>
        <xdr:cNvCxnSpPr/>
      </xdr:nvCxnSpPr>
      <xdr:spPr>
        <a:xfrm flipV="1">
          <a:off x="14401800" y="14846300"/>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18627</xdr:rowOff>
    </xdr:from>
    <xdr:to>
      <xdr:col>21</xdr:col>
      <xdr:colOff>0</xdr:colOff>
      <xdr:row>90</xdr:row>
      <xdr:rowOff>2963</xdr:rowOff>
    </xdr:to>
    <xdr:cxnSp macro="">
      <xdr:nvCxnSpPr>
        <xdr:cNvPr id="264" name="直線コネクタ 263"/>
        <xdr:cNvCxnSpPr/>
      </xdr:nvCxnSpPr>
      <xdr:spPr>
        <a:xfrm>
          <a:off x="13512800" y="14934777"/>
          <a:ext cx="8890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4" name="円/楕円 273"/>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5"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115146</xdr:rowOff>
    </xdr:from>
    <xdr:to>
      <xdr:col>23</xdr:col>
      <xdr:colOff>457200</xdr:colOff>
      <xdr:row>87</xdr:row>
      <xdr:rowOff>45296</xdr:rowOff>
    </xdr:to>
    <xdr:sp macro="" textlink="">
      <xdr:nvSpPr>
        <xdr:cNvPr id="276" name="円/楕円 275"/>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30073</xdr:rowOff>
    </xdr:from>
    <xdr:ext cx="736600" cy="259045"/>
    <xdr:sp macro="" textlink="">
      <xdr:nvSpPr>
        <xdr:cNvPr id="277" name="テキスト ボックス 276"/>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78" name="円/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123613</xdr:rowOff>
    </xdr:from>
    <xdr:to>
      <xdr:col>21</xdr:col>
      <xdr:colOff>50800</xdr:colOff>
      <xdr:row>90</xdr:row>
      <xdr:rowOff>53763</xdr:rowOff>
    </xdr:to>
    <xdr:sp macro="" textlink="">
      <xdr:nvSpPr>
        <xdr:cNvPr id="280" name="円/楕円 279"/>
        <xdr:cNvSpPr/>
      </xdr:nvSpPr>
      <xdr:spPr>
        <a:xfrm>
          <a:off x="14351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38540</xdr:rowOff>
    </xdr:from>
    <xdr:ext cx="762000" cy="259045"/>
    <xdr:sp macro="" textlink="">
      <xdr:nvSpPr>
        <xdr:cNvPr id="281" name="テキスト ボックス 280"/>
        <xdr:cNvSpPr txBox="1"/>
      </xdr:nvSpPr>
      <xdr:spPr>
        <a:xfrm>
          <a:off x="14020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82" name="円/楕円 281"/>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79604</xdr:rowOff>
    </xdr:from>
    <xdr:ext cx="762000" cy="259045"/>
    <xdr:sp macro="" textlink="">
      <xdr:nvSpPr>
        <xdr:cNvPr id="283" name="テキスト ボックス 282"/>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定員適正化計画に基づき職員数の抑制に取り組んできたことで、類似団体の平均より低い水準で推移している。</a:t>
          </a:r>
          <a:endParaRPr kumimoji="1" lang="en-US" altLang="ja-JP" sz="1300">
            <a:latin typeface="ＭＳ Ｐゴシック"/>
          </a:endParaRPr>
        </a:p>
        <a:p>
          <a:r>
            <a:rPr kumimoji="1" lang="ja-JP" altLang="en-US" sz="1300">
              <a:latin typeface="ＭＳ Ｐゴシック"/>
            </a:rPr>
            <a:t>　今後も計画に基づき、職員採用は退職者の欠員補充を必要最低限とし、行政運営に必要な職員数の確保に努める。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38946</xdr:rowOff>
    </xdr:from>
    <xdr:to>
      <xdr:col>24</xdr:col>
      <xdr:colOff>558800</xdr:colOff>
      <xdr:row>61</xdr:row>
      <xdr:rowOff>60664</xdr:rowOff>
    </xdr:to>
    <xdr:cxnSp macro="">
      <xdr:nvCxnSpPr>
        <xdr:cNvPr id="318" name="直線コネクタ 317"/>
        <xdr:cNvCxnSpPr/>
      </xdr:nvCxnSpPr>
      <xdr:spPr>
        <a:xfrm>
          <a:off x="16179800" y="10497396"/>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138811</xdr:rowOff>
    </xdr:from>
    <xdr:to>
      <xdr:col>23</xdr:col>
      <xdr:colOff>406400</xdr:colOff>
      <xdr:row>61</xdr:row>
      <xdr:rowOff>38946</xdr:rowOff>
    </xdr:to>
    <xdr:cxnSp macro="">
      <xdr:nvCxnSpPr>
        <xdr:cNvPr id="321" name="直線コネクタ 320"/>
        <xdr:cNvCxnSpPr/>
      </xdr:nvCxnSpPr>
      <xdr:spPr>
        <a:xfrm>
          <a:off x="15290800" y="10425811"/>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72051</xdr:rowOff>
    </xdr:from>
    <xdr:to>
      <xdr:col>22</xdr:col>
      <xdr:colOff>203200</xdr:colOff>
      <xdr:row>60</xdr:row>
      <xdr:rowOff>138811</xdr:rowOff>
    </xdr:to>
    <xdr:cxnSp macro="">
      <xdr:nvCxnSpPr>
        <xdr:cNvPr id="324" name="直線コネクタ 323"/>
        <xdr:cNvCxnSpPr/>
      </xdr:nvCxnSpPr>
      <xdr:spPr>
        <a:xfrm>
          <a:off x="14401800" y="10359051"/>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72051</xdr:rowOff>
    </xdr:from>
    <xdr:to>
      <xdr:col>21</xdr:col>
      <xdr:colOff>0</xdr:colOff>
      <xdr:row>60</xdr:row>
      <xdr:rowOff>127550</xdr:rowOff>
    </xdr:to>
    <xdr:cxnSp macro="">
      <xdr:nvCxnSpPr>
        <xdr:cNvPr id="327" name="直線コネクタ 326"/>
        <xdr:cNvCxnSpPr/>
      </xdr:nvCxnSpPr>
      <xdr:spPr>
        <a:xfrm flipV="1">
          <a:off x="13512800" y="10359051"/>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9864</xdr:rowOff>
    </xdr:from>
    <xdr:to>
      <xdr:col>24</xdr:col>
      <xdr:colOff>609600</xdr:colOff>
      <xdr:row>61</xdr:row>
      <xdr:rowOff>111464</xdr:rowOff>
    </xdr:to>
    <xdr:sp macro="" textlink="">
      <xdr:nvSpPr>
        <xdr:cNvPr id="337" name="円/楕円 336"/>
        <xdr:cNvSpPr/>
      </xdr:nvSpPr>
      <xdr:spPr>
        <a:xfrm>
          <a:off x="16967200" y="10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26391</xdr:rowOff>
    </xdr:from>
    <xdr:ext cx="762000" cy="259045"/>
    <xdr:sp macro="" textlink="">
      <xdr:nvSpPr>
        <xdr:cNvPr id="338" name="定員管理の状況該当値テキスト"/>
        <xdr:cNvSpPr txBox="1"/>
      </xdr:nvSpPr>
      <xdr:spPr>
        <a:xfrm>
          <a:off x="171069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159596</xdr:rowOff>
    </xdr:from>
    <xdr:to>
      <xdr:col>23</xdr:col>
      <xdr:colOff>457200</xdr:colOff>
      <xdr:row>61</xdr:row>
      <xdr:rowOff>89746</xdr:rowOff>
    </xdr:to>
    <xdr:sp macro="" textlink="">
      <xdr:nvSpPr>
        <xdr:cNvPr id="339" name="円/楕円 338"/>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99923</xdr:rowOff>
    </xdr:from>
    <xdr:ext cx="736600" cy="259045"/>
    <xdr:sp macro="" textlink="">
      <xdr:nvSpPr>
        <xdr:cNvPr id="340" name="テキスト ボックス 339"/>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88011</xdr:rowOff>
    </xdr:from>
    <xdr:to>
      <xdr:col>22</xdr:col>
      <xdr:colOff>254000</xdr:colOff>
      <xdr:row>61</xdr:row>
      <xdr:rowOff>18161</xdr:rowOff>
    </xdr:to>
    <xdr:sp macro="" textlink="">
      <xdr:nvSpPr>
        <xdr:cNvPr id="341" name="円/楕円 340"/>
        <xdr:cNvSpPr/>
      </xdr:nvSpPr>
      <xdr:spPr>
        <a:xfrm>
          <a:off x="152400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28338</xdr:rowOff>
    </xdr:from>
    <xdr:ext cx="762000" cy="259045"/>
    <xdr:sp macro="" textlink="">
      <xdr:nvSpPr>
        <xdr:cNvPr id="342" name="テキスト ボックス 341"/>
        <xdr:cNvSpPr txBox="1"/>
      </xdr:nvSpPr>
      <xdr:spPr>
        <a:xfrm>
          <a:off x="14909800" y="1014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21251</xdr:rowOff>
    </xdr:from>
    <xdr:to>
      <xdr:col>21</xdr:col>
      <xdr:colOff>50800</xdr:colOff>
      <xdr:row>60</xdr:row>
      <xdr:rowOff>122851</xdr:rowOff>
    </xdr:to>
    <xdr:sp macro="" textlink="">
      <xdr:nvSpPr>
        <xdr:cNvPr id="343" name="円/楕円 342"/>
        <xdr:cNvSpPr/>
      </xdr:nvSpPr>
      <xdr:spPr>
        <a:xfrm>
          <a:off x="14351000" y="103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133028</xdr:rowOff>
    </xdr:from>
    <xdr:ext cx="762000" cy="259045"/>
    <xdr:sp macro="" textlink="">
      <xdr:nvSpPr>
        <xdr:cNvPr id="344" name="テキスト ボックス 343"/>
        <xdr:cNvSpPr txBox="1"/>
      </xdr:nvSpPr>
      <xdr:spPr>
        <a:xfrm>
          <a:off x="14020800" y="1007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76750</xdr:rowOff>
    </xdr:from>
    <xdr:to>
      <xdr:col>19</xdr:col>
      <xdr:colOff>533400</xdr:colOff>
      <xdr:row>61</xdr:row>
      <xdr:rowOff>6900</xdr:rowOff>
    </xdr:to>
    <xdr:sp macro="" textlink="">
      <xdr:nvSpPr>
        <xdr:cNvPr id="345" name="円/楕円 344"/>
        <xdr:cNvSpPr/>
      </xdr:nvSpPr>
      <xdr:spPr>
        <a:xfrm>
          <a:off x="13462000" y="103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17077</xdr:rowOff>
    </xdr:from>
    <xdr:ext cx="762000" cy="259045"/>
    <xdr:sp macro="" textlink="">
      <xdr:nvSpPr>
        <xdr:cNvPr id="346" name="テキスト ボックス 345"/>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投資的な事業を抑制し地方債の発行を控えてきたことで、地方債の償還が進み、数値は年々改善し、類似団体の平均に近づいてきている。</a:t>
          </a:r>
          <a:endParaRPr kumimoji="1" lang="en-US" altLang="ja-JP" sz="1300">
            <a:latin typeface="ＭＳ Ｐゴシック"/>
          </a:endParaRPr>
        </a:p>
        <a:p>
          <a:r>
            <a:rPr kumimoji="1" lang="ja-JP" altLang="en-US" sz="1300">
              <a:latin typeface="ＭＳ Ｐゴシック"/>
            </a:rPr>
            <a:t>　一方で、平成２６年度に過疎地域の公示を受けたことで、国からの財政措置がある過疎対策事業債が発行可能となったが、起債に頼り過ぎることのないよう健全な財政運営に努める。</a:t>
          </a: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80857</xdr:rowOff>
    </xdr:from>
    <xdr:to>
      <xdr:col>24</xdr:col>
      <xdr:colOff>558800</xdr:colOff>
      <xdr:row>43</xdr:row>
      <xdr:rowOff>111337</xdr:rowOff>
    </xdr:to>
    <xdr:cxnSp macro="">
      <xdr:nvCxnSpPr>
        <xdr:cNvPr id="375" name="直線コネクタ 374"/>
        <xdr:cNvCxnSpPr/>
      </xdr:nvCxnSpPr>
      <xdr:spPr>
        <a:xfrm flipV="1">
          <a:off x="17018000" y="6253057"/>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83414</xdr:rowOff>
    </xdr:from>
    <xdr:ext cx="762000" cy="259045"/>
    <xdr:sp macro="" textlink="">
      <xdr:nvSpPr>
        <xdr:cNvPr id="376"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43</xdr:row>
      <xdr:rowOff>111337</xdr:rowOff>
    </xdr:from>
    <xdr:to>
      <xdr:col>24</xdr:col>
      <xdr:colOff>647700</xdr:colOff>
      <xdr:row>43</xdr:row>
      <xdr:rowOff>111337</xdr:rowOff>
    </xdr:to>
    <xdr:cxnSp macro="">
      <xdr:nvCxnSpPr>
        <xdr:cNvPr id="377" name="直線コネクタ 376"/>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167234</xdr:rowOff>
    </xdr:from>
    <xdr:ext cx="762000" cy="259045"/>
    <xdr:sp macro="" textlink="">
      <xdr:nvSpPr>
        <xdr:cNvPr id="378" name="公債費負担の状況最大値テキスト"/>
        <xdr:cNvSpPr txBox="1"/>
      </xdr:nvSpPr>
      <xdr:spPr>
        <a:xfrm>
          <a:off x="17106900" y="59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80857</xdr:rowOff>
    </xdr:from>
    <xdr:to>
      <xdr:col>24</xdr:col>
      <xdr:colOff>647700</xdr:colOff>
      <xdr:row>36</xdr:row>
      <xdr:rowOff>80857</xdr:rowOff>
    </xdr:to>
    <xdr:cxnSp macro="">
      <xdr:nvCxnSpPr>
        <xdr:cNvPr id="379" name="直線コネクタ 378"/>
        <xdr:cNvCxnSpPr/>
      </xdr:nvCxnSpPr>
      <xdr:spPr>
        <a:xfrm>
          <a:off x="16929100" y="625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42</xdr:row>
      <xdr:rowOff>33444</xdr:rowOff>
    </xdr:to>
    <xdr:cxnSp macro="">
      <xdr:nvCxnSpPr>
        <xdr:cNvPr id="380" name="直線コネクタ 379"/>
        <xdr:cNvCxnSpPr/>
      </xdr:nvCxnSpPr>
      <xdr:spPr>
        <a:xfrm flipV="1">
          <a:off x="16179800" y="7065433"/>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159614</xdr:rowOff>
    </xdr:from>
    <xdr:ext cx="762000" cy="259045"/>
    <xdr:sp macro="" textlink="">
      <xdr:nvSpPr>
        <xdr:cNvPr id="381" name="公債費負担の状況平均値テキスト"/>
        <xdr:cNvSpPr txBox="1"/>
      </xdr:nvSpPr>
      <xdr:spPr>
        <a:xfrm>
          <a:off x="17106900" y="667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382" name="フローチャート : 判断 381"/>
        <xdr:cNvSpPr/>
      </xdr:nvSpPr>
      <xdr:spPr>
        <a:xfrm>
          <a:off x="169672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33444</xdr:rowOff>
    </xdr:from>
    <xdr:to>
      <xdr:col>23</xdr:col>
      <xdr:colOff>406400</xdr:colOff>
      <xdr:row>43</xdr:row>
      <xdr:rowOff>38946</xdr:rowOff>
    </xdr:to>
    <xdr:cxnSp macro="">
      <xdr:nvCxnSpPr>
        <xdr:cNvPr id="383" name="直線コネクタ 382"/>
        <xdr:cNvCxnSpPr/>
      </xdr:nvCxnSpPr>
      <xdr:spPr>
        <a:xfrm flipV="1">
          <a:off x="15290800" y="723434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4" name="フローチャート : 判断 383"/>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5" name="テキスト ボックス 384"/>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38946</xdr:rowOff>
    </xdr:from>
    <xdr:to>
      <xdr:col>22</xdr:col>
      <xdr:colOff>203200</xdr:colOff>
      <xdr:row>44</xdr:row>
      <xdr:rowOff>44450</xdr:rowOff>
    </xdr:to>
    <xdr:cxnSp macro="">
      <xdr:nvCxnSpPr>
        <xdr:cNvPr id="386" name="直線コネクタ 385"/>
        <xdr:cNvCxnSpPr/>
      </xdr:nvCxnSpPr>
      <xdr:spPr>
        <a:xfrm flipV="1">
          <a:off x="14401800" y="74112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7" name="フローチャート : 判断 386"/>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8" name="テキスト ボックス 387"/>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108796</xdr:rowOff>
    </xdr:to>
    <xdr:cxnSp macro="">
      <xdr:nvCxnSpPr>
        <xdr:cNvPr id="389" name="直線コネクタ 388"/>
        <xdr:cNvCxnSpPr/>
      </xdr:nvCxnSpPr>
      <xdr:spPr>
        <a:xfrm flipV="1">
          <a:off x="13512800" y="75882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17356</xdr:rowOff>
    </xdr:from>
    <xdr:to>
      <xdr:col>21</xdr:col>
      <xdr:colOff>50800</xdr:colOff>
      <xdr:row>41</xdr:row>
      <xdr:rowOff>118956</xdr:rowOff>
    </xdr:to>
    <xdr:sp macro="" textlink="">
      <xdr:nvSpPr>
        <xdr:cNvPr id="390" name="フローチャート : 判断 389"/>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391" name="テキスト ボックス 390"/>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392" name="フローチャート : 判断 391"/>
        <xdr:cNvSpPr/>
      </xdr:nvSpPr>
      <xdr:spPr>
        <a:xfrm>
          <a:off x="13462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393" name="テキスト ボックス 392"/>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99" name="円/楕円 398"/>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0"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154094</xdr:rowOff>
    </xdr:from>
    <xdr:to>
      <xdr:col>23</xdr:col>
      <xdr:colOff>457200</xdr:colOff>
      <xdr:row>42</xdr:row>
      <xdr:rowOff>84244</xdr:rowOff>
    </xdr:to>
    <xdr:sp macro="" textlink="">
      <xdr:nvSpPr>
        <xdr:cNvPr id="401" name="円/楕円 400"/>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69021</xdr:rowOff>
    </xdr:from>
    <xdr:ext cx="736600" cy="259045"/>
    <xdr:sp macro="" textlink="">
      <xdr:nvSpPr>
        <xdr:cNvPr id="402" name="テキスト ボックス 401"/>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159596</xdr:rowOff>
    </xdr:from>
    <xdr:to>
      <xdr:col>22</xdr:col>
      <xdr:colOff>254000</xdr:colOff>
      <xdr:row>43</xdr:row>
      <xdr:rowOff>89746</xdr:rowOff>
    </xdr:to>
    <xdr:sp macro="" textlink="">
      <xdr:nvSpPr>
        <xdr:cNvPr id="403" name="円/楕円 402"/>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74523</xdr:rowOff>
    </xdr:from>
    <xdr:ext cx="762000" cy="259045"/>
    <xdr:sp macro="" textlink="">
      <xdr:nvSpPr>
        <xdr:cNvPr id="404" name="テキスト ボックス 403"/>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05" name="円/楕円 404"/>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06" name="テキスト ボックス 405"/>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57996</xdr:rowOff>
    </xdr:from>
    <xdr:to>
      <xdr:col>19</xdr:col>
      <xdr:colOff>533400</xdr:colOff>
      <xdr:row>44</xdr:row>
      <xdr:rowOff>159596</xdr:rowOff>
    </xdr:to>
    <xdr:sp macro="" textlink="">
      <xdr:nvSpPr>
        <xdr:cNvPr id="407" name="円/楕円 406"/>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144373</xdr:rowOff>
    </xdr:from>
    <xdr:ext cx="762000" cy="259045"/>
    <xdr:sp macro="" textlink="">
      <xdr:nvSpPr>
        <xdr:cNvPr id="408" name="テキスト ボックス 407"/>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地方債残高の減少、充当可能基金の増加などにより、数値は年々改善し、類似団体の平均より低い水準となった。</a:t>
          </a:r>
          <a:endParaRPr kumimoji="1" lang="en-US" altLang="ja-JP" sz="1300">
            <a:latin typeface="ＭＳ Ｐゴシック"/>
          </a:endParaRPr>
        </a:p>
        <a:p>
          <a:r>
            <a:rPr kumimoji="1" lang="ja-JP" altLang="en-US" sz="1300">
              <a:latin typeface="ＭＳ Ｐゴシック"/>
            </a:rPr>
            <a:t>　一方で、平成２６年度に過疎地域の指定を受けたことで、国からの財政措置がある過疎対策事業債が発行可能となったが、起債に頼り過ぎることのないよう健全な財政運営に努める。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9" name="直線コネクタ 438"/>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40"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41" name="直線コネクタ 440"/>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134922</xdr:rowOff>
    </xdr:from>
    <xdr:to>
      <xdr:col>24</xdr:col>
      <xdr:colOff>558800</xdr:colOff>
      <xdr:row>14</xdr:row>
      <xdr:rowOff>116296</xdr:rowOff>
    </xdr:to>
    <xdr:cxnSp macro="">
      <xdr:nvCxnSpPr>
        <xdr:cNvPr id="444" name="直線コネクタ 443"/>
        <xdr:cNvCxnSpPr/>
      </xdr:nvCxnSpPr>
      <xdr:spPr>
        <a:xfrm flipV="1">
          <a:off x="16179800" y="2363772"/>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5"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6" name="フローチャート : 判断 445"/>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116296</xdr:rowOff>
    </xdr:from>
    <xdr:to>
      <xdr:col>23</xdr:col>
      <xdr:colOff>406400</xdr:colOff>
      <xdr:row>16</xdr:row>
      <xdr:rowOff>13547</xdr:rowOff>
    </xdr:to>
    <xdr:cxnSp macro="">
      <xdr:nvCxnSpPr>
        <xdr:cNvPr id="447" name="直線コネクタ 446"/>
        <xdr:cNvCxnSpPr/>
      </xdr:nvCxnSpPr>
      <xdr:spPr>
        <a:xfrm flipV="1">
          <a:off x="15290800" y="2516596"/>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8" name="フローチャート : 判断 447"/>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154171</xdr:rowOff>
    </xdr:from>
    <xdr:ext cx="736600" cy="259045"/>
    <xdr:sp macro="" textlink="">
      <xdr:nvSpPr>
        <xdr:cNvPr id="449" name="テキスト ボックス 448"/>
        <xdr:cNvSpPr txBox="1"/>
      </xdr:nvSpPr>
      <xdr:spPr>
        <a:xfrm>
          <a:off x="15798800" y="2554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13547</xdr:rowOff>
    </xdr:from>
    <xdr:to>
      <xdr:col>22</xdr:col>
      <xdr:colOff>203200</xdr:colOff>
      <xdr:row>17</xdr:row>
      <xdr:rowOff>77651</xdr:rowOff>
    </xdr:to>
    <xdr:cxnSp macro="">
      <xdr:nvCxnSpPr>
        <xdr:cNvPr id="450" name="直線コネクタ 449"/>
        <xdr:cNvCxnSpPr/>
      </xdr:nvCxnSpPr>
      <xdr:spPr>
        <a:xfrm flipV="1">
          <a:off x="14401800" y="2756747"/>
          <a:ext cx="889000" cy="2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51" name="フローチャート : 判断 450"/>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2" name="テキスト ボックス 451"/>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77651</xdr:rowOff>
    </xdr:from>
    <xdr:to>
      <xdr:col>21</xdr:col>
      <xdr:colOff>0</xdr:colOff>
      <xdr:row>18</xdr:row>
      <xdr:rowOff>117626</xdr:rowOff>
    </xdr:to>
    <xdr:cxnSp macro="">
      <xdr:nvCxnSpPr>
        <xdr:cNvPr id="453" name="直線コネクタ 452"/>
        <xdr:cNvCxnSpPr/>
      </xdr:nvCxnSpPr>
      <xdr:spPr>
        <a:xfrm flipV="1">
          <a:off x="13512800" y="2992301"/>
          <a:ext cx="889000" cy="2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4" name="フローチャート : 判断 453"/>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5" name="テキスト ボックス 454"/>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6" name="フローチャート : 判断 455"/>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7" name="テキスト ボックス 456"/>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84122</xdr:rowOff>
    </xdr:from>
    <xdr:to>
      <xdr:col>24</xdr:col>
      <xdr:colOff>609600</xdr:colOff>
      <xdr:row>14</xdr:row>
      <xdr:rowOff>14272</xdr:rowOff>
    </xdr:to>
    <xdr:sp macro="" textlink="">
      <xdr:nvSpPr>
        <xdr:cNvPr id="463" name="円/楕円 462"/>
        <xdr:cNvSpPr/>
      </xdr:nvSpPr>
      <xdr:spPr>
        <a:xfrm>
          <a:off x="16967200" y="23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5399</xdr:rowOff>
    </xdr:from>
    <xdr:ext cx="762000" cy="259045"/>
    <xdr:sp macro="" textlink="">
      <xdr:nvSpPr>
        <xdr:cNvPr id="464" name="将来負担の状況該当値テキスト"/>
        <xdr:cNvSpPr txBox="1"/>
      </xdr:nvSpPr>
      <xdr:spPr>
        <a:xfrm>
          <a:off x="17106900" y="223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65496</xdr:rowOff>
    </xdr:from>
    <xdr:to>
      <xdr:col>23</xdr:col>
      <xdr:colOff>457200</xdr:colOff>
      <xdr:row>14</xdr:row>
      <xdr:rowOff>167096</xdr:rowOff>
    </xdr:to>
    <xdr:sp macro="" textlink="">
      <xdr:nvSpPr>
        <xdr:cNvPr id="465" name="円/楕円 464"/>
        <xdr:cNvSpPr/>
      </xdr:nvSpPr>
      <xdr:spPr>
        <a:xfrm>
          <a:off x="161290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5823</xdr:rowOff>
    </xdr:from>
    <xdr:ext cx="736600" cy="259045"/>
    <xdr:sp macro="" textlink="">
      <xdr:nvSpPr>
        <xdr:cNvPr id="466" name="テキスト ボックス 465"/>
        <xdr:cNvSpPr txBox="1"/>
      </xdr:nvSpPr>
      <xdr:spPr>
        <a:xfrm>
          <a:off x="15798800" y="223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134197</xdr:rowOff>
    </xdr:from>
    <xdr:to>
      <xdr:col>22</xdr:col>
      <xdr:colOff>254000</xdr:colOff>
      <xdr:row>16</xdr:row>
      <xdr:rowOff>64347</xdr:rowOff>
    </xdr:to>
    <xdr:sp macro="" textlink="">
      <xdr:nvSpPr>
        <xdr:cNvPr id="467" name="円/楕円 466"/>
        <xdr:cNvSpPr/>
      </xdr:nvSpPr>
      <xdr:spPr>
        <a:xfrm>
          <a:off x="15240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49124</xdr:rowOff>
    </xdr:from>
    <xdr:ext cx="762000" cy="259045"/>
    <xdr:sp macro="" textlink="">
      <xdr:nvSpPr>
        <xdr:cNvPr id="468" name="テキスト ボックス 467"/>
        <xdr:cNvSpPr txBox="1"/>
      </xdr:nvSpPr>
      <xdr:spPr>
        <a:xfrm>
          <a:off x="14909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26851</xdr:rowOff>
    </xdr:from>
    <xdr:to>
      <xdr:col>21</xdr:col>
      <xdr:colOff>50800</xdr:colOff>
      <xdr:row>17</xdr:row>
      <xdr:rowOff>128451</xdr:rowOff>
    </xdr:to>
    <xdr:sp macro="" textlink="">
      <xdr:nvSpPr>
        <xdr:cNvPr id="469" name="円/楕円 468"/>
        <xdr:cNvSpPr/>
      </xdr:nvSpPr>
      <xdr:spPr>
        <a:xfrm>
          <a:off x="14351000" y="29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113228</xdr:rowOff>
    </xdr:from>
    <xdr:ext cx="762000" cy="259045"/>
    <xdr:sp macro="" textlink="">
      <xdr:nvSpPr>
        <xdr:cNvPr id="470" name="テキスト ボックス 469"/>
        <xdr:cNvSpPr txBox="1"/>
      </xdr:nvSpPr>
      <xdr:spPr>
        <a:xfrm>
          <a:off x="14020800" y="302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66826</xdr:rowOff>
    </xdr:from>
    <xdr:to>
      <xdr:col>19</xdr:col>
      <xdr:colOff>533400</xdr:colOff>
      <xdr:row>18</xdr:row>
      <xdr:rowOff>168426</xdr:rowOff>
    </xdr:to>
    <xdr:sp macro="" textlink="">
      <xdr:nvSpPr>
        <xdr:cNvPr id="471" name="円/楕円 470"/>
        <xdr:cNvSpPr/>
      </xdr:nvSpPr>
      <xdr:spPr>
        <a:xfrm>
          <a:off x="13462000" y="31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153203</xdr:rowOff>
    </xdr:from>
    <xdr:ext cx="762000" cy="259045"/>
    <xdr:sp macro="" textlink="">
      <xdr:nvSpPr>
        <xdr:cNvPr id="472" name="テキスト ボックス 471"/>
        <xdr:cNvSpPr txBox="1"/>
      </xdr:nvSpPr>
      <xdr:spPr>
        <a:xfrm>
          <a:off x="13131800" y="323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5,619
5,596
37.30
3,165,397
3,029,915
96,642
1,989,754
3,241,215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むらづくり経営計画に基づき、特別職及び一般職の給与カットや行政委員の報酬カットを平成２４年度まで実施してきたものの、類似団体の平均より高い水準で推移している。</a:t>
          </a:r>
          <a:endParaRPr kumimoji="1" lang="en-US" altLang="ja-JP" sz="1300">
            <a:latin typeface="ＭＳ Ｐゴシック"/>
          </a:endParaRPr>
        </a:p>
        <a:p>
          <a:r>
            <a:rPr kumimoji="1" lang="ja-JP" altLang="en-US" sz="1300">
              <a:latin typeface="ＭＳ Ｐゴシック"/>
            </a:rPr>
            <a:t>　しかしながら、人口千人当たりの職員数については類似団体の平均より少ない状況であり、引き続き適正な定員管理を行うとともに、事務委託へのシフトを進めるなど人件費抑制に努める。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154432</xdr:rowOff>
    </xdr:to>
    <xdr:cxnSp macro="">
      <xdr:nvCxnSpPr>
        <xdr:cNvPr id="64" name="直線コネクタ 63"/>
        <xdr:cNvCxnSpPr/>
      </xdr:nvCxnSpPr>
      <xdr:spPr>
        <a:xfrm>
          <a:off x="3987800" y="65735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90424</xdr:rowOff>
    </xdr:to>
    <xdr:cxnSp macro="">
      <xdr:nvCxnSpPr>
        <xdr:cNvPr id="67" name="直線コネクタ 66"/>
        <xdr:cNvCxnSpPr/>
      </xdr:nvCxnSpPr>
      <xdr:spPr>
        <a:xfrm flipV="1">
          <a:off x="3098800" y="6573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90424</xdr:rowOff>
    </xdr:from>
    <xdr:to>
      <xdr:col>4</xdr:col>
      <xdr:colOff>346075</xdr:colOff>
      <xdr:row>38</xdr:row>
      <xdr:rowOff>163576</xdr:rowOff>
    </xdr:to>
    <xdr:cxnSp macro="">
      <xdr:nvCxnSpPr>
        <xdr:cNvPr id="70" name="直線コネクタ 69"/>
        <xdr:cNvCxnSpPr/>
      </xdr:nvCxnSpPr>
      <xdr:spPr>
        <a:xfrm flipV="1">
          <a:off x="2209800" y="66055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163576</xdr:rowOff>
    </xdr:from>
    <xdr:to>
      <xdr:col>3</xdr:col>
      <xdr:colOff>142875</xdr:colOff>
      <xdr:row>39</xdr:row>
      <xdr:rowOff>10414</xdr:rowOff>
    </xdr:to>
    <xdr:cxnSp macro="">
      <xdr:nvCxnSpPr>
        <xdr:cNvPr id="73" name="直線コネクタ 72"/>
        <xdr:cNvCxnSpPr/>
      </xdr:nvCxnSpPr>
      <xdr:spPr>
        <a:xfrm flipV="1">
          <a:off x="1320800" y="66786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103632</xdr:rowOff>
    </xdr:from>
    <xdr:to>
      <xdr:col>7</xdr:col>
      <xdr:colOff>66675</xdr:colOff>
      <xdr:row>39</xdr:row>
      <xdr:rowOff>33782</xdr:rowOff>
    </xdr:to>
    <xdr:sp macro="" textlink="">
      <xdr:nvSpPr>
        <xdr:cNvPr id="83" name="円/楕円 82"/>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75709</xdr:rowOff>
    </xdr:from>
    <xdr:ext cx="762000" cy="259045"/>
    <xdr:sp macro="" textlink="">
      <xdr:nvSpPr>
        <xdr:cNvPr id="84"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5" name="円/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39624</xdr:rowOff>
    </xdr:from>
    <xdr:to>
      <xdr:col>4</xdr:col>
      <xdr:colOff>396875</xdr:colOff>
      <xdr:row>38</xdr:row>
      <xdr:rowOff>141224</xdr:rowOff>
    </xdr:to>
    <xdr:sp macro="" textlink="">
      <xdr:nvSpPr>
        <xdr:cNvPr id="87" name="円/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112776</xdr:rowOff>
    </xdr:from>
    <xdr:to>
      <xdr:col>3</xdr:col>
      <xdr:colOff>193675</xdr:colOff>
      <xdr:row>39</xdr:row>
      <xdr:rowOff>42926</xdr:rowOff>
    </xdr:to>
    <xdr:sp macro="" textlink="">
      <xdr:nvSpPr>
        <xdr:cNvPr id="89" name="円/楕円 88"/>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27703</xdr:rowOff>
    </xdr:from>
    <xdr:ext cx="762000" cy="259045"/>
    <xdr:sp macro="" textlink="">
      <xdr:nvSpPr>
        <xdr:cNvPr id="90" name="テキスト ボックス 89"/>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131064</xdr:rowOff>
    </xdr:from>
    <xdr:to>
      <xdr:col>1</xdr:col>
      <xdr:colOff>676275</xdr:colOff>
      <xdr:row>39</xdr:row>
      <xdr:rowOff>61214</xdr:rowOff>
    </xdr:to>
    <xdr:sp macro="" textlink="">
      <xdr:nvSpPr>
        <xdr:cNvPr id="91" name="円/楕円 90"/>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45991</xdr:rowOff>
    </xdr:from>
    <xdr:ext cx="762000" cy="259045"/>
    <xdr:sp macro="" textlink="">
      <xdr:nvSpPr>
        <xdr:cNvPr id="92" name="テキスト ボックス 91"/>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の平均と比べて高い水準で推移しているが、これは常備消防をはじめとする職員人件費から事務委託へのシフトが多くの事務で進んでいることが要因として考えられる。</a:t>
          </a:r>
          <a:endParaRPr kumimoji="1" lang="en-US" altLang="ja-JP" sz="1300">
            <a:latin typeface="ＭＳ Ｐゴシック"/>
          </a:endParaRPr>
        </a:p>
        <a:p>
          <a:r>
            <a:rPr kumimoji="1" lang="ja-JP" altLang="en-US" sz="1300">
              <a:latin typeface="ＭＳ Ｐゴシック"/>
            </a:rPr>
            <a:t>　引き続き、事業の整理や合理化等を進めコスト削減に努める。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50800</xdr:rowOff>
    </xdr:to>
    <xdr:cxnSp macro="">
      <xdr:nvCxnSpPr>
        <xdr:cNvPr id="125" name="直線コネクタ 124"/>
        <xdr:cNvCxnSpPr/>
      </xdr:nvCxnSpPr>
      <xdr:spPr>
        <a:xfrm flipV="1">
          <a:off x="15671800" y="3114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19</xdr:row>
      <xdr:rowOff>24130</xdr:rowOff>
    </xdr:to>
    <xdr:cxnSp macro="">
      <xdr:nvCxnSpPr>
        <xdr:cNvPr id="128" name="直線コネクタ 127"/>
        <xdr:cNvCxnSpPr/>
      </xdr:nvCxnSpPr>
      <xdr:spPr>
        <a:xfrm flipV="1">
          <a:off x="14782800" y="31369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134620</xdr:rowOff>
    </xdr:from>
    <xdr:to>
      <xdr:col>21</xdr:col>
      <xdr:colOff>361950</xdr:colOff>
      <xdr:row>19</xdr:row>
      <xdr:rowOff>24130</xdr:rowOff>
    </xdr:to>
    <xdr:cxnSp macro="">
      <xdr:nvCxnSpPr>
        <xdr:cNvPr id="131" name="直線コネクタ 130"/>
        <xdr:cNvCxnSpPr/>
      </xdr:nvCxnSpPr>
      <xdr:spPr>
        <a:xfrm>
          <a:off x="13893800" y="3220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88900</xdr:rowOff>
    </xdr:from>
    <xdr:to>
      <xdr:col>20</xdr:col>
      <xdr:colOff>158750</xdr:colOff>
      <xdr:row>18</xdr:row>
      <xdr:rowOff>134620</xdr:rowOff>
    </xdr:to>
    <xdr:cxnSp macro="">
      <xdr:nvCxnSpPr>
        <xdr:cNvPr id="134" name="直線コネクタ 133"/>
        <xdr:cNvCxnSpPr/>
      </xdr:nvCxnSpPr>
      <xdr:spPr>
        <a:xfrm>
          <a:off x="13004800" y="3175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4" name="円/楕円 143"/>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120667</xdr:rowOff>
    </xdr:from>
    <xdr:ext cx="762000" cy="259045"/>
    <xdr:sp macro="" textlink="">
      <xdr:nvSpPr>
        <xdr:cNvPr id="145"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6" name="円/楕円 145"/>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7" name="テキスト ボックス 14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144780</xdr:rowOff>
    </xdr:from>
    <xdr:to>
      <xdr:col>21</xdr:col>
      <xdr:colOff>412750</xdr:colOff>
      <xdr:row>19</xdr:row>
      <xdr:rowOff>74930</xdr:rowOff>
    </xdr:to>
    <xdr:sp macro="" textlink="">
      <xdr:nvSpPr>
        <xdr:cNvPr id="148" name="円/楕円 147"/>
        <xdr:cNvSpPr/>
      </xdr:nvSpPr>
      <xdr:spPr>
        <a:xfrm>
          <a:off x="14732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59707</xdr:rowOff>
    </xdr:from>
    <xdr:ext cx="762000" cy="259045"/>
    <xdr:sp macro="" textlink="">
      <xdr:nvSpPr>
        <xdr:cNvPr id="149" name="テキスト ボックス 148"/>
        <xdr:cNvSpPr txBox="1"/>
      </xdr:nvSpPr>
      <xdr:spPr>
        <a:xfrm>
          <a:off x="14401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83820</xdr:rowOff>
    </xdr:from>
    <xdr:to>
      <xdr:col>20</xdr:col>
      <xdr:colOff>209550</xdr:colOff>
      <xdr:row>19</xdr:row>
      <xdr:rowOff>13970</xdr:rowOff>
    </xdr:to>
    <xdr:sp macro="" textlink="">
      <xdr:nvSpPr>
        <xdr:cNvPr id="150" name="円/楕円 149"/>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170197</xdr:rowOff>
    </xdr:from>
    <xdr:ext cx="762000" cy="259045"/>
    <xdr:sp macro="" textlink="">
      <xdr:nvSpPr>
        <xdr:cNvPr id="151" name="テキスト ボックス 150"/>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38100</xdr:rowOff>
    </xdr:from>
    <xdr:to>
      <xdr:col>19</xdr:col>
      <xdr:colOff>6350</xdr:colOff>
      <xdr:row>18</xdr:row>
      <xdr:rowOff>139700</xdr:rowOff>
    </xdr:to>
    <xdr:sp macro="" textlink="">
      <xdr:nvSpPr>
        <xdr:cNvPr id="152" name="円/楕円 151"/>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124477</xdr:rowOff>
    </xdr:from>
    <xdr:ext cx="762000" cy="259045"/>
    <xdr:sp macro="" textlink="">
      <xdr:nvSpPr>
        <xdr:cNvPr id="153" name="テキスト ボックス 152"/>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扶助費に係る経常収支比率は、類似団体の平均より低い水準で推移しているが、高齢化の進展等により社会保障関係経費は今後も増加が見込まれることから、給付の適正化に一層取り組む必要がある。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69850</xdr:rowOff>
    </xdr:to>
    <xdr:cxnSp macro="">
      <xdr:nvCxnSpPr>
        <xdr:cNvPr id="186" name="直線コネクタ 185"/>
        <xdr:cNvCxnSpPr/>
      </xdr:nvCxnSpPr>
      <xdr:spPr>
        <a:xfrm flipV="1">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88900</xdr:rowOff>
    </xdr:to>
    <xdr:cxnSp macro="">
      <xdr:nvCxnSpPr>
        <xdr:cNvPr id="189" name="直線コネクタ 188"/>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88900</xdr:rowOff>
    </xdr:to>
    <xdr:cxnSp macro="">
      <xdr:nvCxnSpPr>
        <xdr:cNvPr id="192" name="直線コネクタ 191"/>
        <xdr:cNvCxnSpPr/>
      </xdr:nvCxnSpPr>
      <xdr:spPr>
        <a:xfrm>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69850</xdr:rowOff>
    </xdr:to>
    <xdr:cxnSp macro="">
      <xdr:nvCxnSpPr>
        <xdr:cNvPr id="195" name="直線コネクタ 194"/>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5" name="円/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7" name="円/楕円 206"/>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08" name="テキスト ボックス 207"/>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1" name="円/楕円 210"/>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2" name="テキスト ボックス 211"/>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3" name="円/楕円 212"/>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4" name="テキスト ボックス 21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その他に係る経常収支比率は、類似団体の平均とほぼ同じ水準で推移している。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88900</xdr:rowOff>
    </xdr:to>
    <xdr:cxnSp macro="">
      <xdr:nvCxnSpPr>
        <xdr:cNvPr id="247" name="直線コネクタ 246"/>
        <xdr:cNvCxnSpPr/>
      </xdr:nvCxnSpPr>
      <xdr:spPr>
        <a:xfrm flipV="1">
          <a:off x="15671800" y="968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88900</xdr:rowOff>
    </xdr:to>
    <xdr:cxnSp macro="">
      <xdr:nvCxnSpPr>
        <xdr:cNvPr id="250" name="直線コネクタ 249"/>
        <xdr:cNvCxnSpPr/>
      </xdr:nvCxnSpPr>
      <xdr:spPr>
        <a:xfrm>
          <a:off x="14782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81280</xdr:rowOff>
    </xdr:to>
    <xdr:cxnSp macro="">
      <xdr:nvCxnSpPr>
        <xdr:cNvPr id="253" name="直線コネクタ 252"/>
        <xdr:cNvCxnSpPr/>
      </xdr:nvCxnSpPr>
      <xdr:spPr>
        <a:xfrm>
          <a:off x="13893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66040</xdr:rowOff>
    </xdr:to>
    <xdr:cxnSp macro="">
      <xdr:nvCxnSpPr>
        <xdr:cNvPr id="256" name="直線コネクタ 255"/>
        <xdr:cNvCxnSpPr/>
      </xdr:nvCxnSpPr>
      <xdr:spPr>
        <a:xfrm>
          <a:off x="13004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6" name="円/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0" name="円/楕円 269"/>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71" name="テキスト ボックス 270"/>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2" name="円/楕円 271"/>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3" name="テキスト ボックス 272"/>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4" name="円/楕円 273"/>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5" name="テキスト ボックス 274"/>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補助費等に係る経常収支比率は、類似団体の平均と比べて低い水準で推移しており、その差は平成２７年度では９．２ポイントとなった。引き続き、補助内容の精査に努める。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145288</xdr:rowOff>
    </xdr:from>
    <xdr:to>
      <xdr:col>24</xdr:col>
      <xdr:colOff>31750</xdr:colOff>
      <xdr:row>35</xdr:row>
      <xdr:rowOff>37846</xdr:rowOff>
    </xdr:to>
    <xdr:cxnSp macro="">
      <xdr:nvCxnSpPr>
        <xdr:cNvPr id="305" name="直線コネクタ 304"/>
        <xdr:cNvCxnSpPr/>
      </xdr:nvCxnSpPr>
      <xdr:spPr>
        <a:xfrm flipV="1">
          <a:off x="15671800" y="59745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60706</xdr:rowOff>
    </xdr:to>
    <xdr:cxnSp macro="">
      <xdr:nvCxnSpPr>
        <xdr:cNvPr id="308" name="直線コネクタ 307"/>
        <xdr:cNvCxnSpPr/>
      </xdr:nvCxnSpPr>
      <xdr:spPr>
        <a:xfrm flipV="1">
          <a:off x="14782800" y="6038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60706</xdr:rowOff>
    </xdr:from>
    <xdr:to>
      <xdr:col>21</xdr:col>
      <xdr:colOff>361950</xdr:colOff>
      <xdr:row>35</xdr:row>
      <xdr:rowOff>106426</xdr:rowOff>
    </xdr:to>
    <xdr:cxnSp macro="">
      <xdr:nvCxnSpPr>
        <xdr:cNvPr id="311" name="直線コネクタ 310"/>
        <xdr:cNvCxnSpPr/>
      </xdr:nvCxnSpPr>
      <xdr:spPr>
        <a:xfrm flipV="1">
          <a:off x="13893800" y="6061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65278</xdr:rowOff>
    </xdr:from>
    <xdr:to>
      <xdr:col>20</xdr:col>
      <xdr:colOff>158750</xdr:colOff>
      <xdr:row>35</xdr:row>
      <xdr:rowOff>106426</xdr:rowOff>
    </xdr:to>
    <xdr:cxnSp macro="">
      <xdr:nvCxnSpPr>
        <xdr:cNvPr id="314" name="直線コネクタ 313"/>
        <xdr:cNvCxnSpPr/>
      </xdr:nvCxnSpPr>
      <xdr:spPr>
        <a:xfrm>
          <a:off x="13004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24" name="円/楕円 323"/>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3065</xdr:rowOff>
    </xdr:from>
    <xdr:ext cx="762000" cy="259045"/>
    <xdr:sp macro="" textlink="">
      <xdr:nvSpPr>
        <xdr:cNvPr id="325" name="補助費等該当値テキスト"/>
        <xdr:cNvSpPr txBox="1"/>
      </xdr:nvSpPr>
      <xdr:spPr>
        <a:xfrm>
          <a:off x="16598900" y="583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26" name="円/楕円 325"/>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27" name="テキスト ボックス 326"/>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9906</xdr:rowOff>
    </xdr:from>
    <xdr:to>
      <xdr:col>21</xdr:col>
      <xdr:colOff>412750</xdr:colOff>
      <xdr:row>35</xdr:row>
      <xdr:rowOff>111506</xdr:rowOff>
    </xdr:to>
    <xdr:sp macro="" textlink="">
      <xdr:nvSpPr>
        <xdr:cNvPr id="328" name="円/楕円 327"/>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121683</xdr:rowOff>
    </xdr:from>
    <xdr:ext cx="762000" cy="259045"/>
    <xdr:sp macro="" textlink="">
      <xdr:nvSpPr>
        <xdr:cNvPr id="329" name="テキスト ボックス 328"/>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30" name="円/楕円 329"/>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31" name="テキスト ボックス 330"/>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14478</xdr:rowOff>
    </xdr:from>
    <xdr:to>
      <xdr:col>19</xdr:col>
      <xdr:colOff>6350</xdr:colOff>
      <xdr:row>35</xdr:row>
      <xdr:rowOff>116078</xdr:rowOff>
    </xdr:to>
    <xdr:sp macro="" textlink="">
      <xdr:nvSpPr>
        <xdr:cNvPr id="332" name="円/楕円 331"/>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126255</xdr:rowOff>
    </xdr:from>
    <xdr:ext cx="762000" cy="259045"/>
    <xdr:sp macro="" textlink="">
      <xdr:nvSpPr>
        <xdr:cNvPr id="333" name="テキスト ボックス 332"/>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投資的な事業を抑制し、地方債の新規発行を控えてきた結果、数値は改善傾向であり、類似団体の平均と比べてもほぼ同じ水準で推移している。</a:t>
          </a:r>
          <a:endParaRPr kumimoji="1" lang="en-US" altLang="ja-JP" sz="1300">
            <a:latin typeface="ＭＳ Ｐゴシック"/>
          </a:endParaRPr>
        </a:p>
        <a:p>
          <a:r>
            <a:rPr kumimoji="1" lang="ja-JP" altLang="en-US" sz="1300">
              <a:latin typeface="ＭＳ Ｐゴシック"/>
            </a:rPr>
            <a:t>　引き続き、起債と償還のバランスを考慮し健全な財政運営に努める。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77470</xdr:rowOff>
    </xdr:from>
    <xdr:to>
      <xdr:col>7</xdr:col>
      <xdr:colOff>15875</xdr:colOff>
      <xdr:row>76</xdr:row>
      <xdr:rowOff>100330</xdr:rowOff>
    </xdr:to>
    <xdr:cxnSp macro="">
      <xdr:nvCxnSpPr>
        <xdr:cNvPr id="365" name="直線コネクタ 364"/>
        <xdr:cNvCxnSpPr/>
      </xdr:nvCxnSpPr>
      <xdr:spPr>
        <a:xfrm flipV="1">
          <a:off x="3987800" y="13107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76</xdr:row>
      <xdr:rowOff>100330</xdr:rowOff>
    </xdr:to>
    <xdr:cxnSp macro="">
      <xdr:nvCxnSpPr>
        <xdr:cNvPr id="368" name="直線コネクタ 367"/>
        <xdr:cNvCxnSpPr/>
      </xdr:nvCxnSpPr>
      <xdr:spPr>
        <a:xfrm>
          <a:off x="3098800" y="13119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77</xdr:row>
      <xdr:rowOff>50800</xdr:rowOff>
    </xdr:to>
    <xdr:cxnSp macro="">
      <xdr:nvCxnSpPr>
        <xdr:cNvPr id="371" name="直線コネクタ 370"/>
        <xdr:cNvCxnSpPr/>
      </xdr:nvCxnSpPr>
      <xdr:spPr>
        <a:xfrm flipV="1">
          <a:off x="2209800" y="13119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50800</xdr:rowOff>
    </xdr:from>
    <xdr:to>
      <xdr:col>3</xdr:col>
      <xdr:colOff>142875</xdr:colOff>
      <xdr:row>77</xdr:row>
      <xdr:rowOff>81280</xdr:rowOff>
    </xdr:to>
    <xdr:cxnSp macro="">
      <xdr:nvCxnSpPr>
        <xdr:cNvPr id="374" name="直線コネクタ 373"/>
        <xdr:cNvCxnSpPr/>
      </xdr:nvCxnSpPr>
      <xdr:spPr>
        <a:xfrm flipV="1">
          <a:off x="1320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84" name="円/楕円 383"/>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170197</xdr:rowOff>
    </xdr:from>
    <xdr:ext cx="762000" cy="259045"/>
    <xdr:sp macro="" textlink="">
      <xdr:nvSpPr>
        <xdr:cNvPr id="385" name="公債費該当値テキスト"/>
        <xdr:cNvSpPr txBox="1"/>
      </xdr:nvSpPr>
      <xdr:spPr>
        <a:xfrm>
          <a:off x="49149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49530</xdr:rowOff>
    </xdr:from>
    <xdr:to>
      <xdr:col>5</xdr:col>
      <xdr:colOff>600075</xdr:colOff>
      <xdr:row>76</xdr:row>
      <xdr:rowOff>151130</xdr:rowOff>
    </xdr:to>
    <xdr:sp macro="" textlink="">
      <xdr:nvSpPr>
        <xdr:cNvPr id="386" name="円/楕円 385"/>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161307</xdr:rowOff>
    </xdr:from>
    <xdr:ext cx="736600" cy="259045"/>
    <xdr:sp macro="" textlink="">
      <xdr:nvSpPr>
        <xdr:cNvPr id="387" name="テキスト ボックス 386"/>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88" name="円/楕円 387"/>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89" name="テキスト ボックス 388"/>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0</xdr:rowOff>
    </xdr:from>
    <xdr:to>
      <xdr:col>3</xdr:col>
      <xdr:colOff>193675</xdr:colOff>
      <xdr:row>77</xdr:row>
      <xdr:rowOff>101600</xdr:rowOff>
    </xdr:to>
    <xdr:sp macro="" textlink="">
      <xdr:nvSpPr>
        <xdr:cNvPr id="390" name="円/楕円 389"/>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86377</xdr:rowOff>
    </xdr:from>
    <xdr:ext cx="762000" cy="259045"/>
    <xdr:sp macro="" textlink="">
      <xdr:nvSpPr>
        <xdr:cNvPr id="391" name="テキスト ボックス 390"/>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30480</xdr:rowOff>
    </xdr:from>
    <xdr:to>
      <xdr:col>1</xdr:col>
      <xdr:colOff>676275</xdr:colOff>
      <xdr:row>77</xdr:row>
      <xdr:rowOff>132080</xdr:rowOff>
    </xdr:to>
    <xdr:sp macro="" textlink="">
      <xdr:nvSpPr>
        <xdr:cNvPr id="392" name="円/楕円 391"/>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116857</xdr:rowOff>
    </xdr:from>
    <xdr:ext cx="762000" cy="259045"/>
    <xdr:sp macro="" textlink="">
      <xdr:nvSpPr>
        <xdr:cNvPr id="393" name="テキスト ボックス 392"/>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公債費以外に係る経常収支比率は、２６年度にはじめて類似団体の平均を下回ったが、要因としては過疎対策事業債の発行が考えられる。</a:t>
          </a:r>
          <a:endParaRPr kumimoji="1" lang="en-US" altLang="ja-JP" sz="1300">
            <a:latin typeface="ＭＳ Ｐゴシック"/>
          </a:endParaRPr>
        </a:p>
        <a:p>
          <a:r>
            <a:rPr kumimoji="1" lang="ja-JP" altLang="en-US" sz="1300">
              <a:latin typeface="ＭＳ Ｐゴシック"/>
            </a:rPr>
            <a:t>　それでもやはり類似団体の平均と比べて高い水準にある物件費については、事務委託へのシフトが進むことで今後も増加する見込みであるが、費用対効果の検証を行うなどして適正な財政運営に努める。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15966</xdr:rowOff>
    </xdr:from>
    <xdr:to>
      <xdr:col>24</xdr:col>
      <xdr:colOff>31750</xdr:colOff>
      <xdr:row>78</xdr:row>
      <xdr:rowOff>22498</xdr:rowOff>
    </xdr:to>
    <xdr:cxnSp macro="">
      <xdr:nvCxnSpPr>
        <xdr:cNvPr id="428" name="直線コネクタ 427"/>
        <xdr:cNvCxnSpPr/>
      </xdr:nvCxnSpPr>
      <xdr:spPr>
        <a:xfrm>
          <a:off x="15671800" y="133890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15966</xdr:rowOff>
    </xdr:from>
    <xdr:to>
      <xdr:col>22</xdr:col>
      <xdr:colOff>565150</xdr:colOff>
      <xdr:row>78</xdr:row>
      <xdr:rowOff>117202</xdr:rowOff>
    </xdr:to>
    <xdr:cxnSp macro="">
      <xdr:nvCxnSpPr>
        <xdr:cNvPr id="431" name="直線コネクタ 430"/>
        <xdr:cNvCxnSpPr/>
      </xdr:nvCxnSpPr>
      <xdr:spPr>
        <a:xfrm flipV="1">
          <a:off x="14782800" y="13389066"/>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117202</xdr:rowOff>
    </xdr:from>
    <xdr:to>
      <xdr:col>21</xdr:col>
      <xdr:colOff>361950</xdr:colOff>
      <xdr:row>78</xdr:row>
      <xdr:rowOff>166188</xdr:rowOff>
    </xdr:to>
    <xdr:cxnSp macro="">
      <xdr:nvCxnSpPr>
        <xdr:cNvPr id="434" name="直線コネクタ 433"/>
        <xdr:cNvCxnSpPr/>
      </xdr:nvCxnSpPr>
      <xdr:spPr>
        <a:xfrm flipV="1">
          <a:off x="13893800" y="134903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107406</xdr:rowOff>
    </xdr:from>
    <xdr:to>
      <xdr:col>20</xdr:col>
      <xdr:colOff>158750</xdr:colOff>
      <xdr:row>78</xdr:row>
      <xdr:rowOff>166188</xdr:rowOff>
    </xdr:to>
    <xdr:cxnSp macro="">
      <xdr:nvCxnSpPr>
        <xdr:cNvPr id="437" name="直線コネクタ 436"/>
        <xdr:cNvCxnSpPr/>
      </xdr:nvCxnSpPr>
      <xdr:spPr>
        <a:xfrm>
          <a:off x="13004800" y="134805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143148</xdr:rowOff>
    </xdr:from>
    <xdr:to>
      <xdr:col>24</xdr:col>
      <xdr:colOff>82550</xdr:colOff>
      <xdr:row>78</xdr:row>
      <xdr:rowOff>73298</xdr:rowOff>
    </xdr:to>
    <xdr:sp macro="" textlink="">
      <xdr:nvSpPr>
        <xdr:cNvPr id="447" name="円/楕円 446"/>
        <xdr:cNvSpPr/>
      </xdr:nvSpPr>
      <xdr:spPr>
        <a:xfrm>
          <a:off x="16459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159675</xdr:rowOff>
    </xdr:from>
    <xdr:ext cx="762000" cy="259045"/>
    <xdr:sp macro="" textlink="">
      <xdr:nvSpPr>
        <xdr:cNvPr id="448" name="公債費以外該当値テキスト"/>
        <xdr:cNvSpPr txBox="1"/>
      </xdr:nvSpPr>
      <xdr:spPr>
        <a:xfrm>
          <a:off x="16598900" y="1318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136616</xdr:rowOff>
    </xdr:from>
    <xdr:to>
      <xdr:col>22</xdr:col>
      <xdr:colOff>615950</xdr:colOff>
      <xdr:row>78</xdr:row>
      <xdr:rowOff>66766</xdr:rowOff>
    </xdr:to>
    <xdr:sp macro="" textlink="">
      <xdr:nvSpPr>
        <xdr:cNvPr id="449" name="円/楕円 448"/>
        <xdr:cNvSpPr/>
      </xdr:nvSpPr>
      <xdr:spPr>
        <a:xfrm>
          <a:off x="15621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76943</xdr:rowOff>
    </xdr:from>
    <xdr:ext cx="736600" cy="259045"/>
    <xdr:sp macro="" textlink="">
      <xdr:nvSpPr>
        <xdr:cNvPr id="450" name="テキスト ボックス 449"/>
        <xdr:cNvSpPr txBox="1"/>
      </xdr:nvSpPr>
      <xdr:spPr>
        <a:xfrm>
          <a:off x="15290800" y="1310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66402</xdr:rowOff>
    </xdr:from>
    <xdr:to>
      <xdr:col>21</xdr:col>
      <xdr:colOff>412750</xdr:colOff>
      <xdr:row>78</xdr:row>
      <xdr:rowOff>168002</xdr:rowOff>
    </xdr:to>
    <xdr:sp macro="" textlink="">
      <xdr:nvSpPr>
        <xdr:cNvPr id="451" name="円/楕円 450"/>
        <xdr:cNvSpPr/>
      </xdr:nvSpPr>
      <xdr:spPr>
        <a:xfrm>
          <a:off x="14732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152779</xdr:rowOff>
    </xdr:from>
    <xdr:ext cx="762000" cy="259045"/>
    <xdr:sp macro="" textlink="">
      <xdr:nvSpPr>
        <xdr:cNvPr id="452" name="テキスト ボックス 451"/>
        <xdr:cNvSpPr txBox="1"/>
      </xdr:nvSpPr>
      <xdr:spPr>
        <a:xfrm>
          <a:off x="14401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115388</xdr:rowOff>
    </xdr:from>
    <xdr:to>
      <xdr:col>20</xdr:col>
      <xdr:colOff>209550</xdr:colOff>
      <xdr:row>79</xdr:row>
      <xdr:rowOff>45538</xdr:rowOff>
    </xdr:to>
    <xdr:sp macro="" textlink="">
      <xdr:nvSpPr>
        <xdr:cNvPr id="453" name="円/楕円 452"/>
        <xdr:cNvSpPr/>
      </xdr:nvSpPr>
      <xdr:spPr>
        <a:xfrm>
          <a:off x="13843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30315</xdr:rowOff>
    </xdr:from>
    <xdr:ext cx="762000" cy="259045"/>
    <xdr:sp macro="" textlink="">
      <xdr:nvSpPr>
        <xdr:cNvPr id="454" name="テキスト ボックス 453"/>
        <xdr:cNvSpPr txBox="1"/>
      </xdr:nvSpPr>
      <xdr:spPr>
        <a:xfrm>
          <a:off x="13512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56606</xdr:rowOff>
    </xdr:from>
    <xdr:to>
      <xdr:col>19</xdr:col>
      <xdr:colOff>6350</xdr:colOff>
      <xdr:row>78</xdr:row>
      <xdr:rowOff>158206</xdr:rowOff>
    </xdr:to>
    <xdr:sp macro="" textlink="">
      <xdr:nvSpPr>
        <xdr:cNvPr id="455" name="円/楕円 454"/>
        <xdr:cNvSpPr/>
      </xdr:nvSpPr>
      <xdr:spPr>
        <a:xfrm>
          <a:off x="12954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142983</xdr:rowOff>
    </xdr:from>
    <xdr:ext cx="762000" cy="259045"/>
    <xdr:sp macro="" textlink="">
      <xdr:nvSpPr>
        <xdr:cNvPr id="456" name="テキスト ボックス 455"/>
        <xdr:cNvSpPr txBox="1"/>
      </xdr:nvSpPr>
      <xdr:spPr>
        <a:xfrm>
          <a:off x="12623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大阪府千早赤阪村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38928</xdr:rowOff>
    </xdr:from>
    <xdr:to>
      <xdr:col>4</xdr:col>
      <xdr:colOff>1117600</xdr:colOff>
      <xdr:row>17</xdr:row>
      <xdr:rowOff>123228</xdr:rowOff>
    </xdr:to>
    <xdr:cxnSp macro="">
      <xdr:nvCxnSpPr>
        <xdr:cNvPr id="50" name="直線コネクタ 49"/>
        <xdr:cNvCxnSpPr/>
      </xdr:nvCxnSpPr>
      <xdr:spPr bwMode="auto">
        <a:xfrm flipV="1">
          <a:off x="5003800" y="3001203"/>
          <a:ext cx="6477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123228</xdr:rowOff>
    </xdr:from>
    <xdr:to>
      <xdr:col>4</xdr:col>
      <xdr:colOff>469900</xdr:colOff>
      <xdr:row>17</xdr:row>
      <xdr:rowOff>157168</xdr:rowOff>
    </xdr:to>
    <xdr:cxnSp macro="">
      <xdr:nvCxnSpPr>
        <xdr:cNvPr id="53" name="直線コネクタ 52"/>
        <xdr:cNvCxnSpPr/>
      </xdr:nvCxnSpPr>
      <xdr:spPr bwMode="auto">
        <a:xfrm flipV="1">
          <a:off x="4305300" y="3085503"/>
          <a:ext cx="698500" cy="3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155644</xdr:rowOff>
    </xdr:from>
    <xdr:to>
      <xdr:col>3</xdr:col>
      <xdr:colOff>904875</xdr:colOff>
      <xdr:row>17</xdr:row>
      <xdr:rowOff>157168</xdr:rowOff>
    </xdr:to>
    <xdr:cxnSp macro="">
      <xdr:nvCxnSpPr>
        <xdr:cNvPr id="56" name="直線コネクタ 55"/>
        <xdr:cNvCxnSpPr/>
      </xdr:nvCxnSpPr>
      <xdr:spPr bwMode="auto">
        <a:xfrm>
          <a:off x="3606800" y="3117919"/>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113855</xdr:rowOff>
    </xdr:from>
    <xdr:to>
      <xdr:col>3</xdr:col>
      <xdr:colOff>206375</xdr:colOff>
      <xdr:row>17</xdr:row>
      <xdr:rowOff>155644</xdr:rowOff>
    </xdr:to>
    <xdr:cxnSp macro="">
      <xdr:nvCxnSpPr>
        <xdr:cNvPr id="59" name="直線コネクタ 58"/>
        <xdr:cNvCxnSpPr/>
      </xdr:nvCxnSpPr>
      <xdr:spPr bwMode="auto">
        <a:xfrm>
          <a:off x="2908300" y="3076130"/>
          <a:ext cx="698500" cy="4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159578</xdr:rowOff>
    </xdr:from>
    <xdr:to>
      <xdr:col>5</xdr:col>
      <xdr:colOff>34925</xdr:colOff>
      <xdr:row>17</xdr:row>
      <xdr:rowOff>89728</xdr:rowOff>
    </xdr:to>
    <xdr:sp macro="" textlink="">
      <xdr:nvSpPr>
        <xdr:cNvPr id="69" name="円/楕円 68"/>
        <xdr:cNvSpPr/>
      </xdr:nvSpPr>
      <xdr:spPr bwMode="auto">
        <a:xfrm>
          <a:off x="5600700" y="295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131655</xdr:rowOff>
    </xdr:from>
    <xdr:ext cx="762000" cy="259045"/>
    <xdr:sp macro="" textlink="">
      <xdr:nvSpPr>
        <xdr:cNvPr id="70" name="人口1人当たり決算額の推移該当値テキスト130"/>
        <xdr:cNvSpPr txBox="1"/>
      </xdr:nvSpPr>
      <xdr:spPr>
        <a:xfrm>
          <a:off x="5740400" y="292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72428</xdr:rowOff>
    </xdr:from>
    <xdr:to>
      <xdr:col>4</xdr:col>
      <xdr:colOff>520700</xdr:colOff>
      <xdr:row>18</xdr:row>
      <xdr:rowOff>2578</xdr:rowOff>
    </xdr:to>
    <xdr:sp macro="" textlink="">
      <xdr:nvSpPr>
        <xdr:cNvPr id="71" name="円/楕円 70"/>
        <xdr:cNvSpPr/>
      </xdr:nvSpPr>
      <xdr:spPr bwMode="auto">
        <a:xfrm>
          <a:off x="4953000" y="303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158805</xdr:rowOff>
    </xdr:from>
    <xdr:ext cx="736600" cy="259045"/>
    <xdr:sp macro="" textlink="">
      <xdr:nvSpPr>
        <xdr:cNvPr id="72" name="テキスト ボックス 71"/>
        <xdr:cNvSpPr txBox="1"/>
      </xdr:nvSpPr>
      <xdr:spPr>
        <a:xfrm>
          <a:off x="4622800" y="312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111,745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106368</xdr:rowOff>
    </xdr:from>
    <xdr:to>
      <xdr:col>3</xdr:col>
      <xdr:colOff>955675</xdr:colOff>
      <xdr:row>18</xdr:row>
      <xdr:rowOff>36518</xdr:rowOff>
    </xdr:to>
    <xdr:sp macro="" textlink="">
      <xdr:nvSpPr>
        <xdr:cNvPr id="73" name="円/楕円 72"/>
        <xdr:cNvSpPr/>
      </xdr:nvSpPr>
      <xdr:spPr bwMode="auto">
        <a:xfrm>
          <a:off x="4254500" y="306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21295</xdr:rowOff>
    </xdr:from>
    <xdr:ext cx="762000" cy="259045"/>
    <xdr:sp macro="" textlink="">
      <xdr:nvSpPr>
        <xdr:cNvPr id="74" name="テキスト ボックス 73"/>
        <xdr:cNvSpPr txBox="1"/>
      </xdr:nvSpPr>
      <xdr:spPr>
        <a:xfrm>
          <a:off x="3924300" y="31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104844</xdr:rowOff>
    </xdr:from>
    <xdr:to>
      <xdr:col>3</xdr:col>
      <xdr:colOff>257175</xdr:colOff>
      <xdr:row>18</xdr:row>
      <xdr:rowOff>34994</xdr:rowOff>
    </xdr:to>
    <xdr:sp macro="" textlink="">
      <xdr:nvSpPr>
        <xdr:cNvPr id="75" name="円/楕円 74"/>
        <xdr:cNvSpPr/>
      </xdr:nvSpPr>
      <xdr:spPr bwMode="auto">
        <a:xfrm>
          <a:off x="3556000" y="306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19771</xdr:rowOff>
    </xdr:from>
    <xdr:ext cx="762000" cy="259045"/>
    <xdr:sp macro="" textlink="">
      <xdr:nvSpPr>
        <xdr:cNvPr id="76" name="テキスト ボックス 75"/>
        <xdr:cNvSpPr txBox="1"/>
      </xdr:nvSpPr>
      <xdr:spPr>
        <a:xfrm>
          <a:off x="3225800" y="315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63055</xdr:rowOff>
    </xdr:from>
    <xdr:to>
      <xdr:col>2</xdr:col>
      <xdr:colOff>692150</xdr:colOff>
      <xdr:row>17</xdr:row>
      <xdr:rowOff>164655</xdr:rowOff>
    </xdr:to>
    <xdr:sp macro="" textlink="">
      <xdr:nvSpPr>
        <xdr:cNvPr id="77" name="円/楕円 76"/>
        <xdr:cNvSpPr/>
      </xdr:nvSpPr>
      <xdr:spPr bwMode="auto">
        <a:xfrm>
          <a:off x="2857500" y="302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149432</xdr:rowOff>
    </xdr:from>
    <xdr:ext cx="762000" cy="259045"/>
    <xdr:sp macro="" textlink="">
      <xdr:nvSpPr>
        <xdr:cNvPr id="78" name="テキスト ボックス 77"/>
        <xdr:cNvSpPr txBox="1"/>
      </xdr:nvSpPr>
      <xdr:spPr>
        <a:xfrm>
          <a:off x="2527300" y="31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139664</xdr:rowOff>
    </xdr:from>
    <xdr:to>
      <xdr:col>4</xdr:col>
      <xdr:colOff>1117600</xdr:colOff>
      <xdr:row>35</xdr:row>
      <xdr:rowOff>157838</xdr:rowOff>
    </xdr:to>
    <xdr:cxnSp macro="">
      <xdr:nvCxnSpPr>
        <xdr:cNvPr id="110" name="直線コネクタ 109"/>
        <xdr:cNvCxnSpPr/>
      </xdr:nvCxnSpPr>
      <xdr:spPr bwMode="auto">
        <a:xfrm>
          <a:off x="5003800" y="6750014"/>
          <a:ext cx="647700" cy="18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85852</xdr:rowOff>
    </xdr:from>
    <xdr:to>
      <xdr:col>4</xdr:col>
      <xdr:colOff>469900</xdr:colOff>
      <xdr:row>35</xdr:row>
      <xdr:rowOff>139664</xdr:rowOff>
    </xdr:to>
    <xdr:cxnSp macro="">
      <xdr:nvCxnSpPr>
        <xdr:cNvPr id="113" name="直線コネクタ 112"/>
        <xdr:cNvCxnSpPr/>
      </xdr:nvCxnSpPr>
      <xdr:spPr bwMode="auto">
        <a:xfrm>
          <a:off x="4305300" y="6696202"/>
          <a:ext cx="698500" cy="53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154478</xdr:rowOff>
    </xdr:from>
    <xdr:to>
      <xdr:col>3</xdr:col>
      <xdr:colOff>904875</xdr:colOff>
      <xdr:row>35</xdr:row>
      <xdr:rowOff>85852</xdr:rowOff>
    </xdr:to>
    <xdr:cxnSp macro="">
      <xdr:nvCxnSpPr>
        <xdr:cNvPr id="116" name="直線コネクタ 115"/>
        <xdr:cNvCxnSpPr/>
      </xdr:nvCxnSpPr>
      <xdr:spPr bwMode="auto">
        <a:xfrm>
          <a:off x="3606800" y="6421928"/>
          <a:ext cx="698500" cy="27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58534</xdr:rowOff>
    </xdr:from>
    <xdr:to>
      <xdr:col>3</xdr:col>
      <xdr:colOff>206375</xdr:colOff>
      <xdr:row>34</xdr:row>
      <xdr:rowOff>154478</xdr:rowOff>
    </xdr:to>
    <xdr:cxnSp macro="">
      <xdr:nvCxnSpPr>
        <xdr:cNvPr id="119" name="直線コネクタ 118"/>
        <xdr:cNvCxnSpPr/>
      </xdr:nvCxnSpPr>
      <xdr:spPr bwMode="auto">
        <a:xfrm>
          <a:off x="2908300" y="6325984"/>
          <a:ext cx="698500" cy="9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107038</xdr:rowOff>
    </xdr:from>
    <xdr:to>
      <xdr:col>5</xdr:col>
      <xdr:colOff>34925</xdr:colOff>
      <xdr:row>35</xdr:row>
      <xdr:rowOff>208638</xdr:rowOff>
    </xdr:to>
    <xdr:sp macro="" textlink="">
      <xdr:nvSpPr>
        <xdr:cNvPr id="129" name="円/楕円 128"/>
        <xdr:cNvSpPr/>
      </xdr:nvSpPr>
      <xdr:spPr bwMode="auto">
        <a:xfrm>
          <a:off x="5600700" y="671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295015</xdr:rowOff>
    </xdr:from>
    <xdr:ext cx="762000" cy="259045"/>
    <xdr:sp macro="" textlink="">
      <xdr:nvSpPr>
        <xdr:cNvPr id="130" name="人口1人当たり決算額の推移該当値テキスト445"/>
        <xdr:cNvSpPr txBox="1"/>
      </xdr:nvSpPr>
      <xdr:spPr>
        <a:xfrm>
          <a:off x="5740400" y="656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88864</xdr:rowOff>
    </xdr:from>
    <xdr:to>
      <xdr:col>4</xdr:col>
      <xdr:colOff>520700</xdr:colOff>
      <xdr:row>35</xdr:row>
      <xdr:rowOff>190464</xdr:rowOff>
    </xdr:to>
    <xdr:sp macro="" textlink="">
      <xdr:nvSpPr>
        <xdr:cNvPr id="131" name="円/楕円 130"/>
        <xdr:cNvSpPr/>
      </xdr:nvSpPr>
      <xdr:spPr bwMode="auto">
        <a:xfrm>
          <a:off x="4953000" y="669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200641</xdr:rowOff>
    </xdr:from>
    <xdr:ext cx="736600" cy="259045"/>
    <xdr:sp macro="" textlink="">
      <xdr:nvSpPr>
        <xdr:cNvPr id="132" name="テキスト ボックス 131"/>
        <xdr:cNvSpPr txBox="1"/>
      </xdr:nvSpPr>
      <xdr:spPr>
        <a:xfrm>
          <a:off x="4622800" y="646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35052</xdr:rowOff>
    </xdr:from>
    <xdr:to>
      <xdr:col>3</xdr:col>
      <xdr:colOff>955675</xdr:colOff>
      <xdr:row>35</xdr:row>
      <xdr:rowOff>136652</xdr:rowOff>
    </xdr:to>
    <xdr:sp macro="" textlink="">
      <xdr:nvSpPr>
        <xdr:cNvPr id="133" name="円/楕円 132"/>
        <xdr:cNvSpPr/>
      </xdr:nvSpPr>
      <xdr:spPr bwMode="auto">
        <a:xfrm>
          <a:off x="4254500" y="664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146829</xdr:rowOff>
    </xdr:from>
    <xdr:ext cx="762000" cy="259045"/>
    <xdr:sp macro="" textlink="">
      <xdr:nvSpPr>
        <xdr:cNvPr id="134" name="テキスト ボックス 133"/>
        <xdr:cNvSpPr txBox="1"/>
      </xdr:nvSpPr>
      <xdr:spPr>
        <a:xfrm>
          <a:off x="3924300" y="641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103678</xdr:rowOff>
    </xdr:from>
    <xdr:to>
      <xdr:col>3</xdr:col>
      <xdr:colOff>257175</xdr:colOff>
      <xdr:row>34</xdr:row>
      <xdr:rowOff>205278</xdr:rowOff>
    </xdr:to>
    <xdr:sp macro="" textlink="">
      <xdr:nvSpPr>
        <xdr:cNvPr id="135" name="円/楕円 134"/>
        <xdr:cNvSpPr/>
      </xdr:nvSpPr>
      <xdr:spPr bwMode="auto">
        <a:xfrm>
          <a:off x="3556000" y="637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215455</xdr:rowOff>
    </xdr:from>
    <xdr:ext cx="762000" cy="259045"/>
    <xdr:sp macro="" textlink="">
      <xdr:nvSpPr>
        <xdr:cNvPr id="136" name="テキスト ボックス 135"/>
        <xdr:cNvSpPr txBox="1"/>
      </xdr:nvSpPr>
      <xdr:spPr>
        <a:xfrm>
          <a:off x="3225800" y="614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46,298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7734</xdr:rowOff>
    </xdr:from>
    <xdr:to>
      <xdr:col>2</xdr:col>
      <xdr:colOff>692150</xdr:colOff>
      <xdr:row>34</xdr:row>
      <xdr:rowOff>109334</xdr:rowOff>
    </xdr:to>
    <xdr:sp macro="" textlink="">
      <xdr:nvSpPr>
        <xdr:cNvPr id="137" name="円/楕円 136"/>
        <xdr:cNvSpPr/>
      </xdr:nvSpPr>
      <xdr:spPr bwMode="auto">
        <a:xfrm>
          <a:off x="2857500" y="6275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119511</xdr:rowOff>
    </xdr:from>
    <xdr:ext cx="762000" cy="259045"/>
    <xdr:sp macro="" textlink="">
      <xdr:nvSpPr>
        <xdr:cNvPr id="138" name="テキスト ボックス 137"/>
        <xdr:cNvSpPr txBox="1"/>
      </xdr:nvSpPr>
      <xdr:spPr>
        <a:xfrm>
          <a:off x="2527300" y="60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5,619
5,596
3,730.00
3,165,397
3,029,915
96,642
1,989,754
3,241,215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148931</xdr:rowOff>
    </xdr:from>
    <xdr:to>
      <xdr:col>6</xdr:col>
      <xdr:colOff>511175</xdr:colOff>
      <xdr:row>36</xdr:row>
      <xdr:rowOff>149889</xdr:rowOff>
    </xdr:to>
    <xdr:cxnSp macro="">
      <xdr:nvCxnSpPr>
        <xdr:cNvPr id="63" name="直線コネクタ 62"/>
        <xdr:cNvCxnSpPr/>
      </xdr:nvCxnSpPr>
      <xdr:spPr>
        <a:xfrm flipV="1">
          <a:off x="3797300" y="6149681"/>
          <a:ext cx="838200" cy="17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122305</xdr:rowOff>
    </xdr:from>
    <xdr:to>
      <xdr:col>5</xdr:col>
      <xdr:colOff>358775</xdr:colOff>
      <xdr:row>36</xdr:row>
      <xdr:rowOff>149889</xdr:rowOff>
    </xdr:to>
    <xdr:cxnSp macro="">
      <xdr:nvCxnSpPr>
        <xdr:cNvPr id="66" name="直線コネクタ 65"/>
        <xdr:cNvCxnSpPr/>
      </xdr:nvCxnSpPr>
      <xdr:spPr>
        <a:xfrm>
          <a:off x="2908300" y="6294505"/>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29809</xdr:rowOff>
    </xdr:from>
    <xdr:to>
      <xdr:col>4</xdr:col>
      <xdr:colOff>155575</xdr:colOff>
      <xdr:row>36</xdr:row>
      <xdr:rowOff>122305</xdr:rowOff>
    </xdr:to>
    <xdr:cxnSp macro="">
      <xdr:nvCxnSpPr>
        <xdr:cNvPr id="69" name="直線コネクタ 68"/>
        <xdr:cNvCxnSpPr/>
      </xdr:nvCxnSpPr>
      <xdr:spPr>
        <a:xfrm>
          <a:off x="2019300" y="6030559"/>
          <a:ext cx="889000" cy="26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29809</xdr:rowOff>
    </xdr:from>
    <xdr:to>
      <xdr:col>2</xdr:col>
      <xdr:colOff>638175</xdr:colOff>
      <xdr:row>35</xdr:row>
      <xdr:rowOff>85293</xdr:rowOff>
    </xdr:to>
    <xdr:cxnSp macro="">
      <xdr:nvCxnSpPr>
        <xdr:cNvPr id="72" name="直線コネクタ 71"/>
        <xdr:cNvCxnSpPr/>
      </xdr:nvCxnSpPr>
      <xdr:spPr>
        <a:xfrm flipV="1">
          <a:off x="1130300" y="6030559"/>
          <a:ext cx="889000" cy="5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98131</xdr:rowOff>
    </xdr:from>
    <xdr:to>
      <xdr:col>6</xdr:col>
      <xdr:colOff>561975</xdr:colOff>
      <xdr:row>36</xdr:row>
      <xdr:rowOff>28281</xdr:rowOff>
    </xdr:to>
    <xdr:sp macro="" textlink="">
      <xdr:nvSpPr>
        <xdr:cNvPr id="82" name="円/楕円 81"/>
        <xdr:cNvSpPr/>
      </xdr:nvSpPr>
      <xdr:spPr>
        <a:xfrm>
          <a:off x="4584700" y="60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121008</xdr:rowOff>
    </xdr:from>
    <xdr:ext cx="599010" cy="259045"/>
    <xdr:sp macro="" textlink="">
      <xdr:nvSpPr>
        <xdr:cNvPr id="83" name="人件費該当値テキスト"/>
        <xdr:cNvSpPr txBox="1"/>
      </xdr:nvSpPr>
      <xdr:spPr>
        <a:xfrm>
          <a:off x="4686300" y="595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99089</xdr:rowOff>
    </xdr:from>
    <xdr:to>
      <xdr:col>5</xdr:col>
      <xdr:colOff>409575</xdr:colOff>
      <xdr:row>37</xdr:row>
      <xdr:rowOff>29239</xdr:rowOff>
    </xdr:to>
    <xdr:sp macro="" textlink="">
      <xdr:nvSpPr>
        <xdr:cNvPr id="84" name="円/楕円 83"/>
        <xdr:cNvSpPr/>
      </xdr:nvSpPr>
      <xdr:spPr>
        <a:xfrm>
          <a:off x="3746500" y="62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20366</xdr:rowOff>
    </xdr:from>
    <xdr:ext cx="599010" cy="259045"/>
    <xdr:sp macro="" textlink="">
      <xdr:nvSpPr>
        <xdr:cNvPr id="85" name="テキスト ボックス 84"/>
        <xdr:cNvSpPr txBox="1"/>
      </xdr:nvSpPr>
      <xdr:spPr>
        <a:xfrm>
          <a:off x="3497794" y="63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71505</xdr:rowOff>
    </xdr:from>
    <xdr:to>
      <xdr:col>4</xdr:col>
      <xdr:colOff>206375</xdr:colOff>
      <xdr:row>37</xdr:row>
      <xdr:rowOff>1655</xdr:rowOff>
    </xdr:to>
    <xdr:sp macro="" textlink="">
      <xdr:nvSpPr>
        <xdr:cNvPr id="86" name="円/楕円 85"/>
        <xdr:cNvSpPr/>
      </xdr:nvSpPr>
      <xdr:spPr>
        <a:xfrm>
          <a:off x="2857500" y="62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164232</xdr:rowOff>
    </xdr:from>
    <xdr:ext cx="599010" cy="259045"/>
    <xdr:sp macro="" textlink="">
      <xdr:nvSpPr>
        <xdr:cNvPr id="87" name="テキスト ボックス 86"/>
        <xdr:cNvSpPr txBox="1"/>
      </xdr:nvSpPr>
      <xdr:spPr>
        <a:xfrm>
          <a:off x="2608794" y="633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150459</xdr:rowOff>
    </xdr:from>
    <xdr:to>
      <xdr:col>3</xdr:col>
      <xdr:colOff>3175</xdr:colOff>
      <xdr:row>35</xdr:row>
      <xdr:rowOff>80609</xdr:rowOff>
    </xdr:to>
    <xdr:sp macro="" textlink="">
      <xdr:nvSpPr>
        <xdr:cNvPr id="88" name="円/楕円 87"/>
        <xdr:cNvSpPr/>
      </xdr:nvSpPr>
      <xdr:spPr>
        <a:xfrm>
          <a:off x="1968500" y="597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97136</xdr:rowOff>
    </xdr:from>
    <xdr:ext cx="599010" cy="259045"/>
    <xdr:sp macro="" textlink="">
      <xdr:nvSpPr>
        <xdr:cNvPr id="89" name="テキスト ボックス 88"/>
        <xdr:cNvSpPr txBox="1"/>
      </xdr:nvSpPr>
      <xdr:spPr>
        <a:xfrm>
          <a:off x="1719794" y="575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34493</xdr:rowOff>
    </xdr:from>
    <xdr:to>
      <xdr:col>1</xdr:col>
      <xdr:colOff>485775</xdr:colOff>
      <xdr:row>35</xdr:row>
      <xdr:rowOff>136093</xdr:rowOff>
    </xdr:to>
    <xdr:sp macro="" textlink="">
      <xdr:nvSpPr>
        <xdr:cNvPr id="90" name="円/楕円 89"/>
        <xdr:cNvSpPr/>
      </xdr:nvSpPr>
      <xdr:spPr>
        <a:xfrm>
          <a:off x="1079500" y="60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152620</xdr:rowOff>
    </xdr:from>
    <xdr:ext cx="599010" cy="259045"/>
    <xdr:sp macro="" textlink="">
      <xdr:nvSpPr>
        <xdr:cNvPr id="91" name="テキスト ボックス 90"/>
        <xdr:cNvSpPr txBox="1"/>
      </xdr:nvSpPr>
      <xdr:spPr>
        <a:xfrm>
          <a:off x="830794" y="581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3084</xdr:rowOff>
    </xdr:from>
    <xdr:to>
      <xdr:col>6</xdr:col>
      <xdr:colOff>511175</xdr:colOff>
      <xdr:row>56</xdr:row>
      <xdr:rowOff>76812</xdr:rowOff>
    </xdr:to>
    <xdr:cxnSp macro="">
      <xdr:nvCxnSpPr>
        <xdr:cNvPr id="118" name="直線コネクタ 117"/>
        <xdr:cNvCxnSpPr/>
      </xdr:nvCxnSpPr>
      <xdr:spPr>
        <a:xfrm flipV="1">
          <a:off x="3797300" y="9604284"/>
          <a:ext cx="838200" cy="7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76812</xdr:rowOff>
    </xdr:from>
    <xdr:to>
      <xdr:col>5</xdr:col>
      <xdr:colOff>358775</xdr:colOff>
      <xdr:row>56</xdr:row>
      <xdr:rowOff>112643</xdr:rowOff>
    </xdr:to>
    <xdr:cxnSp macro="">
      <xdr:nvCxnSpPr>
        <xdr:cNvPr id="121" name="直線コネクタ 120"/>
        <xdr:cNvCxnSpPr/>
      </xdr:nvCxnSpPr>
      <xdr:spPr>
        <a:xfrm flipV="1">
          <a:off x="2908300" y="9678012"/>
          <a:ext cx="889000" cy="3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112643</xdr:rowOff>
    </xdr:from>
    <xdr:to>
      <xdr:col>4</xdr:col>
      <xdr:colOff>155575</xdr:colOff>
      <xdr:row>56</xdr:row>
      <xdr:rowOff>115638</xdr:rowOff>
    </xdr:to>
    <xdr:cxnSp macro="">
      <xdr:nvCxnSpPr>
        <xdr:cNvPr id="124" name="直線コネクタ 123"/>
        <xdr:cNvCxnSpPr/>
      </xdr:nvCxnSpPr>
      <xdr:spPr>
        <a:xfrm flipV="1">
          <a:off x="2019300" y="9713843"/>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113457</xdr:rowOff>
    </xdr:from>
    <xdr:to>
      <xdr:col>2</xdr:col>
      <xdr:colOff>638175</xdr:colOff>
      <xdr:row>56</xdr:row>
      <xdr:rowOff>115638</xdr:rowOff>
    </xdr:to>
    <xdr:cxnSp macro="">
      <xdr:nvCxnSpPr>
        <xdr:cNvPr id="127" name="直線コネクタ 126"/>
        <xdr:cNvCxnSpPr/>
      </xdr:nvCxnSpPr>
      <xdr:spPr>
        <a:xfrm>
          <a:off x="1130300" y="9714657"/>
          <a:ext cx="8890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123734</xdr:rowOff>
    </xdr:from>
    <xdr:to>
      <xdr:col>6</xdr:col>
      <xdr:colOff>561975</xdr:colOff>
      <xdr:row>56</xdr:row>
      <xdr:rowOff>53884</xdr:rowOff>
    </xdr:to>
    <xdr:sp macro="" textlink="">
      <xdr:nvSpPr>
        <xdr:cNvPr id="137" name="円/楕円 136"/>
        <xdr:cNvSpPr/>
      </xdr:nvSpPr>
      <xdr:spPr>
        <a:xfrm>
          <a:off x="4584700" y="95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102161</xdr:rowOff>
    </xdr:from>
    <xdr:ext cx="599010" cy="259045"/>
    <xdr:sp macro="" textlink="">
      <xdr:nvSpPr>
        <xdr:cNvPr id="138" name="物件費該当値テキスト"/>
        <xdr:cNvSpPr txBox="1"/>
      </xdr:nvSpPr>
      <xdr:spPr>
        <a:xfrm>
          <a:off x="4686300" y="953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104,881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26012</xdr:rowOff>
    </xdr:from>
    <xdr:to>
      <xdr:col>5</xdr:col>
      <xdr:colOff>409575</xdr:colOff>
      <xdr:row>56</xdr:row>
      <xdr:rowOff>127612</xdr:rowOff>
    </xdr:to>
    <xdr:sp macro="" textlink="">
      <xdr:nvSpPr>
        <xdr:cNvPr id="139" name="円/楕円 138"/>
        <xdr:cNvSpPr/>
      </xdr:nvSpPr>
      <xdr:spPr>
        <a:xfrm>
          <a:off x="3746500" y="962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118739</xdr:rowOff>
    </xdr:from>
    <xdr:ext cx="534377" cy="259045"/>
    <xdr:sp macro="" textlink="">
      <xdr:nvSpPr>
        <xdr:cNvPr id="140" name="テキスト ボックス 139"/>
        <xdr:cNvSpPr txBox="1"/>
      </xdr:nvSpPr>
      <xdr:spPr>
        <a:xfrm>
          <a:off x="3530111" y="971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61843</xdr:rowOff>
    </xdr:from>
    <xdr:to>
      <xdr:col>4</xdr:col>
      <xdr:colOff>206375</xdr:colOff>
      <xdr:row>56</xdr:row>
      <xdr:rowOff>163443</xdr:rowOff>
    </xdr:to>
    <xdr:sp macro="" textlink="">
      <xdr:nvSpPr>
        <xdr:cNvPr id="141" name="円/楕円 140"/>
        <xdr:cNvSpPr/>
      </xdr:nvSpPr>
      <xdr:spPr>
        <a:xfrm>
          <a:off x="2857500" y="9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154570</xdr:rowOff>
    </xdr:from>
    <xdr:ext cx="534377" cy="259045"/>
    <xdr:sp macro="" textlink="">
      <xdr:nvSpPr>
        <xdr:cNvPr id="142" name="テキスト ボックス 141"/>
        <xdr:cNvSpPr txBox="1"/>
      </xdr:nvSpPr>
      <xdr:spPr>
        <a:xfrm>
          <a:off x="2641111" y="97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64838</xdr:rowOff>
    </xdr:from>
    <xdr:to>
      <xdr:col>3</xdr:col>
      <xdr:colOff>3175</xdr:colOff>
      <xdr:row>56</xdr:row>
      <xdr:rowOff>166438</xdr:rowOff>
    </xdr:to>
    <xdr:sp macro="" textlink="">
      <xdr:nvSpPr>
        <xdr:cNvPr id="143" name="円/楕円 142"/>
        <xdr:cNvSpPr/>
      </xdr:nvSpPr>
      <xdr:spPr>
        <a:xfrm>
          <a:off x="1968500" y="96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157565</xdr:rowOff>
    </xdr:from>
    <xdr:ext cx="534377" cy="259045"/>
    <xdr:sp macro="" textlink="">
      <xdr:nvSpPr>
        <xdr:cNvPr id="144" name="テキスト ボックス 143"/>
        <xdr:cNvSpPr txBox="1"/>
      </xdr:nvSpPr>
      <xdr:spPr>
        <a:xfrm>
          <a:off x="1752111" y="97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62657</xdr:rowOff>
    </xdr:from>
    <xdr:to>
      <xdr:col>1</xdr:col>
      <xdr:colOff>485775</xdr:colOff>
      <xdr:row>56</xdr:row>
      <xdr:rowOff>164257</xdr:rowOff>
    </xdr:to>
    <xdr:sp macro="" textlink="">
      <xdr:nvSpPr>
        <xdr:cNvPr id="145" name="円/楕円 144"/>
        <xdr:cNvSpPr/>
      </xdr:nvSpPr>
      <xdr:spPr>
        <a:xfrm>
          <a:off x="1079500" y="96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155384</xdr:rowOff>
    </xdr:from>
    <xdr:ext cx="534377" cy="259045"/>
    <xdr:sp macro="" textlink="">
      <xdr:nvSpPr>
        <xdr:cNvPr id="146" name="テキスト ボックス 145"/>
        <xdr:cNvSpPr txBox="1"/>
      </xdr:nvSpPr>
      <xdr:spPr>
        <a:xfrm>
          <a:off x="863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163246</xdr:rowOff>
    </xdr:from>
    <xdr:to>
      <xdr:col>6</xdr:col>
      <xdr:colOff>511175</xdr:colOff>
      <xdr:row>78</xdr:row>
      <xdr:rowOff>165608</xdr:rowOff>
    </xdr:to>
    <xdr:cxnSp macro="">
      <xdr:nvCxnSpPr>
        <xdr:cNvPr id="175" name="直線コネクタ 174"/>
        <xdr:cNvCxnSpPr/>
      </xdr:nvCxnSpPr>
      <xdr:spPr>
        <a:xfrm>
          <a:off x="3797300" y="13536346"/>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163246</xdr:rowOff>
    </xdr:from>
    <xdr:to>
      <xdr:col>5</xdr:col>
      <xdr:colOff>358775</xdr:colOff>
      <xdr:row>78</xdr:row>
      <xdr:rowOff>164236</xdr:rowOff>
    </xdr:to>
    <xdr:cxnSp macro="">
      <xdr:nvCxnSpPr>
        <xdr:cNvPr id="178" name="直線コネクタ 177"/>
        <xdr:cNvCxnSpPr/>
      </xdr:nvCxnSpPr>
      <xdr:spPr>
        <a:xfrm flipV="1">
          <a:off x="2908300" y="13536346"/>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164236</xdr:rowOff>
    </xdr:from>
    <xdr:to>
      <xdr:col>4</xdr:col>
      <xdr:colOff>155575</xdr:colOff>
      <xdr:row>79</xdr:row>
      <xdr:rowOff>10770</xdr:rowOff>
    </xdr:to>
    <xdr:cxnSp macro="">
      <xdr:nvCxnSpPr>
        <xdr:cNvPr id="181" name="直線コネクタ 180"/>
        <xdr:cNvCxnSpPr/>
      </xdr:nvCxnSpPr>
      <xdr:spPr>
        <a:xfrm flipV="1">
          <a:off x="2019300" y="13537336"/>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9589</xdr:rowOff>
    </xdr:from>
    <xdr:to>
      <xdr:col>2</xdr:col>
      <xdr:colOff>638175</xdr:colOff>
      <xdr:row>79</xdr:row>
      <xdr:rowOff>10770</xdr:rowOff>
    </xdr:to>
    <xdr:cxnSp macro="">
      <xdr:nvCxnSpPr>
        <xdr:cNvPr id="184" name="直線コネクタ 183"/>
        <xdr:cNvCxnSpPr/>
      </xdr:nvCxnSpPr>
      <xdr:spPr>
        <a:xfrm>
          <a:off x="1130300" y="1355413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114808</xdr:rowOff>
    </xdr:from>
    <xdr:to>
      <xdr:col>6</xdr:col>
      <xdr:colOff>561975</xdr:colOff>
      <xdr:row>79</xdr:row>
      <xdr:rowOff>44958</xdr:rowOff>
    </xdr:to>
    <xdr:sp macro="" textlink="">
      <xdr:nvSpPr>
        <xdr:cNvPr id="194" name="円/楕円 193"/>
        <xdr:cNvSpPr/>
      </xdr:nvSpPr>
      <xdr:spPr>
        <a:xfrm>
          <a:off x="4584700" y="134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29735</xdr:rowOff>
    </xdr:from>
    <xdr:ext cx="469744" cy="259045"/>
    <xdr:sp macro="" textlink="">
      <xdr:nvSpPr>
        <xdr:cNvPr id="195" name="維持補修費該当値テキスト"/>
        <xdr:cNvSpPr txBox="1"/>
      </xdr:nvSpPr>
      <xdr:spPr>
        <a:xfrm>
          <a:off x="4686300" y="1340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112446</xdr:rowOff>
    </xdr:from>
    <xdr:to>
      <xdr:col>5</xdr:col>
      <xdr:colOff>409575</xdr:colOff>
      <xdr:row>79</xdr:row>
      <xdr:rowOff>42596</xdr:rowOff>
    </xdr:to>
    <xdr:sp macro="" textlink="">
      <xdr:nvSpPr>
        <xdr:cNvPr id="196" name="円/楕円 195"/>
        <xdr:cNvSpPr/>
      </xdr:nvSpPr>
      <xdr:spPr>
        <a:xfrm>
          <a:off x="3746500" y="134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33723</xdr:rowOff>
    </xdr:from>
    <xdr:ext cx="469744" cy="259045"/>
    <xdr:sp macro="" textlink="">
      <xdr:nvSpPr>
        <xdr:cNvPr id="197" name="テキスト ボックス 196"/>
        <xdr:cNvSpPr txBox="1"/>
      </xdr:nvSpPr>
      <xdr:spPr>
        <a:xfrm>
          <a:off x="3562427" y="1357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113436</xdr:rowOff>
    </xdr:from>
    <xdr:to>
      <xdr:col>4</xdr:col>
      <xdr:colOff>206375</xdr:colOff>
      <xdr:row>79</xdr:row>
      <xdr:rowOff>43586</xdr:rowOff>
    </xdr:to>
    <xdr:sp macro="" textlink="">
      <xdr:nvSpPr>
        <xdr:cNvPr id="198" name="円/楕円 197"/>
        <xdr:cNvSpPr/>
      </xdr:nvSpPr>
      <xdr:spPr>
        <a:xfrm>
          <a:off x="2857500" y="134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34713</xdr:rowOff>
    </xdr:from>
    <xdr:ext cx="469744" cy="259045"/>
    <xdr:sp macro="" textlink="">
      <xdr:nvSpPr>
        <xdr:cNvPr id="199" name="テキスト ボックス 198"/>
        <xdr:cNvSpPr txBox="1"/>
      </xdr:nvSpPr>
      <xdr:spPr>
        <a:xfrm>
          <a:off x="2673427" y="1357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131420</xdr:rowOff>
    </xdr:from>
    <xdr:to>
      <xdr:col>3</xdr:col>
      <xdr:colOff>3175</xdr:colOff>
      <xdr:row>79</xdr:row>
      <xdr:rowOff>61570</xdr:rowOff>
    </xdr:to>
    <xdr:sp macro="" textlink="">
      <xdr:nvSpPr>
        <xdr:cNvPr id="200" name="円/楕円 199"/>
        <xdr:cNvSpPr/>
      </xdr:nvSpPr>
      <xdr:spPr>
        <a:xfrm>
          <a:off x="1968500" y="135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52697</xdr:rowOff>
    </xdr:from>
    <xdr:ext cx="378565" cy="259045"/>
    <xdr:sp macro="" textlink="">
      <xdr:nvSpPr>
        <xdr:cNvPr id="201" name="テキスト ボックス 200"/>
        <xdr:cNvSpPr txBox="1"/>
      </xdr:nvSpPr>
      <xdr:spPr>
        <a:xfrm>
          <a:off x="1830017" y="13597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130239</xdr:rowOff>
    </xdr:from>
    <xdr:to>
      <xdr:col>1</xdr:col>
      <xdr:colOff>485775</xdr:colOff>
      <xdr:row>79</xdr:row>
      <xdr:rowOff>60389</xdr:rowOff>
    </xdr:to>
    <xdr:sp macro="" textlink="">
      <xdr:nvSpPr>
        <xdr:cNvPr id="202" name="円/楕円 201"/>
        <xdr:cNvSpPr/>
      </xdr:nvSpPr>
      <xdr:spPr>
        <a:xfrm>
          <a:off x="1079500" y="135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51516</xdr:rowOff>
    </xdr:from>
    <xdr:ext cx="378565" cy="259045"/>
    <xdr:sp macro="" textlink="">
      <xdr:nvSpPr>
        <xdr:cNvPr id="203" name="テキスト ボックス 202"/>
        <xdr:cNvSpPr txBox="1"/>
      </xdr:nvSpPr>
      <xdr:spPr>
        <a:xfrm>
          <a:off x="941017" y="13596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xdr:rowOff>
    </xdr:from>
    <xdr:to>
      <xdr:col>6</xdr:col>
      <xdr:colOff>511175</xdr:colOff>
      <xdr:row>98</xdr:row>
      <xdr:rowOff>29629</xdr:rowOff>
    </xdr:to>
    <xdr:cxnSp macro="">
      <xdr:nvCxnSpPr>
        <xdr:cNvPr id="233" name="直線コネクタ 232"/>
        <xdr:cNvCxnSpPr/>
      </xdr:nvCxnSpPr>
      <xdr:spPr>
        <a:xfrm>
          <a:off x="3797300" y="16802125"/>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xdr:rowOff>
    </xdr:from>
    <xdr:to>
      <xdr:col>5</xdr:col>
      <xdr:colOff>358775</xdr:colOff>
      <xdr:row>98</xdr:row>
      <xdr:rowOff>143166</xdr:rowOff>
    </xdr:to>
    <xdr:cxnSp macro="">
      <xdr:nvCxnSpPr>
        <xdr:cNvPr id="236" name="直線コネクタ 235"/>
        <xdr:cNvCxnSpPr/>
      </xdr:nvCxnSpPr>
      <xdr:spPr>
        <a:xfrm flipV="1">
          <a:off x="2908300" y="16802125"/>
          <a:ext cx="889000" cy="14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143166</xdr:rowOff>
    </xdr:from>
    <xdr:to>
      <xdr:col>4</xdr:col>
      <xdr:colOff>155575</xdr:colOff>
      <xdr:row>99</xdr:row>
      <xdr:rowOff>9589</xdr:rowOff>
    </xdr:to>
    <xdr:cxnSp macro="">
      <xdr:nvCxnSpPr>
        <xdr:cNvPr id="239" name="直線コネクタ 238"/>
        <xdr:cNvCxnSpPr/>
      </xdr:nvCxnSpPr>
      <xdr:spPr>
        <a:xfrm flipV="1">
          <a:off x="2019300" y="16945266"/>
          <a:ext cx="889000" cy="3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9589</xdr:rowOff>
    </xdr:from>
    <xdr:to>
      <xdr:col>2</xdr:col>
      <xdr:colOff>638175</xdr:colOff>
      <xdr:row>99</xdr:row>
      <xdr:rowOff>16847</xdr:rowOff>
    </xdr:to>
    <xdr:cxnSp macro="">
      <xdr:nvCxnSpPr>
        <xdr:cNvPr id="242" name="直線コネクタ 241"/>
        <xdr:cNvCxnSpPr/>
      </xdr:nvCxnSpPr>
      <xdr:spPr>
        <a:xfrm flipV="1">
          <a:off x="1130300" y="16983139"/>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150279</xdr:rowOff>
    </xdr:from>
    <xdr:to>
      <xdr:col>6</xdr:col>
      <xdr:colOff>561975</xdr:colOff>
      <xdr:row>98</xdr:row>
      <xdr:rowOff>80429</xdr:rowOff>
    </xdr:to>
    <xdr:sp macro="" textlink="">
      <xdr:nvSpPr>
        <xdr:cNvPr id="252" name="円/楕円 251"/>
        <xdr:cNvSpPr/>
      </xdr:nvSpPr>
      <xdr:spPr>
        <a:xfrm>
          <a:off x="4584700" y="167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128706</xdr:rowOff>
    </xdr:from>
    <xdr:ext cx="534377" cy="259045"/>
    <xdr:sp macro="" textlink="">
      <xdr:nvSpPr>
        <xdr:cNvPr id="253" name="扶助費該当値テキスト"/>
        <xdr:cNvSpPr txBox="1"/>
      </xdr:nvSpPr>
      <xdr:spPr>
        <a:xfrm>
          <a:off x="4686300" y="1675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120675</xdr:rowOff>
    </xdr:from>
    <xdr:to>
      <xdr:col>5</xdr:col>
      <xdr:colOff>409575</xdr:colOff>
      <xdr:row>98</xdr:row>
      <xdr:rowOff>50825</xdr:rowOff>
    </xdr:to>
    <xdr:sp macro="" textlink="">
      <xdr:nvSpPr>
        <xdr:cNvPr id="254" name="円/楕円 253"/>
        <xdr:cNvSpPr/>
      </xdr:nvSpPr>
      <xdr:spPr>
        <a:xfrm>
          <a:off x="3746500" y="167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41952</xdr:rowOff>
    </xdr:from>
    <xdr:ext cx="534377" cy="259045"/>
    <xdr:sp macro="" textlink="">
      <xdr:nvSpPr>
        <xdr:cNvPr id="255" name="テキスト ボックス 254"/>
        <xdr:cNvSpPr txBox="1"/>
      </xdr:nvSpPr>
      <xdr:spPr>
        <a:xfrm>
          <a:off x="3530111" y="168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92366</xdr:rowOff>
    </xdr:from>
    <xdr:to>
      <xdr:col>4</xdr:col>
      <xdr:colOff>206375</xdr:colOff>
      <xdr:row>99</xdr:row>
      <xdr:rowOff>22516</xdr:rowOff>
    </xdr:to>
    <xdr:sp macro="" textlink="">
      <xdr:nvSpPr>
        <xdr:cNvPr id="256" name="円/楕円 255"/>
        <xdr:cNvSpPr/>
      </xdr:nvSpPr>
      <xdr:spPr>
        <a:xfrm>
          <a:off x="2857500" y="168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13643</xdr:rowOff>
    </xdr:from>
    <xdr:ext cx="534377" cy="259045"/>
    <xdr:sp macro="" textlink="">
      <xdr:nvSpPr>
        <xdr:cNvPr id="257" name="テキスト ボックス 256"/>
        <xdr:cNvSpPr txBox="1"/>
      </xdr:nvSpPr>
      <xdr:spPr>
        <a:xfrm>
          <a:off x="2641111" y="1698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130239</xdr:rowOff>
    </xdr:from>
    <xdr:to>
      <xdr:col>3</xdr:col>
      <xdr:colOff>3175</xdr:colOff>
      <xdr:row>99</xdr:row>
      <xdr:rowOff>60389</xdr:rowOff>
    </xdr:to>
    <xdr:sp macro="" textlink="">
      <xdr:nvSpPr>
        <xdr:cNvPr id="258" name="円/楕円 257"/>
        <xdr:cNvSpPr/>
      </xdr:nvSpPr>
      <xdr:spPr>
        <a:xfrm>
          <a:off x="1968500" y="169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51516</xdr:rowOff>
    </xdr:from>
    <xdr:ext cx="534377" cy="259045"/>
    <xdr:sp macro="" textlink="">
      <xdr:nvSpPr>
        <xdr:cNvPr id="259" name="テキスト ボックス 258"/>
        <xdr:cNvSpPr txBox="1"/>
      </xdr:nvSpPr>
      <xdr:spPr>
        <a:xfrm>
          <a:off x="1752111" y="1702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137497</xdr:rowOff>
    </xdr:from>
    <xdr:to>
      <xdr:col>1</xdr:col>
      <xdr:colOff>485775</xdr:colOff>
      <xdr:row>99</xdr:row>
      <xdr:rowOff>67647</xdr:rowOff>
    </xdr:to>
    <xdr:sp macro="" textlink="">
      <xdr:nvSpPr>
        <xdr:cNvPr id="260" name="円/楕円 259"/>
        <xdr:cNvSpPr/>
      </xdr:nvSpPr>
      <xdr:spPr>
        <a:xfrm>
          <a:off x="1079500" y="169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58774</xdr:rowOff>
    </xdr:from>
    <xdr:ext cx="534377" cy="259045"/>
    <xdr:sp macro="" textlink="">
      <xdr:nvSpPr>
        <xdr:cNvPr id="261" name="テキスト ボックス 260"/>
        <xdr:cNvSpPr txBox="1"/>
      </xdr:nvSpPr>
      <xdr:spPr>
        <a:xfrm>
          <a:off x="863111" y="1703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145260</xdr:rowOff>
    </xdr:from>
    <xdr:to>
      <xdr:col>15</xdr:col>
      <xdr:colOff>180975</xdr:colOff>
      <xdr:row>37</xdr:row>
      <xdr:rowOff>147093</xdr:rowOff>
    </xdr:to>
    <xdr:cxnSp macro="">
      <xdr:nvCxnSpPr>
        <xdr:cNvPr id="288" name="直線コネクタ 287"/>
        <xdr:cNvCxnSpPr/>
      </xdr:nvCxnSpPr>
      <xdr:spPr>
        <a:xfrm>
          <a:off x="9639300" y="6488910"/>
          <a:ext cx="8382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145260</xdr:rowOff>
    </xdr:from>
    <xdr:to>
      <xdr:col>14</xdr:col>
      <xdr:colOff>28575</xdr:colOff>
      <xdr:row>37</xdr:row>
      <xdr:rowOff>159968</xdr:rowOff>
    </xdr:to>
    <xdr:cxnSp macro="">
      <xdr:nvCxnSpPr>
        <xdr:cNvPr id="291" name="直線コネクタ 290"/>
        <xdr:cNvCxnSpPr/>
      </xdr:nvCxnSpPr>
      <xdr:spPr>
        <a:xfrm flipV="1">
          <a:off x="8750300" y="6488910"/>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152026</xdr:rowOff>
    </xdr:from>
    <xdr:to>
      <xdr:col>12</xdr:col>
      <xdr:colOff>511175</xdr:colOff>
      <xdr:row>37</xdr:row>
      <xdr:rowOff>159968</xdr:rowOff>
    </xdr:to>
    <xdr:cxnSp macro="">
      <xdr:nvCxnSpPr>
        <xdr:cNvPr id="294" name="直線コネクタ 293"/>
        <xdr:cNvCxnSpPr/>
      </xdr:nvCxnSpPr>
      <xdr:spPr>
        <a:xfrm>
          <a:off x="7861300" y="6495676"/>
          <a:ext cx="889000" cy="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152026</xdr:rowOff>
    </xdr:from>
    <xdr:to>
      <xdr:col>11</xdr:col>
      <xdr:colOff>307975</xdr:colOff>
      <xdr:row>37</xdr:row>
      <xdr:rowOff>159474</xdr:rowOff>
    </xdr:to>
    <xdr:cxnSp macro="">
      <xdr:nvCxnSpPr>
        <xdr:cNvPr id="297" name="直線コネクタ 296"/>
        <xdr:cNvCxnSpPr/>
      </xdr:nvCxnSpPr>
      <xdr:spPr>
        <a:xfrm flipV="1">
          <a:off x="6972300" y="6495676"/>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96293</xdr:rowOff>
    </xdr:from>
    <xdr:to>
      <xdr:col>15</xdr:col>
      <xdr:colOff>231775</xdr:colOff>
      <xdr:row>38</xdr:row>
      <xdr:rowOff>26443</xdr:rowOff>
    </xdr:to>
    <xdr:sp macro="" textlink="">
      <xdr:nvSpPr>
        <xdr:cNvPr id="307" name="円/楕円 306"/>
        <xdr:cNvSpPr/>
      </xdr:nvSpPr>
      <xdr:spPr>
        <a:xfrm>
          <a:off x="10426700" y="643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11220</xdr:rowOff>
    </xdr:from>
    <xdr:ext cx="534377" cy="259045"/>
    <xdr:sp macro="" textlink="">
      <xdr:nvSpPr>
        <xdr:cNvPr id="308" name="補助費等該当値テキスト"/>
        <xdr:cNvSpPr txBox="1"/>
      </xdr:nvSpPr>
      <xdr:spPr>
        <a:xfrm>
          <a:off x="10528300" y="63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94460</xdr:rowOff>
    </xdr:from>
    <xdr:to>
      <xdr:col>14</xdr:col>
      <xdr:colOff>79375</xdr:colOff>
      <xdr:row>38</xdr:row>
      <xdr:rowOff>24609</xdr:rowOff>
    </xdr:to>
    <xdr:sp macro="" textlink="">
      <xdr:nvSpPr>
        <xdr:cNvPr id="309" name="円/楕円 308"/>
        <xdr:cNvSpPr/>
      </xdr:nvSpPr>
      <xdr:spPr>
        <a:xfrm>
          <a:off x="9588500" y="6438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15736</xdr:rowOff>
    </xdr:from>
    <xdr:ext cx="534377" cy="259045"/>
    <xdr:sp macro="" textlink="">
      <xdr:nvSpPr>
        <xdr:cNvPr id="310" name="テキスト ボックス 309"/>
        <xdr:cNvSpPr txBox="1"/>
      </xdr:nvSpPr>
      <xdr:spPr>
        <a:xfrm>
          <a:off x="9372111" y="653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109168</xdr:rowOff>
    </xdr:from>
    <xdr:to>
      <xdr:col>12</xdr:col>
      <xdr:colOff>561975</xdr:colOff>
      <xdr:row>38</xdr:row>
      <xdr:rowOff>39318</xdr:rowOff>
    </xdr:to>
    <xdr:sp macro="" textlink="">
      <xdr:nvSpPr>
        <xdr:cNvPr id="311" name="円/楕円 310"/>
        <xdr:cNvSpPr/>
      </xdr:nvSpPr>
      <xdr:spPr>
        <a:xfrm>
          <a:off x="8699500" y="64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30445</xdr:rowOff>
    </xdr:from>
    <xdr:ext cx="534377" cy="259045"/>
    <xdr:sp macro="" textlink="">
      <xdr:nvSpPr>
        <xdr:cNvPr id="312" name="テキスト ボックス 311"/>
        <xdr:cNvSpPr txBox="1"/>
      </xdr:nvSpPr>
      <xdr:spPr>
        <a:xfrm>
          <a:off x="8483111" y="654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101226</xdr:rowOff>
    </xdr:from>
    <xdr:to>
      <xdr:col>11</xdr:col>
      <xdr:colOff>358775</xdr:colOff>
      <xdr:row>38</xdr:row>
      <xdr:rowOff>31376</xdr:rowOff>
    </xdr:to>
    <xdr:sp macro="" textlink="">
      <xdr:nvSpPr>
        <xdr:cNvPr id="313" name="円/楕円 312"/>
        <xdr:cNvSpPr/>
      </xdr:nvSpPr>
      <xdr:spPr>
        <a:xfrm>
          <a:off x="7810500" y="64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22503</xdr:rowOff>
    </xdr:from>
    <xdr:ext cx="534377" cy="259045"/>
    <xdr:sp macro="" textlink="">
      <xdr:nvSpPr>
        <xdr:cNvPr id="314" name="テキスト ボックス 313"/>
        <xdr:cNvSpPr txBox="1"/>
      </xdr:nvSpPr>
      <xdr:spPr>
        <a:xfrm>
          <a:off x="7594111" y="653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108674</xdr:rowOff>
    </xdr:from>
    <xdr:to>
      <xdr:col>10</xdr:col>
      <xdr:colOff>155575</xdr:colOff>
      <xdr:row>38</xdr:row>
      <xdr:rowOff>38824</xdr:rowOff>
    </xdr:to>
    <xdr:sp macro="" textlink="">
      <xdr:nvSpPr>
        <xdr:cNvPr id="315" name="円/楕円 314"/>
        <xdr:cNvSpPr/>
      </xdr:nvSpPr>
      <xdr:spPr>
        <a:xfrm>
          <a:off x="6921500" y="64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29951</xdr:rowOff>
    </xdr:from>
    <xdr:ext cx="534377" cy="259045"/>
    <xdr:sp macro="" textlink="">
      <xdr:nvSpPr>
        <xdr:cNvPr id="316" name="テキスト ボックス 315"/>
        <xdr:cNvSpPr txBox="1"/>
      </xdr:nvSpPr>
      <xdr:spPr>
        <a:xfrm>
          <a:off x="6705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7958</xdr:rowOff>
    </xdr:from>
    <xdr:to>
      <xdr:col>15</xdr:col>
      <xdr:colOff>180975</xdr:colOff>
      <xdr:row>58</xdr:row>
      <xdr:rowOff>62803</xdr:rowOff>
    </xdr:to>
    <xdr:cxnSp macro="">
      <xdr:nvCxnSpPr>
        <xdr:cNvPr id="345" name="直線コネクタ 344"/>
        <xdr:cNvCxnSpPr/>
      </xdr:nvCxnSpPr>
      <xdr:spPr>
        <a:xfrm flipV="1">
          <a:off x="9639300" y="9952058"/>
          <a:ext cx="838200" cy="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51891</xdr:rowOff>
    </xdr:from>
    <xdr:to>
      <xdr:col>14</xdr:col>
      <xdr:colOff>28575</xdr:colOff>
      <xdr:row>58</xdr:row>
      <xdr:rowOff>62803</xdr:rowOff>
    </xdr:to>
    <xdr:cxnSp macro="">
      <xdr:nvCxnSpPr>
        <xdr:cNvPr id="348" name="直線コネクタ 347"/>
        <xdr:cNvCxnSpPr/>
      </xdr:nvCxnSpPr>
      <xdr:spPr>
        <a:xfrm>
          <a:off x="8750300" y="9995991"/>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158004</xdr:rowOff>
    </xdr:from>
    <xdr:to>
      <xdr:col>12</xdr:col>
      <xdr:colOff>511175</xdr:colOff>
      <xdr:row>58</xdr:row>
      <xdr:rowOff>51891</xdr:rowOff>
    </xdr:to>
    <xdr:cxnSp macro="">
      <xdr:nvCxnSpPr>
        <xdr:cNvPr id="351" name="直線コネクタ 350"/>
        <xdr:cNvCxnSpPr/>
      </xdr:nvCxnSpPr>
      <xdr:spPr>
        <a:xfrm>
          <a:off x="7861300" y="9930654"/>
          <a:ext cx="889000" cy="6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158004</xdr:rowOff>
    </xdr:from>
    <xdr:to>
      <xdr:col>11</xdr:col>
      <xdr:colOff>307975</xdr:colOff>
      <xdr:row>58</xdr:row>
      <xdr:rowOff>144508</xdr:rowOff>
    </xdr:to>
    <xdr:cxnSp macro="">
      <xdr:nvCxnSpPr>
        <xdr:cNvPr id="354" name="直線コネクタ 353"/>
        <xdr:cNvCxnSpPr/>
      </xdr:nvCxnSpPr>
      <xdr:spPr>
        <a:xfrm flipV="1">
          <a:off x="6972300" y="9930654"/>
          <a:ext cx="889000" cy="15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128608</xdr:rowOff>
    </xdr:from>
    <xdr:to>
      <xdr:col>15</xdr:col>
      <xdr:colOff>231775</xdr:colOff>
      <xdr:row>58</xdr:row>
      <xdr:rowOff>58758</xdr:rowOff>
    </xdr:to>
    <xdr:sp macro="" textlink="">
      <xdr:nvSpPr>
        <xdr:cNvPr id="364" name="円/楕円 363"/>
        <xdr:cNvSpPr/>
      </xdr:nvSpPr>
      <xdr:spPr>
        <a:xfrm>
          <a:off x="10426700" y="99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107035</xdr:rowOff>
    </xdr:from>
    <xdr:ext cx="534377" cy="259045"/>
    <xdr:sp macro="" textlink="">
      <xdr:nvSpPr>
        <xdr:cNvPr id="365" name="普通建設事業費該当値テキスト"/>
        <xdr:cNvSpPr txBox="1"/>
      </xdr:nvSpPr>
      <xdr:spPr>
        <a:xfrm>
          <a:off x="10528300" y="98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54,578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12003</xdr:rowOff>
    </xdr:from>
    <xdr:to>
      <xdr:col>14</xdr:col>
      <xdr:colOff>79375</xdr:colOff>
      <xdr:row>58</xdr:row>
      <xdr:rowOff>113603</xdr:rowOff>
    </xdr:to>
    <xdr:sp macro="" textlink="">
      <xdr:nvSpPr>
        <xdr:cNvPr id="366" name="円/楕円 365"/>
        <xdr:cNvSpPr/>
      </xdr:nvSpPr>
      <xdr:spPr>
        <a:xfrm>
          <a:off x="9588500" y="99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104730</xdr:rowOff>
    </xdr:from>
    <xdr:ext cx="534377" cy="259045"/>
    <xdr:sp macro="" textlink="">
      <xdr:nvSpPr>
        <xdr:cNvPr id="367" name="テキスト ボックス 366"/>
        <xdr:cNvSpPr txBox="1"/>
      </xdr:nvSpPr>
      <xdr:spPr>
        <a:xfrm>
          <a:off x="9372111" y="1004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1091</xdr:rowOff>
    </xdr:from>
    <xdr:to>
      <xdr:col>12</xdr:col>
      <xdr:colOff>561975</xdr:colOff>
      <xdr:row>58</xdr:row>
      <xdr:rowOff>102691</xdr:rowOff>
    </xdr:to>
    <xdr:sp macro="" textlink="">
      <xdr:nvSpPr>
        <xdr:cNvPr id="368" name="円/楕円 367"/>
        <xdr:cNvSpPr/>
      </xdr:nvSpPr>
      <xdr:spPr>
        <a:xfrm>
          <a:off x="8699500" y="99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93818</xdr:rowOff>
    </xdr:from>
    <xdr:ext cx="534377" cy="259045"/>
    <xdr:sp macro="" textlink="">
      <xdr:nvSpPr>
        <xdr:cNvPr id="369" name="テキスト ボックス 368"/>
        <xdr:cNvSpPr txBox="1"/>
      </xdr:nvSpPr>
      <xdr:spPr>
        <a:xfrm>
          <a:off x="8483111" y="1003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107204</xdr:rowOff>
    </xdr:from>
    <xdr:to>
      <xdr:col>11</xdr:col>
      <xdr:colOff>358775</xdr:colOff>
      <xdr:row>58</xdr:row>
      <xdr:rowOff>37354</xdr:rowOff>
    </xdr:to>
    <xdr:sp macro="" textlink="">
      <xdr:nvSpPr>
        <xdr:cNvPr id="370" name="円/楕円 369"/>
        <xdr:cNvSpPr/>
      </xdr:nvSpPr>
      <xdr:spPr>
        <a:xfrm>
          <a:off x="7810500" y="98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28481</xdr:rowOff>
    </xdr:from>
    <xdr:ext cx="534377" cy="259045"/>
    <xdr:sp macro="" textlink="">
      <xdr:nvSpPr>
        <xdr:cNvPr id="371" name="テキスト ボックス 370"/>
        <xdr:cNvSpPr txBox="1"/>
      </xdr:nvSpPr>
      <xdr:spPr>
        <a:xfrm>
          <a:off x="7594111" y="997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93708</xdr:rowOff>
    </xdr:from>
    <xdr:to>
      <xdr:col>10</xdr:col>
      <xdr:colOff>155575</xdr:colOff>
      <xdr:row>59</xdr:row>
      <xdr:rowOff>23858</xdr:rowOff>
    </xdr:to>
    <xdr:sp macro="" textlink="">
      <xdr:nvSpPr>
        <xdr:cNvPr id="372" name="円/楕円 371"/>
        <xdr:cNvSpPr/>
      </xdr:nvSpPr>
      <xdr:spPr>
        <a:xfrm>
          <a:off x="6921500" y="100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14985</xdr:rowOff>
    </xdr:from>
    <xdr:ext cx="534377" cy="259045"/>
    <xdr:sp macro="" textlink="">
      <xdr:nvSpPr>
        <xdr:cNvPr id="373" name="テキスト ボックス 372"/>
        <xdr:cNvSpPr txBox="1"/>
      </xdr:nvSpPr>
      <xdr:spPr>
        <a:xfrm>
          <a:off x="6705111" y="1013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82505</xdr:rowOff>
    </xdr:from>
    <xdr:to>
      <xdr:col>15</xdr:col>
      <xdr:colOff>180975</xdr:colOff>
      <xdr:row>77</xdr:row>
      <xdr:rowOff>152383</xdr:rowOff>
    </xdr:to>
    <xdr:cxnSp macro="">
      <xdr:nvCxnSpPr>
        <xdr:cNvPr id="400" name="直線コネクタ 399"/>
        <xdr:cNvCxnSpPr/>
      </xdr:nvCxnSpPr>
      <xdr:spPr>
        <a:xfrm flipV="1">
          <a:off x="9639300" y="13284155"/>
          <a:ext cx="838200" cy="6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31705</xdr:rowOff>
    </xdr:from>
    <xdr:to>
      <xdr:col>15</xdr:col>
      <xdr:colOff>231775</xdr:colOff>
      <xdr:row>77</xdr:row>
      <xdr:rowOff>133305</xdr:rowOff>
    </xdr:to>
    <xdr:sp macro="" textlink="">
      <xdr:nvSpPr>
        <xdr:cNvPr id="410" name="円/楕円 409"/>
        <xdr:cNvSpPr/>
      </xdr:nvSpPr>
      <xdr:spPr>
        <a:xfrm>
          <a:off x="10426700" y="132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10132</xdr:rowOff>
    </xdr:from>
    <xdr:ext cx="534377" cy="259045"/>
    <xdr:sp macro="" textlink="">
      <xdr:nvSpPr>
        <xdr:cNvPr id="411" name="普通建設事業費 （ うち新規整備　）該当値テキスト"/>
        <xdr:cNvSpPr txBox="1"/>
      </xdr:nvSpPr>
      <xdr:spPr>
        <a:xfrm>
          <a:off x="10528300" y="132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101583</xdr:rowOff>
    </xdr:from>
    <xdr:to>
      <xdr:col>14</xdr:col>
      <xdr:colOff>79375</xdr:colOff>
      <xdr:row>78</xdr:row>
      <xdr:rowOff>31733</xdr:rowOff>
    </xdr:to>
    <xdr:sp macro="" textlink="">
      <xdr:nvSpPr>
        <xdr:cNvPr id="412" name="円/楕円 411"/>
        <xdr:cNvSpPr/>
      </xdr:nvSpPr>
      <xdr:spPr>
        <a:xfrm>
          <a:off x="9588500" y="133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22860</xdr:rowOff>
    </xdr:from>
    <xdr:ext cx="534377" cy="259045"/>
    <xdr:sp macro="" textlink="">
      <xdr:nvSpPr>
        <xdr:cNvPr id="413" name="テキスト ボックス 412"/>
        <xdr:cNvSpPr txBox="1"/>
      </xdr:nvSpPr>
      <xdr:spPr>
        <a:xfrm>
          <a:off x="9372111" y="133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139700</xdr:rowOff>
    </xdr:from>
    <xdr:to>
      <xdr:col>15</xdr:col>
      <xdr:colOff>180975</xdr:colOff>
      <xdr:row>98</xdr:row>
      <xdr:rowOff>139700</xdr:rowOff>
    </xdr:to>
    <xdr:cxnSp macro="">
      <xdr:nvCxnSpPr>
        <xdr:cNvPr id="440" name="直線コネクタ 439"/>
        <xdr:cNvCxnSpPr/>
      </xdr:nvCxnSpPr>
      <xdr:spPr>
        <a:xfrm>
          <a:off x="9639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88900</xdr:rowOff>
    </xdr:from>
    <xdr:to>
      <xdr:col>15</xdr:col>
      <xdr:colOff>231775</xdr:colOff>
      <xdr:row>99</xdr:row>
      <xdr:rowOff>19050</xdr:rowOff>
    </xdr:to>
    <xdr:sp macro="" textlink="">
      <xdr:nvSpPr>
        <xdr:cNvPr id="450" name="円/楕円 449"/>
        <xdr:cNvSpPr/>
      </xdr:nvSpPr>
      <xdr:spPr>
        <a:xfrm>
          <a:off x="10426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3827</xdr:rowOff>
    </xdr:from>
    <xdr:ext cx="249299" cy="259045"/>
    <xdr:sp macro="" textlink="">
      <xdr:nvSpPr>
        <xdr:cNvPr id="451" name="普通建設事業費 （ うち更新整備　）該当値テキスト"/>
        <xdr:cNvSpPr txBox="1"/>
      </xdr:nvSpPr>
      <xdr:spPr>
        <a:xfrm>
          <a:off x="10528300" y="1680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88900</xdr:rowOff>
    </xdr:from>
    <xdr:to>
      <xdr:col>14</xdr:col>
      <xdr:colOff>79375</xdr:colOff>
      <xdr:row>99</xdr:row>
      <xdr:rowOff>19050</xdr:rowOff>
    </xdr:to>
    <xdr:sp macro="" textlink="">
      <xdr:nvSpPr>
        <xdr:cNvPr id="452" name="円/楕円 451"/>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10177</xdr:rowOff>
    </xdr:from>
    <xdr:ext cx="249299" cy="259045"/>
    <xdr:sp macro="" textlink="">
      <xdr:nvSpPr>
        <xdr:cNvPr id="453" name="テキスト ボックス 452"/>
        <xdr:cNvSpPr txBox="1"/>
      </xdr:nvSpPr>
      <xdr:spPr>
        <a:xfrm>
          <a:off x="9514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28380</xdr:rowOff>
    </xdr:from>
    <xdr:to>
      <xdr:col>23</xdr:col>
      <xdr:colOff>517525</xdr:colOff>
      <xdr:row>39</xdr:row>
      <xdr:rowOff>44450</xdr:rowOff>
    </xdr:to>
    <xdr:cxnSp macro="">
      <xdr:nvCxnSpPr>
        <xdr:cNvPr id="482" name="直線コネクタ 481"/>
        <xdr:cNvCxnSpPr/>
      </xdr:nvCxnSpPr>
      <xdr:spPr>
        <a:xfrm>
          <a:off x="15481300" y="6714930"/>
          <a:ext cx="8382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28380</xdr:rowOff>
    </xdr:from>
    <xdr:to>
      <xdr:col>22</xdr:col>
      <xdr:colOff>365125</xdr:colOff>
      <xdr:row>39</xdr:row>
      <xdr:rowOff>39779</xdr:rowOff>
    </xdr:to>
    <xdr:cxnSp macro="">
      <xdr:nvCxnSpPr>
        <xdr:cNvPr id="485" name="直線コネクタ 484"/>
        <xdr:cNvCxnSpPr/>
      </xdr:nvCxnSpPr>
      <xdr:spPr>
        <a:xfrm flipV="1">
          <a:off x="14592300" y="6714930"/>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39779</xdr:rowOff>
    </xdr:from>
    <xdr:to>
      <xdr:col>21</xdr:col>
      <xdr:colOff>161925</xdr:colOff>
      <xdr:row>39</xdr:row>
      <xdr:rowOff>44450</xdr:rowOff>
    </xdr:to>
    <xdr:cxnSp macro="">
      <xdr:nvCxnSpPr>
        <xdr:cNvPr id="488" name="直線コネクタ 487"/>
        <xdr:cNvCxnSpPr/>
      </xdr:nvCxnSpPr>
      <xdr:spPr>
        <a:xfrm flipV="1">
          <a:off x="13703300" y="6726329"/>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149030</xdr:rowOff>
    </xdr:from>
    <xdr:to>
      <xdr:col>22</xdr:col>
      <xdr:colOff>415925</xdr:colOff>
      <xdr:row>39</xdr:row>
      <xdr:rowOff>79180</xdr:rowOff>
    </xdr:to>
    <xdr:sp macro="" textlink="">
      <xdr:nvSpPr>
        <xdr:cNvPr id="503" name="円/楕円 502"/>
        <xdr:cNvSpPr/>
      </xdr:nvSpPr>
      <xdr:spPr>
        <a:xfrm>
          <a:off x="15430500" y="66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70307</xdr:rowOff>
    </xdr:from>
    <xdr:ext cx="469744" cy="259045"/>
    <xdr:sp macro="" textlink="">
      <xdr:nvSpPr>
        <xdr:cNvPr id="504" name="テキスト ボックス 503"/>
        <xdr:cNvSpPr txBox="1"/>
      </xdr:nvSpPr>
      <xdr:spPr>
        <a:xfrm>
          <a:off x="15246427" y="675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160429</xdr:rowOff>
    </xdr:from>
    <xdr:to>
      <xdr:col>21</xdr:col>
      <xdr:colOff>212725</xdr:colOff>
      <xdr:row>39</xdr:row>
      <xdr:rowOff>90579</xdr:rowOff>
    </xdr:to>
    <xdr:sp macro="" textlink="">
      <xdr:nvSpPr>
        <xdr:cNvPr id="505" name="円/楕円 504"/>
        <xdr:cNvSpPr/>
      </xdr:nvSpPr>
      <xdr:spPr>
        <a:xfrm>
          <a:off x="14541500" y="667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81706</xdr:rowOff>
    </xdr:from>
    <xdr:ext cx="378565" cy="259045"/>
    <xdr:sp macro="" textlink="">
      <xdr:nvSpPr>
        <xdr:cNvPr id="506" name="テキスト ボックス 505"/>
        <xdr:cNvSpPr txBox="1"/>
      </xdr:nvSpPr>
      <xdr:spPr>
        <a:xfrm>
          <a:off x="14403017" y="676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44636</xdr:rowOff>
    </xdr:from>
    <xdr:to>
      <xdr:col>23</xdr:col>
      <xdr:colOff>517525</xdr:colOff>
      <xdr:row>76</xdr:row>
      <xdr:rowOff>60891</xdr:rowOff>
    </xdr:to>
    <xdr:cxnSp macro="">
      <xdr:nvCxnSpPr>
        <xdr:cNvPr id="584" name="直線コネクタ 583"/>
        <xdr:cNvCxnSpPr/>
      </xdr:nvCxnSpPr>
      <xdr:spPr>
        <a:xfrm flipV="1">
          <a:off x="15481300" y="13074836"/>
          <a:ext cx="8382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60891</xdr:rowOff>
    </xdr:from>
    <xdr:to>
      <xdr:col>22</xdr:col>
      <xdr:colOff>365125</xdr:colOff>
      <xdr:row>76</xdr:row>
      <xdr:rowOff>71903</xdr:rowOff>
    </xdr:to>
    <xdr:cxnSp macro="">
      <xdr:nvCxnSpPr>
        <xdr:cNvPr id="587" name="直線コネクタ 586"/>
        <xdr:cNvCxnSpPr/>
      </xdr:nvCxnSpPr>
      <xdr:spPr>
        <a:xfrm flipV="1">
          <a:off x="14592300" y="13091091"/>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15244</xdr:rowOff>
    </xdr:from>
    <xdr:to>
      <xdr:col>21</xdr:col>
      <xdr:colOff>161925</xdr:colOff>
      <xdr:row>76</xdr:row>
      <xdr:rowOff>71903</xdr:rowOff>
    </xdr:to>
    <xdr:cxnSp macro="">
      <xdr:nvCxnSpPr>
        <xdr:cNvPr id="590" name="直線コネクタ 589"/>
        <xdr:cNvCxnSpPr/>
      </xdr:nvCxnSpPr>
      <xdr:spPr>
        <a:xfrm>
          <a:off x="13703300" y="13045444"/>
          <a:ext cx="889000" cy="5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166298</xdr:rowOff>
    </xdr:from>
    <xdr:to>
      <xdr:col>19</xdr:col>
      <xdr:colOff>644525</xdr:colOff>
      <xdr:row>76</xdr:row>
      <xdr:rowOff>15244</xdr:rowOff>
    </xdr:to>
    <xdr:cxnSp macro="">
      <xdr:nvCxnSpPr>
        <xdr:cNvPr id="593" name="直線コネクタ 592"/>
        <xdr:cNvCxnSpPr/>
      </xdr:nvCxnSpPr>
      <xdr:spPr>
        <a:xfrm>
          <a:off x="12814300" y="13025048"/>
          <a:ext cx="889000" cy="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165286</xdr:rowOff>
    </xdr:from>
    <xdr:to>
      <xdr:col>23</xdr:col>
      <xdr:colOff>568325</xdr:colOff>
      <xdr:row>76</xdr:row>
      <xdr:rowOff>95436</xdr:rowOff>
    </xdr:to>
    <xdr:sp macro="" textlink="">
      <xdr:nvSpPr>
        <xdr:cNvPr id="603" name="円/楕円 602"/>
        <xdr:cNvSpPr/>
      </xdr:nvSpPr>
      <xdr:spPr>
        <a:xfrm>
          <a:off x="16268700" y="130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143713</xdr:rowOff>
    </xdr:from>
    <xdr:ext cx="534377" cy="259045"/>
    <xdr:sp macro="" textlink="">
      <xdr:nvSpPr>
        <xdr:cNvPr id="604" name="公債費該当値テキスト"/>
        <xdr:cNvSpPr txBox="1"/>
      </xdr:nvSpPr>
      <xdr:spPr>
        <a:xfrm>
          <a:off x="16370300" y="1300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10091</xdr:rowOff>
    </xdr:from>
    <xdr:to>
      <xdr:col>22</xdr:col>
      <xdr:colOff>415925</xdr:colOff>
      <xdr:row>76</xdr:row>
      <xdr:rowOff>111691</xdr:rowOff>
    </xdr:to>
    <xdr:sp macro="" textlink="">
      <xdr:nvSpPr>
        <xdr:cNvPr id="605" name="円/楕円 604"/>
        <xdr:cNvSpPr/>
      </xdr:nvSpPr>
      <xdr:spPr>
        <a:xfrm>
          <a:off x="15430500" y="1304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102818</xdr:rowOff>
    </xdr:from>
    <xdr:ext cx="534377" cy="259045"/>
    <xdr:sp macro="" textlink="">
      <xdr:nvSpPr>
        <xdr:cNvPr id="606" name="テキスト ボックス 605"/>
        <xdr:cNvSpPr txBox="1"/>
      </xdr:nvSpPr>
      <xdr:spPr>
        <a:xfrm>
          <a:off x="15214111" y="131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21103</xdr:rowOff>
    </xdr:from>
    <xdr:to>
      <xdr:col>21</xdr:col>
      <xdr:colOff>212725</xdr:colOff>
      <xdr:row>76</xdr:row>
      <xdr:rowOff>122703</xdr:rowOff>
    </xdr:to>
    <xdr:sp macro="" textlink="">
      <xdr:nvSpPr>
        <xdr:cNvPr id="607" name="円/楕円 606"/>
        <xdr:cNvSpPr/>
      </xdr:nvSpPr>
      <xdr:spPr>
        <a:xfrm>
          <a:off x="14541500" y="130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113830</xdr:rowOff>
    </xdr:from>
    <xdr:ext cx="534377" cy="259045"/>
    <xdr:sp macro="" textlink="">
      <xdr:nvSpPr>
        <xdr:cNvPr id="608" name="テキスト ボックス 607"/>
        <xdr:cNvSpPr txBox="1"/>
      </xdr:nvSpPr>
      <xdr:spPr>
        <a:xfrm>
          <a:off x="14325111" y="131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135895</xdr:rowOff>
    </xdr:from>
    <xdr:to>
      <xdr:col>20</xdr:col>
      <xdr:colOff>9525</xdr:colOff>
      <xdr:row>76</xdr:row>
      <xdr:rowOff>66046</xdr:rowOff>
    </xdr:to>
    <xdr:sp macro="" textlink="">
      <xdr:nvSpPr>
        <xdr:cNvPr id="609" name="円/楕円 608"/>
        <xdr:cNvSpPr/>
      </xdr:nvSpPr>
      <xdr:spPr>
        <a:xfrm>
          <a:off x="13652500" y="12994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57171</xdr:rowOff>
    </xdr:from>
    <xdr:ext cx="534377" cy="259045"/>
    <xdr:sp macro="" textlink="">
      <xdr:nvSpPr>
        <xdr:cNvPr id="610" name="テキスト ボックス 609"/>
        <xdr:cNvSpPr txBox="1"/>
      </xdr:nvSpPr>
      <xdr:spPr>
        <a:xfrm>
          <a:off x="13436111" y="1308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115498</xdr:rowOff>
    </xdr:from>
    <xdr:to>
      <xdr:col>18</xdr:col>
      <xdr:colOff>492125</xdr:colOff>
      <xdr:row>76</xdr:row>
      <xdr:rowOff>45647</xdr:rowOff>
    </xdr:to>
    <xdr:sp macro="" textlink="">
      <xdr:nvSpPr>
        <xdr:cNvPr id="611" name="円/楕円 610"/>
        <xdr:cNvSpPr/>
      </xdr:nvSpPr>
      <xdr:spPr>
        <a:xfrm>
          <a:off x="12763500" y="12974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36775</xdr:rowOff>
    </xdr:from>
    <xdr:ext cx="534377" cy="259045"/>
    <xdr:sp macro="" textlink="">
      <xdr:nvSpPr>
        <xdr:cNvPr id="612" name="テキスト ボックス 611"/>
        <xdr:cNvSpPr txBox="1"/>
      </xdr:nvSpPr>
      <xdr:spPr>
        <a:xfrm>
          <a:off x="12547111" y="130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56356</xdr:rowOff>
    </xdr:from>
    <xdr:to>
      <xdr:col>23</xdr:col>
      <xdr:colOff>517525</xdr:colOff>
      <xdr:row>97</xdr:row>
      <xdr:rowOff>97692</xdr:rowOff>
    </xdr:to>
    <xdr:cxnSp macro="">
      <xdr:nvCxnSpPr>
        <xdr:cNvPr id="639" name="直線コネクタ 638"/>
        <xdr:cNvCxnSpPr/>
      </xdr:nvCxnSpPr>
      <xdr:spPr>
        <a:xfrm>
          <a:off x="15481300" y="16687006"/>
          <a:ext cx="838200" cy="4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56356</xdr:rowOff>
    </xdr:from>
    <xdr:to>
      <xdr:col>22</xdr:col>
      <xdr:colOff>365125</xdr:colOff>
      <xdr:row>97</xdr:row>
      <xdr:rowOff>139965</xdr:rowOff>
    </xdr:to>
    <xdr:cxnSp macro="">
      <xdr:nvCxnSpPr>
        <xdr:cNvPr id="642" name="直線コネクタ 641"/>
        <xdr:cNvCxnSpPr/>
      </xdr:nvCxnSpPr>
      <xdr:spPr>
        <a:xfrm flipV="1">
          <a:off x="14592300" y="16687006"/>
          <a:ext cx="889000" cy="8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139965</xdr:rowOff>
    </xdr:from>
    <xdr:to>
      <xdr:col>21</xdr:col>
      <xdr:colOff>161925</xdr:colOff>
      <xdr:row>98</xdr:row>
      <xdr:rowOff>12210</xdr:rowOff>
    </xdr:to>
    <xdr:cxnSp macro="">
      <xdr:nvCxnSpPr>
        <xdr:cNvPr id="645" name="直線コネクタ 644"/>
        <xdr:cNvCxnSpPr/>
      </xdr:nvCxnSpPr>
      <xdr:spPr>
        <a:xfrm flipV="1">
          <a:off x="13703300" y="16770615"/>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12210</xdr:rowOff>
    </xdr:from>
    <xdr:to>
      <xdr:col>19</xdr:col>
      <xdr:colOff>644525</xdr:colOff>
      <xdr:row>98</xdr:row>
      <xdr:rowOff>35975</xdr:rowOff>
    </xdr:to>
    <xdr:cxnSp macro="">
      <xdr:nvCxnSpPr>
        <xdr:cNvPr id="648" name="直線コネクタ 647"/>
        <xdr:cNvCxnSpPr/>
      </xdr:nvCxnSpPr>
      <xdr:spPr>
        <a:xfrm flipV="1">
          <a:off x="12814300" y="16814310"/>
          <a:ext cx="889000" cy="2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46892</xdr:rowOff>
    </xdr:from>
    <xdr:to>
      <xdr:col>23</xdr:col>
      <xdr:colOff>568325</xdr:colOff>
      <xdr:row>97</xdr:row>
      <xdr:rowOff>148492</xdr:rowOff>
    </xdr:to>
    <xdr:sp macro="" textlink="">
      <xdr:nvSpPr>
        <xdr:cNvPr id="658" name="円/楕円 657"/>
        <xdr:cNvSpPr/>
      </xdr:nvSpPr>
      <xdr:spPr>
        <a:xfrm>
          <a:off x="16268700" y="166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69769</xdr:rowOff>
    </xdr:from>
    <xdr:ext cx="534377" cy="259045"/>
    <xdr:sp macro="" textlink="">
      <xdr:nvSpPr>
        <xdr:cNvPr id="659" name="積立金該当値テキスト"/>
        <xdr:cNvSpPr txBox="1"/>
      </xdr:nvSpPr>
      <xdr:spPr>
        <a:xfrm>
          <a:off x="16370300" y="1652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5556</xdr:rowOff>
    </xdr:from>
    <xdr:to>
      <xdr:col>22</xdr:col>
      <xdr:colOff>415925</xdr:colOff>
      <xdr:row>97</xdr:row>
      <xdr:rowOff>107156</xdr:rowOff>
    </xdr:to>
    <xdr:sp macro="" textlink="">
      <xdr:nvSpPr>
        <xdr:cNvPr id="660" name="円/楕円 659"/>
        <xdr:cNvSpPr/>
      </xdr:nvSpPr>
      <xdr:spPr>
        <a:xfrm>
          <a:off x="15430500" y="166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98283</xdr:rowOff>
    </xdr:from>
    <xdr:ext cx="534377" cy="259045"/>
    <xdr:sp macro="" textlink="">
      <xdr:nvSpPr>
        <xdr:cNvPr id="661" name="テキスト ボックス 660"/>
        <xdr:cNvSpPr txBox="1"/>
      </xdr:nvSpPr>
      <xdr:spPr>
        <a:xfrm>
          <a:off x="15214111" y="167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89165</xdr:rowOff>
    </xdr:from>
    <xdr:to>
      <xdr:col>21</xdr:col>
      <xdr:colOff>212725</xdr:colOff>
      <xdr:row>98</xdr:row>
      <xdr:rowOff>19315</xdr:rowOff>
    </xdr:to>
    <xdr:sp macro="" textlink="">
      <xdr:nvSpPr>
        <xdr:cNvPr id="662" name="円/楕円 661"/>
        <xdr:cNvSpPr/>
      </xdr:nvSpPr>
      <xdr:spPr>
        <a:xfrm>
          <a:off x="14541500" y="167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10442</xdr:rowOff>
    </xdr:from>
    <xdr:ext cx="534377" cy="259045"/>
    <xdr:sp macro="" textlink="">
      <xdr:nvSpPr>
        <xdr:cNvPr id="663" name="テキスト ボックス 662"/>
        <xdr:cNvSpPr txBox="1"/>
      </xdr:nvSpPr>
      <xdr:spPr>
        <a:xfrm>
          <a:off x="14325111" y="1681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132860</xdr:rowOff>
    </xdr:from>
    <xdr:to>
      <xdr:col>20</xdr:col>
      <xdr:colOff>9525</xdr:colOff>
      <xdr:row>98</xdr:row>
      <xdr:rowOff>63010</xdr:rowOff>
    </xdr:to>
    <xdr:sp macro="" textlink="">
      <xdr:nvSpPr>
        <xdr:cNvPr id="664" name="円/楕円 663"/>
        <xdr:cNvSpPr/>
      </xdr:nvSpPr>
      <xdr:spPr>
        <a:xfrm>
          <a:off x="13652500" y="167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54137</xdr:rowOff>
    </xdr:from>
    <xdr:ext cx="534377" cy="259045"/>
    <xdr:sp macro="" textlink="">
      <xdr:nvSpPr>
        <xdr:cNvPr id="665" name="テキスト ボックス 664"/>
        <xdr:cNvSpPr txBox="1"/>
      </xdr:nvSpPr>
      <xdr:spPr>
        <a:xfrm>
          <a:off x="13436111" y="1685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156625</xdr:rowOff>
    </xdr:from>
    <xdr:to>
      <xdr:col>18</xdr:col>
      <xdr:colOff>492125</xdr:colOff>
      <xdr:row>98</xdr:row>
      <xdr:rowOff>86775</xdr:rowOff>
    </xdr:to>
    <xdr:sp macro="" textlink="">
      <xdr:nvSpPr>
        <xdr:cNvPr id="666" name="円/楕円 665"/>
        <xdr:cNvSpPr/>
      </xdr:nvSpPr>
      <xdr:spPr>
        <a:xfrm>
          <a:off x="12763500" y="167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77902</xdr:rowOff>
    </xdr:from>
    <xdr:ext cx="534377" cy="259045"/>
    <xdr:sp macro="" textlink="">
      <xdr:nvSpPr>
        <xdr:cNvPr id="667" name="テキスト ボックス 666"/>
        <xdr:cNvSpPr txBox="1"/>
      </xdr:nvSpPr>
      <xdr:spPr>
        <a:xfrm>
          <a:off x="12547111" y="168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17315</xdr:rowOff>
    </xdr:from>
    <xdr:to>
      <xdr:col>32</xdr:col>
      <xdr:colOff>187325</xdr:colOff>
      <xdr:row>76</xdr:row>
      <xdr:rowOff>58227</xdr:rowOff>
    </xdr:to>
    <xdr:cxnSp macro="">
      <xdr:nvCxnSpPr>
        <xdr:cNvPr id="810" name="直線コネクタ 809"/>
        <xdr:cNvCxnSpPr/>
      </xdr:nvCxnSpPr>
      <xdr:spPr>
        <a:xfrm flipV="1">
          <a:off x="21323300" y="13047515"/>
          <a:ext cx="838200" cy="4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58227</xdr:rowOff>
    </xdr:from>
    <xdr:to>
      <xdr:col>31</xdr:col>
      <xdr:colOff>34925</xdr:colOff>
      <xdr:row>76</xdr:row>
      <xdr:rowOff>95572</xdr:rowOff>
    </xdr:to>
    <xdr:cxnSp macro="">
      <xdr:nvCxnSpPr>
        <xdr:cNvPr id="813" name="直線コネクタ 812"/>
        <xdr:cNvCxnSpPr/>
      </xdr:nvCxnSpPr>
      <xdr:spPr>
        <a:xfrm flipV="1">
          <a:off x="20434300" y="13088427"/>
          <a:ext cx="8890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95572</xdr:rowOff>
    </xdr:from>
    <xdr:to>
      <xdr:col>29</xdr:col>
      <xdr:colOff>517525</xdr:colOff>
      <xdr:row>76</xdr:row>
      <xdr:rowOff>106057</xdr:rowOff>
    </xdr:to>
    <xdr:cxnSp macro="">
      <xdr:nvCxnSpPr>
        <xdr:cNvPr id="816" name="直線コネクタ 815"/>
        <xdr:cNvCxnSpPr/>
      </xdr:nvCxnSpPr>
      <xdr:spPr>
        <a:xfrm flipV="1">
          <a:off x="19545300" y="13125772"/>
          <a:ext cx="889000" cy="1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106057</xdr:rowOff>
    </xdr:from>
    <xdr:to>
      <xdr:col>28</xdr:col>
      <xdr:colOff>314325</xdr:colOff>
      <xdr:row>76</xdr:row>
      <xdr:rowOff>125930</xdr:rowOff>
    </xdr:to>
    <xdr:cxnSp macro="">
      <xdr:nvCxnSpPr>
        <xdr:cNvPr id="819" name="直線コネクタ 818"/>
        <xdr:cNvCxnSpPr/>
      </xdr:nvCxnSpPr>
      <xdr:spPr>
        <a:xfrm flipV="1">
          <a:off x="18656300" y="13136257"/>
          <a:ext cx="889000" cy="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137965</xdr:rowOff>
    </xdr:from>
    <xdr:to>
      <xdr:col>32</xdr:col>
      <xdr:colOff>238125</xdr:colOff>
      <xdr:row>76</xdr:row>
      <xdr:rowOff>68115</xdr:rowOff>
    </xdr:to>
    <xdr:sp macro="" textlink="">
      <xdr:nvSpPr>
        <xdr:cNvPr id="829" name="円/楕円 828"/>
        <xdr:cNvSpPr/>
      </xdr:nvSpPr>
      <xdr:spPr>
        <a:xfrm>
          <a:off x="22110700" y="129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116392</xdr:rowOff>
    </xdr:from>
    <xdr:ext cx="534377" cy="259045"/>
    <xdr:sp macro="" textlink="">
      <xdr:nvSpPr>
        <xdr:cNvPr id="830" name="繰出金該当値テキスト"/>
        <xdr:cNvSpPr txBox="1"/>
      </xdr:nvSpPr>
      <xdr:spPr>
        <a:xfrm>
          <a:off x="22212300" y="1297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71,061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7427</xdr:rowOff>
    </xdr:from>
    <xdr:to>
      <xdr:col>31</xdr:col>
      <xdr:colOff>85725</xdr:colOff>
      <xdr:row>76</xdr:row>
      <xdr:rowOff>109027</xdr:rowOff>
    </xdr:to>
    <xdr:sp macro="" textlink="">
      <xdr:nvSpPr>
        <xdr:cNvPr id="831" name="円/楕円 830"/>
        <xdr:cNvSpPr/>
      </xdr:nvSpPr>
      <xdr:spPr>
        <a:xfrm>
          <a:off x="21272500" y="130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100154</xdr:rowOff>
    </xdr:from>
    <xdr:ext cx="534377" cy="259045"/>
    <xdr:sp macro="" textlink="">
      <xdr:nvSpPr>
        <xdr:cNvPr id="832" name="テキスト ボックス 831"/>
        <xdr:cNvSpPr txBox="1"/>
      </xdr:nvSpPr>
      <xdr:spPr>
        <a:xfrm>
          <a:off x="21056111" y="131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44772</xdr:rowOff>
    </xdr:from>
    <xdr:to>
      <xdr:col>29</xdr:col>
      <xdr:colOff>568325</xdr:colOff>
      <xdr:row>76</xdr:row>
      <xdr:rowOff>146372</xdr:rowOff>
    </xdr:to>
    <xdr:sp macro="" textlink="">
      <xdr:nvSpPr>
        <xdr:cNvPr id="833" name="円/楕円 832"/>
        <xdr:cNvSpPr/>
      </xdr:nvSpPr>
      <xdr:spPr>
        <a:xfrm>
          <a:off x="20383500" y="130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137499</xdr:rowOff>
    </xdr:from>
    <xdr:ext cx="534377" cy="259045"/>
    <xdr:sp macro="" textlink="">
      <xdr:nvSpPr>
        <xdr:cNvPr id="834" name="テキスト ボックス 833"/>
        <xdr:cNvSpPr txBox="1"/>
      </xdr:nvSpPr>
      <xdr:spPr>
        <a:xfrm>
          <a:off x="20167111" y="1316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55257</xdr:rowOff>
    </xdr:from>
    <xdr:to>
      <xdr:col>28</xdr:col>
      <xdr:colOff>365125</xdr:colOff>
      <xdr:row>76</xdr:row>
      <xdr:rowOff>156857</xdr:rowOff>
    </xdr:to>
    <xdr:sp macro="" textlink="">
      <xdr:nvSpPr>
        <xdr:cNvPr id="835" name="円/楕円 834"/>
        <xdr:cNvSpPr/>
      </xdr:nvSpPr>
      <xdr:spPr>
        <a:xfrm>
          <a:off x="19494500" y="130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147984</xdr:rowOff>
    </xdr:from>
    <xdr:ext cx="534377" cy="259045"/>
    <xdr:sp macro="" textlink="">
      <xdr:nvSpPr>
        <xdr:cNvPr id="836" name="テキスト ボックス 835"/>
        <xdr:cNvSpPr txBox="1"/>
      </xdr:nvSpPr>
      <xdr:spPr>
        <a:xfrm>
          <a:off x="19278111" y="1317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75130</xdr:rowOff>
    </xdr:from>
    <xdr:to>
      <xdr:col>27</xdr:col>
      <xdr:colOff>161925</xdr:colOff>
      <xdr:row>77</xdr:row>
      <xdr:rowOff>5280</xdr:rowOff>
    </xdr:to>
    <xdr:sp macro="" textlink="">
      <xdr:nvSpPr>
        <xdr:cNvPr id="837" name="円/楕円 836"/>
        <xdr:cNvSpPr/>
      </xdr:nvSpPr>
      <xdr:spPr>
        <a:xfrm>
          <a:off x="18605500" y="13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167857</xdr:rowOff>
    </xdr:from>
    <xdr:ext cx="534377" cy="259045"/>
    <xdr:sp macro="" textlink="">
      <xdr:nvSpPr>
        <xdr:cNvPr id="838" name="テキスト ボックス 837"/>
        <xdr:cNvSpPr txBox="1"/>
      </xdr:nvSpPr>
      <xdr:spPr>
        <a:xfrm>
          <a:off x="18389111" y="1319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・主な構成項目である人件費は、住民一人当たり１１万８，４０２円となっており、ラスパイレス指数が類似団体の平均と比べて高いことなどから、やや高い水準にある。</a:t>
          </a:r>
          <a:endParaRPr kumimoji="1" lang="en-US" altLang="ja-JP" sz="1300">
            <a:latin typeface="ＭＳ Ｐゴシック"/>
          </a:endParaRPr>
        </a:p>
        <a:p>
          <a:r>
            <a:rPr kumimoji="1" lang="ja-JP" altLang="en-US" sz="1300">
              <a:latin typeface="ＭＳ Ｐゴシック"/>
            </a:rPr>
            <a:t>　・人件費に次いで構成項目に占める割合の多い物件費は、住民一人当たり１０万４，８８１円で、類似団体の平均とほぼ同じ水準で推移している。</a:t>
          </a:r>
          <a:endParaRPr kumimoji="1" lang="en-US" altLang="ja-JP" sz="1300">
            <a:latin typeface="ＭＳ Ｐゴシック"/>
          </a:endParaRPr>
        </a:p>
        <a:p>
          <a:r>
            <a:rPr kumimoji="1" lang="ja-JP" altLang="en-US" sz="1300">
              <a:latin typeface="ＭＳ Ｐゴシック"/>
            </a:rPr>
            <a:t>　・公債費は、住民一人当たり５万６，６３４円で、こちらも類似団体の平均と比べて低い水準で推移しており、要因として投資的な事業を抑制し、地方債の新規発行を控えてきたことが考えられる。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5,619
5,596
3,730.00
3,165,397
3,029,915
96,642
1,989,754
3,241,215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78232</xdr:rowOff>
    </xdr:from>
    <xdr:to>
      <xdr:col>6</xdr:col>
      <xdr:colOff>511175</xdr:colOff>
      <xdr:row>34</xdr:row>
      <xdr:rowOff>111252</xdr:rowOff>
    </xdr:to>
    <xdr:cxnSp macro="">
      <xdr:nvCxnSpPr>
        <xdr:cNvPr id="61" name="直線コネクタ 60"/>
        <xdr:cNvCxnSpPr/>
      </xdr:nvCxnSpPr>
      <xdr:spPr>
        <a:xfrm flipV="1">
          <a:off x="3797300" y="5907532"/>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111252</xdr:rowOff>
    </xdr:from>
    <xdr:to>
      <xdr:col>5</xdr:col>
      <xdr:colOff>358775</xdr:colOff>
      <xdr:row>34</xdr:row>
      <xdr:rowOff>134112</xdr:rowOff>
    </xdr:to>
    <xdr:cxnSp macro="">
      <xdr:nvCxnSpPr>
        <xdr:cNvPr id="64" name="直線コネクタ 63"/>
        <xdr:cNvCxnSpPr/>
      </xdr:nvCxnSpPr>
      <xdr:spPr>
        <a:xfrm flipV="1">
          <a:off x="2908300" y="59405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134112</xdr:rowOff>
    </xdr:from>
    <xdr:to>
      <xdr:col>4</xdr:col>
      <xdr:colOff>155575</xdr:colOff>
      <xdr:row>34</xdr:row>
      <xdr:rowOff>148336</xdr:rowOff>
    </xdr:to>
    <xdr:cxnSp macro="">
      <xdr:nvCxnSpPr>
        <xdr:cNvPr id="67" name="直線コネクタ 66"/>
        <xdr:cNvCxnSpPr/>
      </xdr:nvCxnSpPr>
      <xdr:spPr>
        <a:xfrm flipV="1">
          <a:off x="2019300" y="5963412"/>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168148</xdr:rowOff>
    </xdr:from>
    <xdr:to>
      <xdr:col>2</xdr:col>
      <xdr:colOff>638175</xdr:colOff>
      <xdr:row>34</xdr:row>
      <xdr:rowOff>148336</xdr:rowOff>
    </xdr:to>
    <xdr:cxnSp macro="">
      <xdr:nvCxnSpPr>
        <xdr:cNvPr id="70" name="直線コネクタ 69"/>
        <xdr:cNvCxnSpPr/>
      </xdr:nvCxnSpPr>
      <xdr:spPr>
        <a:xfrm>
          <a:off x="1130300" y="5825998"/>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27432</xdr:rowOff>
    </xdr:from>
    <xdr:to>
      <xdr:col>6</xdr:col>
      <xdr:colOff>561975</xdr:colOff>
      <xdr:row>34</xdr:row>
      <xdr:rowOff>129032</xdr:rowOff>
    </xdr:to>
    <xdr:sp macro="" textlink="">
      <xdr:nvSpPr>
        <xdr:cNvPr id="80" name="円/楕円 79"/>
        <xdr:cNvSpPr/>
      </xdr:nvSpPr>
      <xdr:spPr>
        <a:xfrm>
          <a:off x="4584700" y="5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50309</xdr:rowOff>
    </xdr:from>
    <xdr:ext cx="534377" cy="259045"/>
    <xdr:sp macro="" textlink="">
      <xdr:nvSpPr>
        <xdr:cNvPr id="81" name="議会費該当値テキスト"/>
        <xdr:cNvSpPr txBox="1"/>
      </xdr:nvSpPr>
      <xdr:spPr>
        <a:xfrm>
          <a:off x="4686300" y="57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60452</xdr:rowOff>
    </xdr:from>
    <xdr:to>
      <xdr:col>5</xdr:col>
      <xdr:colOff>409575</xdr:colOff>
      <xdr:row>34</xdr:row>
      <xdr:rowOff>162052</xdr:rowOff>
    </xdr:to>
    <xdr:sp macro="" textlink="">
      <xdr:nvSpPr>
        <xdr:cNvPr id="82" name="円/楕円 81"/>
        <xdr:cNvSpPr/>
      </xdr:nvSpPr>
      <xdr:spPr>
        <a:xfrm>
          <a:off x="3746500" y="58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7129</xdr:rowOff>
    </xdr:from>
    <xdr:ext cx="534377" cy="259045"/>
    <xdr:sp macro="" textlink="">
      <xdr:nvSpPr>
        <xdr:cNvPr id="83" name="テキスト ボックス 82"/>
        <xdr:cNvSpPr txBox="1"/>
      </xdr:nvSpPr>
      <xdr:spPr>
        <a:xfrm>
          <a:off x="3530111" y="56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83312</xdr:rowOff>
    </xdr:from>
    <xdr:to>
      <xdr:col>4</xdr:col>
      <xdr:colOff>206375</xdr:colOff>
      <xdr:row>35</xdr:row>
      <xdr:rowOff>13462</xdr:rowOff>
    </xdr:to>
    <xdr:sp macro="" textlink="">
      <xdr:nvSpPr>
        <xdr:cNvPr id="84" name="円/楕円 83"/>
        <xdr:cNvSpPr/>
      </xdr:nvSpPr>
      <xdr:spPr>
        <a:xfrm>
          <a:off x="2857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29989</xdr:rowOff>
    </xdr:from>
    <xdr:ext cx="534377" cy="259045"/>
    <xdr:sp macro="" textlink="">
      <xdr:nvSpPr>
        <xdr:cNvPr id="85" name="テキスト ボックス 84"/>
        <xdr:cNvSpPr txBox="1"/>
      </xdr:nvSpPr>
      <xdr:spPr>
        <a:xfrm>
          <a:off x="2641111" y="568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97536</xdr:rowOff>
    </xdr:from>
    <xdr:to>
      <xdr:col>3</xdr:col>
      <xdr:colOff>3175</xdr:colOff>
      <xdr:row>35</xdr:row>
      <xdr:rowOff>27686</xdr:rowOff>
    </xdr:to>
    <xdr:sp macro="" textlink="">
      <xdr:nvSpPr>
        <xdr:cNvPr id="86" name="円/楕円 85"/>
        <xdr:cNvSpPr/>
      </xdr:nvSpPr>
      <xdr:spPr>
        <a:xfrm>
          <a:off x="1968500" y="59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44213</xdr:rowOff>
    </xdr:from>
    <xdr:ext cx="534377" cy="259045"/>
    <xdr:sp macro="" textlink="">
      <xdr:nvSpPr>
        <xdr:cNvPr id="87" name="テキスト ボックス 86"/>
        <xdr:cNvSpPr txBox="1"/>
      </xdr:nvSpPr>
      <xdr:spPr>
        <a:xfrm>
          <a:off x="1752111" y="57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117348</xdr:rowOff>
    </xdr:from>
    <xdr:to>
      <xdr:col>1</xdr:col>
      <xdr:colOff>485775</xdr:colOff>
      <xdr:row>34</xdr:row>
      <xdr:rowOff>47498</xdr:rowOff>
    </xdr:to>
    <xdr:sp macro="" textlink="">
      <xdr:nvSpPr>
        <xdr:cNvPr id="88" name="円/楕円 87"/>
        <xdr:cNvSpPr/>
      </xdr:nvSpPr>
      <xdr:spPr>
        <a:xfrm>
          <a:off x="1079500" y="57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64025</xdr:rowOff>
    </xdr:from>
    <xdr:ext cx="534377" cy="259045"/>
    <xdr:sp macro="" textlink="">
      <xdr:nvSpPr>
        <xdr:cNvPr id="89" name="テキスト ボックス 88"/>
        <xdr:cNvSpPr txBox="1"/>
      </xdr:nvSpPr>
      <xdr:spPr>
        <a:xfrm>
          <a:off x="863111" y="55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35997</xdr:rowOff>
    </xdr:from>
    <xdr:to>
      <xdr:col>6</xdr:col>
      <xdr:colOff>511175</xdr:colOff>
      <xdr:row>57</xdr:row>
      <xdr:rowOff>63965</xdr:rowOff>
    </xdr:to>
    <xdr:cxnSp macro="">
      <xdr:nvCxnSpPr>
        <xdr:cNvPr id="120" name="直線コネクタ 119"/>
        <xdr:cNvCxnSpPr/>
      </xdr:nvCxnSpPr>
      <xdr:spPr>
        <a:xfrm flipV="1">
          <a:off x="3797300" y="9808647"/>
          <a:ext cx="838200" cy="2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63965</xdr:rowOff>
    </xdr:from>
    <xdr:to>
      <xdr:col>5</xdr:col>
      <xdr:colOff>358775</xdr:colOff>
      <xdr:row>57</xdr:row>
      <xdr:rowOff>94035</xdr:rowOff>
    </xdr:to>
    <xdr:cxnSp macro="">
      <xdr:nvCxnSpPr>
        <xdr:cNvPr id="123" name="直線コネクタ 122"/>
        <xdr:cNvCxnSpPr/>
      </xdr:nvCxnSpPr>
      <xdr:spPr>
        <a:xfrm flipV="1">
          <a:off x="2908300" y="9836615"/>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86544</xdr:rowOff>
    </xdr:from>
    <xdr:to>
      <xdr:col>4</xdr:col>
      <xdr:colOff>155575</xdr:colOff>
      <xdr:row>57</xdr:row>
      <xdr:rowOff>94035</xdr:rowOff>
    </xdr:to>
    <xdr:cxnSp macro="">
      <xdr:nvCxnSpPr>
        <xdr:cNvPr id="126" name="直線コネクタ 125"/>
        <xdr:cNvCxnSpPr/>
      </xdr:nvCxnSpPr>
      <xdr:spPr>
        <a:xfrm>
          <a:off x="2019300" y="9859194"/>
          <a:ext cx="8890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86544</xdr:rowOff>
    </xdr:from>
    <xdr:to>
      <xdr:col>2</xdr:col>
      <xdr:colOff>638175</xdr:colOff>
      <xdr:row>57</xdr:row>
      <xdr:rowOff>134008</xdr:rowOff>
    </xdr:to>
    <xdr:cxnSp macro="">
      <xdr:nvCxnSpPr>
        <xdr:cNvPr id="129" name="直線コネクタ 128"/>
        <xdr:cNvCxnSpPr/>
      </xdr:nvCxnSpPr>
      <xdr:spPr>
        <a:xfrm flipV="1">
          <a:off x="1130300" y="9859194"/>
          <a:ext cx="889000" cy="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156647</xdr:rowOff>
    </xdr:from>
    <xdr:to>
      <xdr:col>6</xdr:col>
      <xdr:colOff>561975</xdr:colOff>
      <xdr:row>57</xdr:row>
      <xdr:rowOff>86797</xdr:rowOff>
    </xdr:to>
    <xdr:sp macro="" textlink="">
      <xdr:nvSpPr>
        <xdr:cNvPr id="139" name="円/楕円 138"/>
        <xdr:cNvSpPr/>
      </xdr:nvSpPr>
      <xdr:spPr>
        <a:xfrm>
          <a:off x="4584700" y="97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135074</xdr:rowOff>
    </xdr:from>
    <xdr:ext cx="599010" cy="259045"/>
    <xdr:sp macro="" textlink="">
      <xdr:nvSpPr>
        <xdr:cNvPr id="140" name="総務費該当値テキスト"/>
        <xdr:cNvSpPr txBox="1"/>
      </xdr:nvSpPr>
      <xdr:spPr>
        <a:xfrm>
          <a:off x="4686300"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124,255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13165</xdr:rowOff>
    </xdr:from>
    <xdr:to>
      <xdr:col>5</xdr:col>
      <xdr:colOff>409575</xdr:colOff>
      <xdr:row>57</xdr:row>
      <xdr:rowOff>114765</xdr:rowOff>
    </xdr:to>
    <xdr:sp macro="" textlink="">
      <xdr:nvSpPr>
        <xdr:cNvPr id="141" name="円/楕円 140"/>
        <xdr:cNvSpPr/>
      </xdr:nvSpPr>
      <xdr:spPr>
        <a:xfrm>
          <a:off x="3746500" y="97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105892</xdr:rowOff>
    </xdr:from>
    <xdr:ext cx="599010" cy="259045"/>
    <xdr:sp macro="" textlink="">
      <xdr:nvSpPr>
        <xdr:cNvPr id="142" name="テキスト ボックス 141"/>
        <xdr:cNvSpPr txBox="1"/>
      </xdr:nvSpPr>
      <xdr:spPr>
        <a:xfrm>
          <a:off x="3497794" y="987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43235</xdr:rowOff>
    </xdr:from>
    <xdr:to>
      <xdr:col>4</xdr:col>
      <xdr:colOff>206375</xdr:colOff>
      <xdr:row>57</xdr:row>
      <xdr:rowOff>144835</xdr:rowOff>
    </xdr:to>
    <xdr:sp macro="" textlink="">
      <xdr:nvSpPr>
        <xdr:cNvPr id="143" name="円/楕円 142"/>
        <xdr:cNvSpPr/>
      </xdr:nvSpPr>
      <xdr:spPr>
        <a:xfrm>
          <a:off x="2857500" y="981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135962</xdr:rowOff>
    </xdr:from>
    <xdr:ext cx="599010" cy="259045"/>
    <xdr:sp macro="" textlink="">
      <xdr:nvSpPr>
        <xdr:cNvPr id="144" name="テキスト ボックス 143"/>
        <xdr:cNvSpPr txBox="1"/>
      </xdr:nvSpPr>
      <xdr:spPr>
        <a:xfrm>
          <a:off x="2608794" y="990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35744</xdr:rowOff>
    </xdr:from>
    <xdr:to>
      <xdr:col>3</xdr:col>
      <xdr:colOff>3175</xdr:colOff>
      <xdr:row>57</xdr:row>
      <xdr:rowOff>137344</xdr:rowOff>
    </xdr:to>
    <xdr:sp macro="" textlink="">
      <xdr:nvSpPr>
        <xdr:cNvPr id="145" name="円/楕円 144"/>
        <xdr:cNvSpPr/>
      </xdr:nvSpPr>
      <xdr:spPr>
        <a:xfrm>
          <a:off x="1968500" y="98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128471</xdr:rowOff>
    </xdr:from>
    <xdr:ext cx="599010" cy="259045"/>
    <xdr:sp macro="" textlink="">
      <xdr:nvSpPr>
        <xdr:cNvPr id="146" name="テキスト ボックス 145"/>
        <xdr:cNvSpPr txBox="1"/>
      </xdr:nvSpPr>
      <xdr:spPr>
        <a:xfrm>
          <a:off x="1719794" y="990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83208</xdr:rowOff>
    </xdr:from>
    <xdr:to>
      <xdr:col>1</xdr:col>
      <xdr:colOff>485775</xdr:colOff>
      <xdr:row>58</xdr:row>
      <xdr:rowOff>13358</xdr:rowOff>
    </xdr:to>
    <xdr:sp macro="" textlink="">
      <xdr:nvSpPr>
        <xdr:cNvPr id="147" name="円/楕円 146"/>
        <xdr:cNvSpPr/>
      </xdr:nvSpPr>
      <xdr:spPr>
        <a:xfrm>
          <a:off x="1079500" y="98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4485</xdr:rowOff>
    </xdr:from>
    <xdr:ext cx="534377" cy="259045"/>
    <xdr:sp macro="" textlink="">
      <xdr:nvSpPr>
        <xdr:cNvPr id="148" name="テキスト ボックス 147"/>
        <xdr:cNvSpPr txBox="1"/>
      </xdr:nvSpPr>
      <xdr:spPr>
        <a:xfrm>
          <a:off x="863111" y="994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27549</xdr:rowOff>
    </xdr:from>
    <xdr:to>
      <xdr:col>6</xdr:col>
      <xdr:colOff>511175</xdr:colOff>
      <xdr:row>77</xdr:row>
      <xdr:rowOff>95700</xdr:rowOff>
    </xdr:to>
    <xdr:cxnSp macro="">
      <xdr:nvCxnSpPr>
        <xdr:cNvPr id="176" name="直線コネクタ 175"/>
        <xdr:cNvCxnSpPr/>
      </xdr:nvCxnSpPr>
      <xdr:spPr>
        <a:xfrm flipV="1">
          <a:off x="3797300" y="13229199"/>
          <a:ext cx="838200" cy="6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95700</xdr:rowOff>
    </xdr:from>
    <xdr:to>
      <xdr:col>5</xdr:col>
      <xdr:colOff>358775</xdr:colOff>
      <xdr:row>78</xdr:row>
      <xdr:rowOff>50729</xdr:rowOff>
    </xdr:to>
    <xdr:cxnSp macro="">
      <xdr:nvCxnSpPr>
        <xdr:cNvPr id="179" name="直線コネクタ 178"/>
        <xdr:cNvCxnSpPr/>
      </xdr:nvCxnSpPr>
      <xdr:spPr>
        <a:xfrm flipV="1">
          <a:off x="2908300" y="13297350"/>
          <a:ext cx="889000" cy="1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50729</xdr:rowOff>
    </xdr:from>
    <xdr:to>
      <xdr:col>4</xdr:col>
      <xdr:colOff>155575</xdr:colOff>
      <xdr:row>78</xdr:row>
      <xdr:rowOff>83272</xdr:rowOff>
    </xdr:to>
    <xdr:cxnSp macro="">
      <xdr:nvCxnSpPr>
        <xdr:cNvPr id="182" name="直線コネクタ 181"/>
        <xdr:cNvCxnSpPr/>
      </xdr:nvCxnSpPr>
      <xdr:spPr>
        <a:xfrm flipV="1">
          <a:off x="2019300" y="13423829"/>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81717</xdr:rowOff>
    </xdr:from>
    <xdr:to>
      <xdr:col>2</xdr:col>
      <xdr:colOff>638175</xdr:colOff>
      <xdr:row>78</xdr:row>
      <xdr:rowOff>83272</xdr:rowOff>
    </xdr:to>
    <xdr:cxnSp macro="">
      <xdr:nvCxnSpPr>
        <xdr:cNvPr id="185" name="直線コネクタ 184"/>
        <xdr:cNvCxnSpPr/>
      </xdr:nvCxnSpPr>
      <xdr:spPr>
        <a:xfrm>
          <a:off x="1130300" y="1345481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148199</xdr:rowOff>
    </xdr:from>
    <xdr:to>
      <xdr:col>6</xdr:col>
      <xdr:colOff>561975</xdr:colOff>
      <xdr:row>77</xdr:row>
      <xdr:rowOff>78349</xdr:rowOff>
    </xdr:to>
    <xdr:sp macro="" textlink="">
      <xdr:nvSpPr>
        <xdr:cNvPr id="195" name="円/楕円 194"/>
        <xdr:cNvSpPr/>
      </xdr:nvSpPr>
      <xdr:spPr>
        <a:xfrm>
          <a:off x="4584700" y="131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126626</xdr:rowOff>
    </xdr:from>
    <xdr:ext cx="599010" cy="259045"/>
    <xdr:sp macro="" textlink="">
      <xdr:nvSpPr>
        <xdr:cNvPr id="196" name="民生費該当値テキスト"/>
        <xdr:cNvSpPr txBox="1"/>
      </xdr:nvSpPr>
      <xdr:spPr>
        <a:xfrm>
          <a:off x="4686300" y="1315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44900</xdr:rowOff>
    </xdr:from>
    <xdr:to>
      <xdr:col>5</xdr:col>
      <xdr:colOff>409575</xdr:colOff>
      <xdr:row>77</xdr:row>
      <xdr:rowOff>146500</xdr:rowOff>
    </xdr:to>
    <xdr:sp macro="" textlink="">
      <xdr:nvSpPr>
        <xdr:cNvPr id="197" name="円/楕円 196"/>
        <xdr:cNvSpPr/>
      </xdr:nvSpPr>
      <xdr:spPr>
        <a:xfrm>
          <a:off x="3746500" y="132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137627</xdr:rowOff>
    </xdr:from>
    <xdr:ext cx="599010" cy="259045"/>
    <xdr:sp macro="" textlink="">
      <xdr:nvSpPr>
        <xdr:cNvPr id="198" name="テキスト ボックス 197"/>
        <xdr:cNvSpPr txBox="1"/>
      </xdr:nvSpPr>
      <xdr:spPr>
        <a:xfrm>
          <a:off x="3497794" y="1333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171379</xdr:rowOff>
    </xdr:from>
    <xdr:to>
      <xdr:col>4</xdr:col>
      <xdr:colOff>206375</xdr:colOff>
      <xdr:row>78</xdr:row>
      <xdr:rowOff>101529</xdr:rowOff>
    </xdr:to>
    <xdr:sp macro="" textlink="">
      <xdr:nvSpPr>
        <xdr:cNvPr id="199" name="円/楕円 198"/>
        <xdr:cNvSpPr/>
      </xdr:nvSpPr>
      <xdr:spPr>
        <a:xfrm>
          <a:off x="2857500" y="133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92656</xdr:rowOff>
    </xdr:from>
    <xdr:ext cx="599010" cy="259045"/>
    <xdr:sp macro="" textlink="">
      <xdr:nvSpPr>
        <xdr:cNvPr id="200" name="テキスト ボックス 199"/>
        <xdr:cNvSpPr txBox="1"/>
      </xdr:nvSpPr>
      <xdr:spPr>
        <a:xfrm>
          <a:off x="2608794" y="1346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32472</xdr:rowOff>
    </xdr:from>
    <xdr:to>
      <xdr:col>3</xdr:col>
      <xdr:colOff>3175</xdr:colOff>
      <xdr:row>78</xdr:row>
      <xdr:rowOff>134072</xdr:rowOff>
    </xdr:to>
    <xdr:sp macro="" textlink="">
      <xdr:nvSpPr>
        <xdr:cNvPr id="201" name="円/楕円 200"/>
        <xdr:cNvSpPr/>
      </xdr:nvSpPr>
      <xdr:spPr>
        <a:xfrm>
          <a:off x="1968500" y="134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125199</xdr:rowOff>
    </xdr:from>
    <xdr:ext cx="599010" cy="259045"/>
    <xdr:sp macro="" textlink="">
      <xdr:nvSpPr>
        <xdr:cNvPr id="202" name="テキスト ボックス 201"/>
        <xdr:cNvSpPr txBox="1"/>
      </xdr:nvSpPr>
      <xdr:spPr>
        <a:xfrm>
          <a:off x="1719794" y="1349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30917</xdr:rowOff>
    </xdr:from>
    <xdr:to>
      <xdr:col>1</xdr:col>
      <xdr:colOff>485775</xdr:colOff>
      <xdr:row>78</xdr:row>
      <xdr:rowOff>132517</xdr:rowOff>
    </xdr:to>
    <xdr:sp macro="" textlink="">
      <xdr:nvSpPr>
        <xdr:cNvPr id="203" name="円/楕円 202"/>
        <xdr:cNvSpPr/>
      </xdr:nvSpPr>
      <xdr:spPr>
        <a:xfrm>
          <a:off x="1079500" y="1340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123644</xdr:rowOff>
    </xdr:from>
    <xdr:ext cx="599010" cy="259045"/>
    <xdr:sp macro="" textlink="">
      <xdr:nvSpPr>
        <xdr:cNvPr id="204" name="テキスト ボックス 203"/>
        <xdr:cNvSpPr txBox="1"/>
      </xdr:nvSpPr>
      <xdr:spPr>
        <a:xfrm>
          <a:off x="830794" y="134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166923</xdr:rowOff>
    </xdr:from>
    <xdr:to>
      <xdr:col>6</xdr:col>
      <xdr:colOff>511175</xdr:colOff>
      <xdr:row>98</xdr:row>
      <xdr:rowOff>4304</xdr:rowOff>
    </xdr:to>
    <xdr:cxnSp macro="">
      <xdr:nvCxnSpPr>
        <xdr:cNvPr id="235" name="直線コネクタ 234"/>
        <xdr:cNvCxnSpPr/>
      </xdr:nvCxnSpPr>
      <xdr:spPr>
        <a:xfrm>
          <a:off x="3797300" y="16797573"/>
          <a:ext cx="838200" cy="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166923</xdr:rowOff>
    </xdr:from>
    <xdr:to>
      <xdr:col>5</xdr:col>
      <xdr:colOff>358775</xdr:colOff>
      <xdr:row>98</xdr:row>
      <xdr:rowOff>815</xdr:rowOff>
    </xdr:to>
    <xdr:cxnSp macro="">
      <xdr:nvCxnSpPr>
        <xdr:cNvPr id="238" name="直線コネクタ 237"/>
        <xdr:cNvCxnSpPr/>
      </xdr:nvCxnSpPr>
      <xdr:spPr>
        <a:xfrm flipV="1">
          <a:off x="2908300" y="16797573"/>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815</xdr:rowOff>
    </xdr:from>
    <xdr:to>
      <xdr:col>4</xdr:col>
      <xdr:colOff>155575</xdr:colOff>
      <xdr:row>98</xdr:row>
      <xdr:rowOff>829</xdr:rowOff>
    </xdr:to>
    <xdr:cxnSp macro="">
      <xdr:nvCxnSpPr>
        <xdr:cNvPr id="241" name="直線コネクタ 240"/>
        <xdr:cNvCxnSpPr/>
      </xdr:nvCxnSpPr>
      <xdr:spPr>
        <a:xfrm flipV="1">
          <a:off x="2019300" y="16802915"/>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168104</xdr:rowOff>
    </xdr:from>
    <xdr:to>
      <xdr:col>2</xdr:col>
      <xdr:colOff>638175</xdr:colOff>
      <xdr:row>98</xdr:row>
      <xdr:rowOff>829</xdr:rowOff>
    </xdr:to>
    <xdr:cxnSp macro="">
      <xdr:nvCxnSpPr>
        <xdr:cNvPr id="244" name="直線コネクタ 243"/>
        <xdr:cNvCxnSpPr/>
      </xdr:nvCxnSpPr>
      <xdr:spPr>
        <a:xfrm>
          <a:off x="1130300" y="16798754"/>
          <a:ext cx="889000" cy="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124954</xdr:rowOff>
    </xdr:from>
    <xdr:to>
      <xdr:col>6</xdr:col>
      <xdr:colOff>561975</xdr:colOff>
      <xdr:row>98</xdr:row>
      <xdr:rowOff>55104</xdr:rowOff>
    </xdr:to>
    <xdr:sp macro="" textlink="">
      <xdr:nvSpPr>
        <xdr:cNvPr id="254" name="円/楕円 253"/>
        <xdr:cNvSpPr/>
      </xdr:nvSpPr>
      <xdr:spPr>
        <a:xfrm>
          <a:off x="4584700" y="1675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39881</xdr:rowOff>
    </xdr:from>
    <xdr:ext cx="534377" cy="259045"/>
    <xdr:sp macro="" textlink="">
      <xdr:nvSpPr>
        <xdr:cNvPr id="255" name="衛生費該当値テキスト"/>
        <xdr:cNvSpPr txBox="1"/>
      </xdr:nvSpPr>
      <xdr:spPr>
        <a:xfrm>
          <a:off x="4686300" y="1667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40,730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116123</xdr:rowOff>
    </xdr:from>
    <xdr:to>
      <xdr:col>5</xdr:col>
      <xdr:colOff>409575</xdr:colOff>
      <xdr:row>98</xdr:row>
      <xdr:rowOff>46273</xdr:rowOff>
    </xdr:to>
    <xdr:sp macro="" textlink="">
      <xdr:nvSpPr>
        <xdr:cNvPr id="256" name="円/楕円 255"/>
        <xdr:cNvSpPr/>
      </xdr:nvSpPr>
      <xdr:spPr>
        <a:xfrm>
          <a:off x="3746500" y="167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37400</xdr:rowOff>
    </xdr:from>
    <xdr:ext cx="534377" cy="259045"/>
    <xdr:sp macro="" textlink="">
      <xdr:nvSpPr>
        <xdr:cNvPr id="257" name="テキスト ボックス 256"/>
        <xdr:cNvSpPr txBox="1"/>
      </xdr:nvSpPr>
      <xdr:spPr>
        <a:xfrm>
          <a:off x="3530111" y="1683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121465</xdr:rowOff>
    </xdr:from>
    <xdr:to>
      <xdr:col>4</xdr:col>
      <xdr:colOff>206375</xdr:colOff>
      <xdr:row>98</xdr:row>
      <xdr:rowOff>51615</xdr:rowOff>
    </xdr:to>
    <xdr:sp macro="" textlink="">
      <xdr:nvSpPr>
        <xdr:cNvPr id="258" name="円/楕円 257"/>
        <xdr:cNvSpPr/>
      </xdr:nvSpPr>
      <xdr:spPr>
        <a:xfrm>
          <a:off x="2857500" y="167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42742</xdr:rowOff>
    </xdr:from>
    <xdr:ext cx="534377" cy="259045"/>
    <xdr:sp macro="" textlink="">
      <xdr:nvSpPr>
        <xdr:cNvPr id="259" name="テキスト ボックス 258"/>
        <xdr:cNvSpPr txBox="1"/>
      </xdr:nvSpPr>
      <xdr:spPr>
        <a:xfrm>
          <a:off x="2641111" y="168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121479</xdr:rowOff>
    </xdr:from>
    <xdr:to>
      <xdr:col>3</xdr:col>
      <xdr:colOff>3175</xdr:colOff>
      <xdr:row>98</xdr:row>
      <xdr:rowOff>51629</xdr:rowOff>
    </xdr:to>
    <xdr:sp macro="" textlink="">
      <xdr:nvSpPr>
        <xdr:cNvPr id="260" name="円/楕円 259"/>
        <xdr:cNvSpPr/>
      </xdr:nvSpPr>
      <xdr:spPr>
        <a:xfrm>
          <a:off x="1968500" y="167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42756</xdr:rowOff>
    </xdr:from>
    <xdr:ext cx="534377" cy="259045"/>
    <xdr:sp macro="" textlink="">
      <xdr:nvSpPr>
        <xdr:cNvPr id="261" name="テキスト ボックス 260"/>
        <xdr:cNvSpPr txBox="1"/>
      </xdr:nvSpPr>
      <xdr:spPr>
        <a:xfrm>
          <a:off x="1752111" y="168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117304</xdr:rowOff>
    </xdr:from>
    <xdr:to>
      <xdr:col>1</xdr:col>
      <xdr:colOff>485775</xdr:colOff>
      <xdr:row>98</xdr:row>
      <xdr:rowOff>47454</xdr:rowOff>
    </xdr:to>
    <xdr:sp macro="" textlink="">
      <xdr:nvSpPr>
        <xdr:cNvPr id="262" name="円/楕円 261"/>
        <xdr:cNvSpPr/>
      </xdr:nvSpPr>
      <xdr:spPr>
        <a:xfrm>
          <a:off x="1079500" y="167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38581</xdr:rowOff>
    </xdr:from>
    <xdr:ext cx="534377" cy="259045"/>
    <xdr:sp macro="" textlink="">
      <xdr:nvSpPr>
        <xdr:cNvPr id="263" name="テキスト ボックス 262"/>
        <xdr:cNvSpPr txBox="1"/>
      </xdr:nvSpPr>
      <xdr:spPr>
        <a:xfrm>
          <a:off x="863111" y="1684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72339</xdr:rowOff>
    </xdr:from>
    <xdr:to>
      <xdr:col>15</xdr:col>
      <xdr:colOff>180975</xdr:colOff>
      <xdr:row>39</xdr:row>
      <xdr:rowOff>44450</xdr:rowOff>
    </xdr:to>
    <xdr:cxnSp macro="">
      <xdr:nvCxnSpPr>
        <xdr:cNvPr id="292" name="直線コネクタ 291"/>
        <xdr:cNvCxnSpPr/>
      </xdr:nvCxnSpPr>
      <xdr:spPr>
        <a:xfrm flipV="1">
          <a:off x="9639300" y="6587439"/>
          <a:ext cx="8382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33799</xdr:rowOff>
    </xdr:from>
    <xdr:ext cx="469744" cy="259045"/>
    <xdr:sp macro="" textlink="">
      <xdr:nvSpPr>
        <xdr:cNvPr id="293" name="労働費平均値テキスト"/>
        <xdr:cNvSpPr txBox="1"/>
      </xdr:nvSpPr>
      <xdr:spPr>
        <a:xfrm>
          <a:off x="10528300" y="6548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21666</xdr:rowOff>
    </xdr:from>
    <xdr:to>
      <xdr:col>12</xdr:col>
      <xdr:colOff>511175</xdr:colOff>
      <xdr:row>39</xdr:row>
      <xdr:rowOff>44450</xdr:rowOff>
    </xdr:to>
    <xdr:cxnSp macro="">
      <xdr:nvCxnSpPr>
        <xdr:cNvPr id="298" name="直線コネクタ 297"/>
        <xdr:cNvCxnSpPr/>
      </xdr:nvCxnSpPr>
      <xdr:spPr>
        <a:xfrm>
          <a:off x="7861300" y="6365316"/>
          <a:ext cx="889000" cy="3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21666</xdr:rowOff>
    </xdr:from>
    <xdr:to>
      <xdr:col>11</xdr:col>
      <xdr:colOff>307975</xdr:colOff>
      <xdr:row>39</xdr:row>
      <xdr:rowOff>14656</xdr:rowOff>
    </xdr:to>
    <xdr:cxnSp macro="">
      <xdr:nvCxnSpPr>
        <xdr:cNvPr id="301" name="直線コネクタ 300"/>
        <xdr:cNvCxnSpPr/>
      </xdr:nvCxnSpPr>
      <xdr:spPr>
        <a:xfrm flipV="1">
          <a:off x="6972300" y="6365316"/>
          <a:ext cx="889000" cy="3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21539</xdr:rowOff>
    </xdr:from>
    <xdr:to>
      <xdr:col>15</xdr:col>
      <xdr:colOff>231775</xdr:colOff>
      <xdr:row>38</xdr:row>
      <xdr:rowOff>123139</xdr:rowOff>
    </xdr:to>
    <xdr:sp macro="" textlink="">
      <xdr:nvSpPr>
        <xdr:cNvPr id="311" name="円/楕円 310"/>
        <xdr:cNvSpPr/>
      </xdr:nvSpPr>
      <xdr:spPr>
        <a:xfrm>
          <a:off x="10426700" y="65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44416</xdr:rowOff>
    </xdr:from>
    <xdr:ext cx="469744" cy="259045"/>
    <xdr:sp macro="" textlink="">
      <xdr:nvSpPr>
        <xdr:cNvPr id="312" name="労働費該当値テキスト"/>
        <xdr:cNvSpPr txBox="1"/>
      </xdr:nvSpPr>
      <xdr:spPr>
        <a:xfrm>
          <a:off x="10528300" y="63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142316</xdr:rowOff>
    </xdr:from>
    <xdr:to>
      <xdr:col>11</xdr:col>
      <xdr:colOff>358775</xdr:colOff>
      <xdr:row>37</xdr:row>
      <xdr:rowOff>72466</xdr:rowOff>
    </xdr:to>
    <xdr:sp macro="" textlink="">
      <xdr:nvSpPr>
        <xdr:cNvPr id="317" name="円/楕円 316"/>
        <xdr:cNvSpPr/>
      </xdr:nvSpPr>
      <xdr:spPr>
        <a:xfrm>
          <a:off x="7810500" y="6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88993</xdr:rowOff>
    </xdr:from>
    <xdr:ext cx="469744" cy="259045"/>
    <xdr:sp macro="" textlink="">
      <xdr:nvSpPr>
        <xdr:cNvPr id="318" name="テキスト ボックス 317"/>
        <xdr:cNvSpPr txBox="1"/>
      </xdr:nvSpPr>
      <xdr:spPr>
        <a:xfrm>
          <a:off x="7626427" y="608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135306</xdr:rowOff>
    </xdr:from>
    <xdr:to>
      <xdr:col>10</xdr:col>
      <xdr:colOff>155575</xdr:colOff>
      <xdr:row>39</xdr:row>
      <xdr:rowOff>65456</xdr:rowOff>
    </xdr:to>
    <xdr:sp macro="" textlink="">
      <xdr:nvSpPr>
        <xdr:cNvPr id="319" name="円/楕円 318"/>
        <xdr:cNvSpPr/>
      </xdr:nvSpPr>
      <xdr:spPr>
        <a:xfrm>
          <a:off x="6921500" y="66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56583</xdr:rowOff>
    </xdr:from>
    <xdr:ext cx="378565" cy="259045"/>
    <xdr:sp macro="" textlink="">
      <xdr:nvSpPr>
        <xdr:cNvPr id="320" name="テキスト ボックス 319"/>
        <xdr:cNvSpPr txBox="1"/>
      </xdr:nvSpPr>
      <xdr:spPr>
        <a:xfrm>
          <a:off x="6783017" y="6743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56819</xdr:rowOff>
    </xdr:from>
    <xdr:to>
      <xdr:col>15</xdr:col>
      <xdr:colOff>180975</xdr:colOff>
      <xdr:row>58</xdr:row>
      <xdr:rowOff>57121</xdr:rowOff>
    </xdr:to>
    <xdr:cxnSp macro="">
      <xdr:nvCxnSpPr>
        <xdr:cNvPr id="347" name="直線コネクタ 346"/>
        <xdr:cNvCxnSpPr/>
      </xdr:nvCxnSpPr>
      <xdr:spPr>
        <a:xfrm flipV="1">
          <a:off x="9639300" y="10000919"/>
          <a:ext cx="8382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57121</xdr:rowOff>
    </xdr:from>
    <xdr:to>
      <xdr:col>14</xdr:col>
      <xdr:colOff>28575</xdr:colOff>
      <xdr:row>58</xdr:row>
      <xdr:rowOff>78087</xdr:rowOff>
    </xdr:to>
    <xdr:cxnSp macro="">
      <xdr:nvCxnSpPr>
        <xdr:cNvPr id="350" name="直線コネクタ 349"/>
        <xdr:cNvCxnSpPr/>
      </xdr:nvCxnSpPr>
      <xdr:spPr>
        <a:xfrm flipV="1">
          <a:off x="8750300" y="10001221"/>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78087</xdr:rowOff>
    </xdr:from>
    <xdr:to>
      <xdr:col>12</xdr:col>
      <xdr:colOff>511175</xdr:colOff>
      <xdr:row>58</xdr:row>
      <xdr:rowOff>86345</xdr:rowOff>
    </xdr:to>
    <xdr:cxnSp macro="">
      <xdr:nvCxnSpPr>
        <xdr:cNvPr id="353" name="直線コネクタ 352"/>
        <xdr:cNvCxnSpPr/>
      </xdr:nvCxnSpPr>
      <xdr:spPr>
        <a:xfrm flipV="1">
          <a:off x="7861300" y="10022187"/>
          <a:ext cx="889000" cy="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86345</xdr:rowOff>
    </xdr:from>
    <xdr:to>
      <xdr:col>11</xdr:col>
      <xdr:colOff>307975</xdr:colOff>
      <xdr:row>58</xdr:row>
      <xdr:rowOff>88978</xdr:rowOff>
    </xdr:to>
    <xdr:cxnSp macro="">
      <xdr:nvCxnSpPr>
        <xdr:cNvPr id="356" name="直線コネクタ 355"/>
        <xdr:cNvCxnSpPr/>
      </xdr:nvCxnSpPr>
      <xdr:spPr>
        <a:xfrm flipV="1">
          <a:off x="6972300" y="10030445"/>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6019</xdr:rowOff>
    </xdr:from>
    <xdr:to>
      <xdr:col>15</xdr:col>
      <xdr:colOff>231775</xdr:colOff>
      <xdr:row>58</xdr:row>
      <xdr:rowOff>107619</xdr:rowOff>
    </xdr:to>
    <xdr:sp macro="" textlink="">
      <xdr:nvSpPr>
        <xdr:cNvPr id="366" name="円/楕円 365"/>
        <xdr:cNvSpPr/>
      </xdr:nvSpPr>
      <xdr:spPr>
        <a:xfrm>
          <a:off x="10426700" y="99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92396</xdr:rowOff>
    </xdr:from>
    <xdr:ext cx="469744" cy="259045"/>
    <xdr:sp macro="" textlink="">
      <xdr:nvSpPr>
        <xdr:cNvPr id="367" name="農林水産業費該当値テキスト"/>
        <xdr:cNvSpPr txBox="1"/>
      </xdr:nvSpPr>
      <xdr:spPr>
        <a:xfrm>
          <a:off x="10528300" y="986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6321</xdr:rowOff>
    </xdr:from>
    <xdr:to>
      <xdr:col>14</xdr:col>
      <xdr:colOff>79375</xdr:colOff>
      <xdr:row>58</xdr:row>
      <xdr:rowOff>107921</xdr:rowOff>
    </xdr:to>
    <xdr:sp macro="" textlink="">
      <xdr:nvSpPr>
        <xdr:cNvPr id="368" name="円/楕円 367"/>
        <xdr:cNvSpPr/>
      </xdr:nvSpPr>
      <xdr:spPr>
        <a:xfrm>
          <a:off x="9588500" y="99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99048</xdr:rowOff>
    </xdr:from>
    <xdr:ext cx="469744" cy="259045"/>
    <xdr:sp macro="" textlink="">
      <xdr:nvSpPr>
        <xdr:cNvPr id="369" name="テキスト ボックス 368"/>
        <xdr:cNvSpPr txBox="1"/>
      </xdr:nvSpPr>
      <xdr:spPr>
        <a:xfrm>
          <a:off x="9404427" y="100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27287</xdr:rowOff>
    </xdr:from>
    <xdr:to>
      <xdr:col>12</xdr:col>
      <xdr:colOff>561975</xdr:colOff>
      <xdr:row>58</xdr:row>
      <xdr:rowOff>128887</xdr:rowOff>
    </xdr:to>
    <xdr:sp macro="" textlink="">
      <xdr:nvSpPr>
        <xdr:cNvPr id="370" name="円/楕円 369"/>
        <xdr:cNvSpPr/>
      </xdr:nvSpPr>
      <xdr:spPr>
        <a:xfrm>
          <a:off x="8699500" y="99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120014</xdr:rowOff>
    </xdr:from>
    <xdr:ext cx="469744" cy="259045"/>
    <xdr:sp macro="" textlink="">
      <xdr:nvSpPr>
        <xdr:cNvPr id="371" name="テキスト ボックス 370"/>
        <xdr:cNvSpPr txBox="1"/>
      </xdr:nvSpPr>
      <xdr:spPr>
        <a:xfrm>
          <a:off x="8515427" y="100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35545</xdr:rowOff>
    </xdr:from>
    <xdr:to>
      <xdr:col>11</xdr:col>
      <xdr:colOff>358775</xdr:colOff>
      <xdr:row>58</xdr:row>
      <xdr:rowOff>137145</xdr:rowOff>
    </xdr:to>
    <xdr:sp macro="" textlink="">
      <xdr:nvSpPr>
        <xdr:cNvPr id="372" name="円/楕円 371"/>
        <xdr:cNvSpPr/>
      </xdr:nvSpPr>
      <xdr:spPr>
        <a:xfrm>
          <a:off x="7810500" y="99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128272</xdr:rowOff>
    </xdr:from>
    <xdr:ext cx="469744" cy="259045"/>
    <xdr:sp macro="" textlink="">
      <xdr:nvSpPr>
        <xdr:cNvPr id="373" name="テキスト ボックス 372"/>
        <xdr:cNvSpPr txBox="1"/>
      </xdr:nvSpPr>
      <xdr:spPr>
        <a:xfrm>
          <a:off x="7626427" y="100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38178</xdr:rowOff>
    </xdr:from>
    <xdr:to>
      <xdr:col>10</xdr:col>
      <xdr:colOff>155575</xdr:colOff>
      <xdr:row>58</xdr:row>
      <xdr:rowOff>139778</xdr:rowOff>
    </xdr:to>
    <xdr:sp macro="" textlink="">
      <xdr:nvSpPr>
        <xdr:cNvPr id="374" name="円/楕円 373"/>
        <xdr:cNvSpPr/>
      </xdr:nvSpPr>
      <xdr:spPr>
        <a:xfrm>
          <a:off x="6921500" y="99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130905</xdr:rowOff>
    </xdr:from>
    <xdr:ext cx="469744" cy="259045"/>
    <xdr:sp macro="" textlink="">
      <xdr:nvSpPr>
        <xdr:cNvPr id="375" name="テキスト ボックス 374"/>
        <xdr:cNvSpPr txBox="1"/>
      </xdr:nvSpPr>
      <xdr:spPr>
        <a:xfrm>
          <a:off x="6737427" y="10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140985</xdr:rowOff>
    </xdr:from>
    <xdr:to>
      <xdr:col>15</xdr:col>
      <xdr:colOff>180975</xdr:colOff>
      <xdr:row>79</xdr:row>
      <xdr:rowOff>41641</xdr:rowOff>
    </xdr:to>
    <xdr:cxnSp macro="">
      <xdr:nvCxnSpPr>
        <xdr:cNvPr id="406" name="直線コネクタ 405"/>
        <xdr:cNvCxnSpPr/>
      </xdr:nvCxnSpPr>
      <xdr:spPr>
        <a:xfrm flipV="1">
          <a:off x="9639300" y="13514085"/>
          <a:ext cx="838200" cy="7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38822</xdr:rowOff>
    </xdr:from>
    <xdr:to>
      <xdr:col>14</xdr:col>
      <xdr:colOff>28575</xdr:colOff>
      <xdr:row>79</xdr:row>
      <xdr:rowOff>41641</xdr:rowOff>
    </xdr:to>
    <xdr:cxnSp macro="">
      <xdr:nvCxnSpPr>
        <xdr:cNvPr id="409" name="直線コネクタ 408"/>
        <xdr:cNvCxnSpPr/>
      </xdr:nvCxnSpPr>
      <xdr:spPr>
        <a:xfrm>
          <a:off x="8750300" y="1358337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38822</xdr:rowOff>
    </xdr:from>
    <xdr:to>
      <xdr:col>12</xdr:col>
      <xdr:colOff>511175</xdr:colOff>
      <xdr:row>79</xdr:row>
      <xdr:rowOff>53387</xdr:rowOff>
    </xdr:to>
    <xdr:cxnSp macro="">
      <xdr:nvCxnSpPr>
        <xdr:cNvPr id="412" name="直線コネクタ 411"/>
        <xdr:cNvCxnSpPr/>
      </xdr:nvCxnSpPr>
      <xdr:spPr>
        <a:xfrm flipV="1">
          <a:off x="7861300" y="13583372"/>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52657</xdr:rowOff>
    </xdr:from>
    <xdr:to>
      <xdr:col>11</xdr:col>
      <xdr:colOff>307975</xdr:colOff>
      <xdr:row>79</xdr:row>
      <xdr:rowOff>53387</xdr:rowOff>
    </xdr:to>
    <xdr:cxnSp macro="">
      <xdr:nvCxnSpPr>
        <xdr:cNvPr id="415" name="直線コネクタ 414"/>
        <xdr:cNvCxnSpPr/>
      </xdr:nvCxnSpPr>
      <xdr:spPr>
        <a:xfrm>
          <a:off x="6972300" y="13597207"/>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90185</xdr:rowOff>
    </xdr:from>
    <xdr:to>
      <xdr:col>15</xdr:col>
      <xdr:colOff>231775</xdr:colOff>
      <xdr:row>79</xdr:row>
      <xdr:rowOff>20335</xdr:rowOff>
    </xdr:to>
    <xdr:sp macro="" textlink="">
      <xdr:nvSpPr>
        <xdr:cNvPr id="425" name="円/楕円 424"/>
        <xdr:cNvSpPr/>
      </xdr:nvSpPr>
      <xdr:spPr>
        <a:xfrm>
          <a:off x="10426700" y="134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5112</xdr:rowOff>
    </xdr:from>
    <xdr:ext cx="534377" cy="259045"/>
    <xdr:sp macro="" textlink="">
      <xdr:nvSpPr>
        <xdr:cNvPr id="426" name="商工費該当値テキスト"/>
        <xdr:cNvSpPr txBox="1"/>
      </xdr:nvSpPr>
      <xdr:spPr>
        <a:xfrm>
          <a:off x="10528300" y="1337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162291</xdr:rowOff>
    </xdr:from>
    <xdr:to>
      <xdr:col>14</xdr:col>
      <xdr:colOff>79375</xdr:colOff>
      <xdr:row>79</xdr:row>
      <xdr:rowOff>92441</xdr:rowOff>
    </xdr:to>
    <xdr:sp macro="" textlink="">
      <xdr:nvSpPr>
        <xdr:cNvPr id="427" name="円/楕円 426"/>
        <xdr:cNvSpPr/>
      </xdr:nvSpPr>
      <xdr:spPr>
        <a:xfrm>
          <a:off x="9588500" y="135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83568</xdr:rowOff>
    </xdr:from>
    <xdr:ext cx="469744" cy="259045"/>
    <xdr:sp macro="" textlink="">
      <xdr:nvSpPr>
        <xdr:cNvPr id="428" name="テキスト ボックス 427"/>
        <xdr:cNvSpPr txBox="1"/>
      </xdr:nvSpPr>
      <xdr:spPr>
        <a:xfrm>
          <a:off x="9404427" y="1362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159472</xdr:rowOff>
    </xdr:from>
    <xdr:to>
      <xdr:col>12</xdr:col>
      <xdr:colOff>561975</xdr:colOff>
      <xdr:row>79</xdr:row>
      <xdr:rowOff>89622</xdr:rowOff>
    </xdr:to>
    <xdr:sp macro="" textlink="">
      <xdr:nvSpPr>
        <xdr:cNvPr id="429" name="円/楕円 428"/>
        <xdr:cNvSpPr/>
      </xdr:nvSpPr>
      <xdr:spPr>
        <a:xfrm>
          <a:off x="8699500" y="135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80749</xdr:rowOff>
    </xdr:from>
    <xdr:ext cx="469744" cy="259045"/>
    <xdr:sp macro="" textlink="">
      <xdr:nvSpPr>
        <xdr:cNvPr id="430" name="テキスト ボックス 429"/>
        <xdr:cNvSpPr txBox="1"/>
      </xdr:nvSpPr>
      <xdr:spPr>
        <a:xfrm>
          <a:off x="8515427" y="1362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2587</xdr:rowOff>
    </xdr:from>
    <xdr:to>
      <xdr:col>11</xdr:col>
      <xdr:colOff>358775</xdr:colOff>
      <xdr:row>79</xdr:row>
      <xdr:rowOff>104187</xdr:rowOff>
    </xdr:to>
    <xdr:sp macro="" textlink="">
      <xdr:nvSpPr>
        <xdr:cNvPr id="431" name="円/楕円 430"/>
        <xdr:cNvSpPr/>
      </xdr:nvSpPr>
      <xdr:spPr>
        <a:xfrm>
          <a:off x="7810500" y="135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95314</xdr:rowOff>
    </xdr:from>
    <xdr:ext cx="469744" cy="259045"/>
    <xdr:sp macro="" textlink="">
      <xdr:nvSpPr>
        <xdr:cNvPr id="432" name="テキスト ボックス 431"/>
        <xdr:cNvSpPr txBox="1"/>
      </xdr:nvSpPr>
      <xdr:spPr>
        <a:xfrm>
          <a:off x="7626427" y="1363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1857</xdr:rowOff>
    </xdr:from>
    <xdr:to>
      <xdr:col>10</xdr:col>
      <xdr:colOff>155575</xdr:colOff>
      <xdr:row>79</xdr:row>
      <xdr:rowOff>103457</xdr:rowOff>
    </xdr:to>
    <xdr:sp macro="" textlink="">
      <xdr:nvSpPr>
        <xdr:cNvPr id="433" name="円/楕円 432"/>
        <xdr:cNvSpPr/>
      </xdr:nvSpPr>
      <xdr:spPr>
        <a:xfrm>
          <a:off x="6921500" y="135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94584</xdr:rowOff>
    </xdr:from>
    <xdr:ext cx="469744" cy="259045"/>
    <xdr:sp macro="" textlink="">
      <xdr:nvSpPr>
        <xdr:cNvPr id="434" name="テキスト ボックス 433"/>
        <xdr:cNvSpPr txBox="1"/>
      </xdr:nvSpPr>
      <xdr:spPr>
        <a:xfrm>
          <a:off x="6737427" y="1363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123930</xdr:rowOff>
    </xdr:from>
    <xdr:to>
      <xdr:col>15</xdr:col>
      <xdr:colOff>180975</xdr:colOff>
      <xdr:row>97</xdr:row>
      <xdr:rowOff>149932</xdr:rowOff>
    </xdr:to>
    <xdr:cxnSp macro="">
      <xdr:nvCxnSpPr>
        <xdr:cNvPr id="461" name="直線コネクタ 460"/>
        <xdr:cNvCxnSpPr/>
      </xdr:nvCxnSpPr>
      <xdr:spPr>
        <a:xfrm flipV="1">
          <a:off x="9639300" y="16754580"/>
          <a:ext cx="838200" cy="2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149932</xdr:rowOff>
    </xdr:from>
    <xdr:to>
      <xdr:col>14</xdr:col>
      <xdr:colOff>28575</xdr:colOff>
      <xdr:row>97</xdr:row>
      <xdr:rowOff>163565</xdr:rowOff>
    </xdr:to>
    <xdr:cxnSp macro="">
      <xdr:nvCxnSpPr>
        <xdr:cNvPr id="464" name="直線コネクタ 463"/>
        <xdr:cNvCxnSpPr/>
      </xdr:nvCxnSpPr>
      <xdr:spPr>
        <a:xfrm flipV="1">
          <a:off x="8750300" y="16780582"/>
          <a:ext cx="8890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160896</xdr:rowOff>
    </xdr:from>
    <xdr:to>
      <xdr:col>12</xdr:col>
      <xdr:colOff>511175</xdr:colOff>
      <xdr:row>97</xdr:row>
      <xdr:rowOff>163565</xdr:rowOff>
    </xdr:to>
    <xdr:cxnSp macro="">
      <xdr:nvCxnSpPr>
        <xdr:cNvPr id="467" name="直線コネクタ 466"/>
        <xdr:cNvCxnSpPr/>
      </xdr:nvCxnSpPr>
      <xdr:spPr>
        <a:xfrm>
          <a:off x="7861300" y="16791546"/>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160896</xdr:rowOff>
    </xdr:from>
    <xdr:to>
      <xdr:col>11</xdr:col>
      <xdr:colOff>307975</xdr:colOff>
      <xdr:row>98</xdr:row>
      <xdr:rowOff>2659</xdr:rowOff>
    </xdr:to>
    <xdr:cxnSp macro="">
      <xdr:nvCxnSpPr>
        <xdr:cNvPr id="470" name="直線コネクタ 469"/>
        <xdr:cNvCxnSpPr/>
      </xdr:nvCxnSpPr>
      <xdr:spPr>
        <a:xfrm flipV="1">
          <a:off x="6972300" y="16791546"/>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73130</xdr:rowOff>
    </xdr:from>
    <xdr:to>
      <xdr:col>15</xdr:col>
      <xdr:colOff>231775</xdr:colOff>
      <xdr:row>98</xdr:row>
      <xdr:rowOff>3280</xdr:rowOff>
    </xdr:to>
    <xdr:sp macro="" textlink="">
      <xdr:nvSpPr>
        <xdr:cNvPr id="480" name="円/楕円 479"/>
        <xdr:cNvSpPr/>
      </xdr:nvSpPr>
      <xdr:spPr>
        <a:xfrm>
          <a:off x="10426700" y="167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51557</xdr:rowOff>
    </xdr:from>
    <xdr:ext cx="534377" cy="259045"/>
    <xdr:sp macro="" textlink="">
      <xdr:nvSpPr>
        <xdr:cNvPr id="481" name="土木費該当値テキスト"/>
        <xdr:cNvSpPr txBox="1"/>
      </xdr:nvSpPr>
      <xdr:spPr>
        <a:xfrm>
          <a:off x="10528300" y="166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99132</xdr:rowOff>
    </xdr:from>
    <xdr:to>
      <xdr:col>14</xdr:col>
      <xdr:colOff>79375</xdr:colOff>
      <xdr:row>98</xdr:row>
      <xdr:rowOff>29282</xdr:rowOff>
    </xdr:to>
    <xdr:sp macro="" textlink="">
      <xdr:nvSpPr>
        <xdr:cNvPr id="482" name="円/楕円 481"/>
        <xdr:cNvSpPr/>
      </xdr:nvSpPr>
      <xdr:spPr>
        <a:xfrm>
          <a:off x="9588500" y="167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20409</xdr:rowOff>
    </xdr:from>
    <xdr:ext cx="534377" cy="259045"/>
    <xdr:sp macro="" textlink="">
      <xdr:nvSpPr>
        <xdr:cNvPr id="483" name="テキスト ボックス 482"/>
        <xdr:cNvSpPr txBox="1"/>
      </xdr:nvSpPr>
      <xdr:spPr>
        <a:xfrm>
          <a:off x="9372111" y="1682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112765</xdr:rowOff>
    </xdr:from>
    <xdr:to>
      <xdr:col>12</xdr:col>
      <xdr:colOff>561975</xdr:colOff>
      <xdr:row>98</xdr:row>
      <xdr:rowOff>42915</xdr:rowOff>
    </xdr:to>
    <xdr:sp macro="" textlink="">
      <xdr:nvSpPr>
        <xdr:cNvPr id="484" name="円/楕円 483"/>
        <xdr:cNvSpPr/>
      </xdr:nvSpPr>
      <xdr:spPr>
        <a:xfrm>
          <a:off x="8699500" y="167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34042</xdr:rowOff>
    </xdr:from>
    <xdr:ext cx="534377" cy="259045"/>
    <xdr:sp macro="" textlink="">
      <xdr:nvSpPr>
        <xdr:cNvPr id="485" name="テキスト ボックス 484"/>
        <xdr:cNvSpPr txBox="1"/>
      </xdr:nvSpPr>
      <xdr:spPr>
        <a:xfrm>
          <a:off x="8483111" y="1683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110096</xdr:rowOff>
    </xdr:from>
    <xdr:to>
      <xdr:col>11</xdr:col>
      <xdr:colOff>358775</xdr:colOff>
      <xdr:row>98</xdr:row>
      <xdr:rowOff>40246</xdr:rowOff>
    </xdr:to>
    <xdr:sp macro="" textlink="">
      <xdr:nvSpPr>
        <xdr:cNvPr id="486" name="円/楕円 485"/>
        <xdr:cNvSpPr/>
      </xdr:nvSpPr>
      <xdr:spPr>
        <a:xfrm>
          <a:off x="7810500" y="167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31373</xdr:rowOff>
    </xdr:from>
    <xdr:ext cx="534377" cy="259045"/>
    <xdr:sp macro="" textlink="">
      <xdr:nvSpPr>
        <xdr:cNvPr id="487" name="テキスト ボックス 486"/>
        <xdr:cNvSpPr txBox="1"/>
      </xdr:nvSpPr>
      <xdr:spPr>
        <a:xfrm>
          <a:off x="7594111" y="168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123309</xdr:rowOff>
    </xdr:from>
    <xdr:to>
      <xdr:col>10</xdr:col>
      <xdr:colOff>155575</xdr:colOff>
      <xdr:row>98</xdr:row>
      <xdr:rowOff>53459</xdr:rowOff>
    </xdr:to>
    <xdr:sp macro="" textlink="">
      <xdr:nvSpPr>
        <xdr:cNvPr id="488" name="円/楕円 487"/>
        <xdr:cNvSpPr/>
      </xdr:nvSpPr>
      <xdr:spPr>
        <a:xfrm>
          <a:off x="6921500" y="167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44586</xdr:rowOff>
    </xdr:from>
    <xdr:ext cx="534377" cy="259045"/>
    <xdr:sp macro="" textlink="">
      <xdr:nvSpPr>
        <xdr:cNvPr id="489" name="テキスト ボックス 488"/>
        <xdr:cNvSpPr txBox="1"/>
      </xdr:nvSpPr>
      <xdr:spPr>
        <a:xfrm>
          <a:off x="6705111" y="1684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148711</xdr:rowOff>
    </xdr:from>
    <xdr:to>
      <xdr:col>23</xdr:col>
      <xdr:colOff>517525</xdr:colOff>
      <xdr:row>37</xdr:row>
      <xdr:rowOff>156369</xdr:rowOff>
    </xdr:to>
    <xdr:cxnSp macro="">
      <xdr:nvCxnSpPr>
        <xdr:cNvPr id="519" name="直線コネクタ 518"/>
        <xdr:cNvCxnSpPr/>
      </xdr:nvCxnSpPr>
      <xdr:spPr>
        <a:xfrm flipV="1">
          <a:off x="15481300" y="6492361"/>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156369</xdr:rowOff>
    </xdr:from>
    <xdr:to>
      <xdr:col>22</xdr:col>
      <xdr:colOff>365125</xdr:colOff>
      <xdr:row>38</xdr:row>
      <xdr:rowOff>131490</xdr:rowOff>
    </xdr:to>
    <xdr:cxnSp macro="">
      <xdr:nvCxnSpPr>
        <xdr:cNvPr id="522" name="直線コネクタ 521"/>
        <xdr:cNvCxnSpPr/>
      </xdr:nvCxnSpPr>
      <xdr:spPr>
        <a:xfrm flipV="1">
          <a:off x="14592300" y="6500019"/>
          <a:ext cx="889000" cy="1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87369</xdr:rowOff>
    </xdr:from>
    <xdr:to>
      <xdr:col>21</xdr:col>
      <xdr:colOff>161925</xdr:colOff>
      <xdr:row>38</xdr:row>
      <xdr:rowOff>131490</xdr:rowOff>
    </xdr:to>
    <xdr:cxnSp macro="">
      <xdr:nvCxnSpPr>
        <xdr:cNvPr id="525" name="直線コネクタ 524"/>
        <xdr:cNvCxnSpPr/>
      </xdr:nvCxnSpPr>
      <xdr:spPr>
        <a:xfrm>
          <a:off x="13703300" y="6088119"/>
          <a:ext cx="889000" cy="5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87369</xdr:rowOff>
    </xdr:from>
    <xdr:to>
      <xdr:col>19</xdr:col>
      <xdr:colOff>644525</xdr:colOff>
      <xdr:row>38</xdr:row>
      <xdr:rowOff>104477</xdr:rowOff>
    </xdr:to>
    <xdr:cxnSp macro="">
      <xdr:nvCxnSpPr>
        <xdr:cNvPr id="528" name="直線コネクタ 527"/>
        <xdr:cNvCxnSpPr/>
      </xdr:nvCxnSpPr>
      <xdr:spPr>
        <a:xfrm flipV="1">
          <a:off x="12814300" y="6088119"/>
          <a:ext cx="889000" cy="5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30" name="テキスト ボックス 529"/>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97911</xdr:rowOff>
    </xdr:from>
    <xdr:to>
      <xdr:col>23</xdr:col>
      <xdr:colOff>568325</xdr:colOff>
      <xdr:row>38</xdr:row>
      <xdr:rowOff>28060</xdr:rowOff>
    </xdr:to>
    <xdr:sp macro="" textlink="">
      <xdr:nvSpPr>
        <xdr:cNvPr id="538" name="円/楕円 537"/>
        <xdr:cNvSpPr/>
      </xdr:nvSpPr>
      <xdr:spPr>
        <a:xfrm>
          <a:off x="16268700" y="6441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76338</xdr:rowOff>
    </xdr:from>
    <xdr:ext cx="534377" cy="259045"/>
    <xdr:sp macro="" textlink="">
      <xdr:nvSpPr>
        <xdr:cNvPr id="539" name="消防費該当値テキスト"/>
        <xdr:cNvSpPr txBox="1"/>
      </xdr:nvSpPr>
      <xdr:spPr>
        <a:xfrm>
          <a:off x="16370300" y="64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105569</xdr:rowOff>
    </xdr:from>
    <xdr:to>
      <xdr:col>22</xdr:col>
      <xdr:colOff>415925</xdr:colOff>
      <xdr:row>38</xdr:row>
      <xdr:rowOff>35719</xdr:rowOff>
    </xdr:to>
    <xdr:sp macro="" textlink="">
      <xdr:nvSpPr>
        <xdr:cNvPr id="540" name="円/楕円 539"/>
        <xdr:cNvSpPr/>
      </xdr:nvSpPr>
      <xdr:spPr>
        <a:xfrm>
          <a:off x="15430500" y="64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26846</xdr:rowOff>
    </xdr:from>
    <xdr:ext cx="534377" cy="259045"/>
    <xdr:sp macro="" textlink="">
      <xdr:nvSpPr>
        <xdr:cNvPr id="541" name="テキスト ボックス 540"/>
        <xdr:cNvSpPr txBox="1"/>
      </xdr:nvSpPr>
      <xdr:spPr>
        <a:xfrm>
          <a:off x="15214111" y="65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80690</xdr:rowOff>
    </xdr:from>
    <xdr:to>
      <xdr:col>21</xdr:col>
      <xdr:colOff>212725</xdr:colOff>
      <xdr:row>39</xdr:row>
      <xdr:rowOff>10840</xdr:rowOff>
    </xdr:to>
    <xdr:sp macro="" textlink="">
      <xdr:nvSpPr>
        <xdr:cNvPr id="542" name="円/楕円 541"/>
        <xdr:cNvSpPr/>
      </xdr:nvSpPr>
      <xdr:spPr>
        <a:xfrm>
          <a:off x="14541500" y="65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1967</xdr:rowOff>
    </xdr:from>
    <xdr:ext cx="534377" cy="259045"/>
    <xdr:sp macro="" textlink="">
      <xdr:nvSpPr>
        <xdr:cNvPr id="543" name="テキスト ボックス 542"/>
        <xdr:cNvSpPr txBox="1"/>
      </xdr:nvSpPr>
      <xdr:spPr>
        <a:xfrm>
          <a:off x="14325111" y="668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36569</xdr:rowOff>
    </xdr:from>
    <xdr:to>
      <xdr:col>20</xdr:col>
      <xdr:colOff>9525</xdr:colOff>
      <xdr:row>35</xdr:row>
      <xdr:rowOff>138169</xdr:rowOff>
    </xdr:to>
    <xdr:sp macro="" textlink="">
      <xdr:nvSpPr>
        <xdr:cNvPr id="544" name="円/楕円 543"/>
        <xdr:cNvSpPr/>
      </xdr:nvSpPr>
      <xdr:spPr>
        <a:xfrm>
          <a:off x="13652500" y="60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154696</xdr:rowOff>
    </xdr:from>
    <xdr:ext cx="534377" cy="259045"/>
    <xdr:sp macro="" textlink="">
      <xdr:nvSpPr>
        <xdr:cNvPr id="545" name="テキスト ボックス 544"/>
        <xdr:cNvSpPr txBox="1"/>
      </xdr:nvSpPr>
      <xdr:spPr>
        <a:xfrm>
          <a:off x="13436111" y="58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53677</xdr:rowOff>
    </xdr:from>
    <xdr:to>
      <xdr:col>18</xdr:col>
      <xdr:colOff>492125</xdr:colOff>
      <xdr:row>38</xdr:row>
      <xdr:rowOff>155277</xdr:rowOff>
    </xdr:to>
    <xdr:sp macro="" textlink="">
      <xdr:nvSpPr>
        <xdr:cNvPr id="546" name="円/楕円 545"/>
        <xdr:cNvSpPr/>
      </xdr:nvSpPr>
      <xdr:spPr>
        <a:xfrm>
          <a:off x="12763500" y="65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146404</xdr:rowOff>
    </xdr:from>
    <xdr:ext cx="534377" cy="259045"/>
    <xdr:sp macro="" textlink="">
      <xdr:nvSpPr>
        <xdr:cNvPr id="547" name="テキスト ボックス 546"/>
        <xdr:cNvSpPr txBox="1"/>
      </xdr:nvSpPr>
      <xdr:spPr>
        <a:xfrm>
          <a:off x="12547111" y="666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90921</xdr:rowOff>
    </xdr:from>
    <xdr:to>
      <xdr:col>23</xdr:col>
      <xdr:colOff>517525</xdr:colOff>
      <xdr:row>57</xdr:row>
      <xdr:rowOff>133269</xdr:rowOff>
    </xdr:to>
    <xdr:cxnSp macro="">
      <xdr:nvCxnSpPr>
        <xdr:cNvPr id="576" name="直線コネクタ 575"/>
        <xdr:cNvCxnSpPr/>
      </xdr:nvCxnSpPr>
      <xdr:spPr>
        <a:xfrm flipV="1">
          <a:off x="15481300" y="9863571"/>
          <a:ext cx="8382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7"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131878</xdr:rowOff>
    </xdr:from>
    <xdr:to>
      <xdr:col>22</xdr:col>
      <xdr:colOff>365125</xdr:colOff>
      <xdr:row>57</xdr:row>
      <xdr:rowOff>133269</xdr:rowOff>
    </xdr:to>
    <xdr:cxnSp macro="">
      <xdr:nvCxnSpPr>
        <xdr:cNvPr id="579" name="直線コネクタ 578"/>
        <xdr:cNvCxnSpPr/>
      </xdr:nvCxnSpPr>
      <xdr:spPr>
        <a:xfrm>
          <a:off x="14592300" y="9904528"/>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131878</xdr:rowOff>
    </xdr:from>
    <xdr:to>
      <xdr:col>21</xdr:col>
      <xdr:colOff>161925</xdr:colOff>
      <xdr:row>57</xdr:row>
      <xdr:rowOff>139487</xdr:rowOff>
    </xdr:to>
    <xdr:cxnSp macro="">
      <xdr:nvCxnSpPr>
        <xdr:cNvPr id="582" name="直線コネクタ 581"/>
        <xdr:cNvCxnSpPr/>
      </xdr:nvCxnSpPr>
      <xdr:spPr>
        <a:xfrm flipV="1">
          <a:off x="13703300" y="9904528"/>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139487</xdr:rowOff>
    </xdr:from>
    <xdr:to>
      <xdr:col>19</xdr:col>
      <xdr:colOff>644525</xdr:colOff>
      <xdr:row>57</xdr:row>
      <xdr:rowOff>169692</xdr:rowOff>
    </xdr:to>
    <xdr:cxnSp macro="">
      <xdr:nvCxnSpPr>
        <xdr:cNvPr id="585" name="直線コネクタ 584"/>
        <xdr:cNvCxnSpPr/>
      </xdr:nvCxnSpPr>
      <xdr:spPr>
        <a:xfrm flipV="1">
          <a:off x="12814300" y="9912137"/>
          <a:ext cx="889000" cy="3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40121</xdr:rowOff>
    </xdr:from>
    <xdr:to>
      <xdr:col>23</xdr:col>
      <xdr:colOff>568325</xdr:colOff>
      <xdr:row>57</xdr:row>
      <xdr:rowOff>141721</xdr:rowOff>
    </xdr:to>
    <xdr:sp macro="" textlink="">
      <xdr:nvSpPr>
        <xdr:cNvPr id="595" name="円/楕円 594"/>
        <xdr:cNvSpPr/>
      </xdr:nvSpPr>
      <xdr:spPr>
        <a:xfrm>
          <a:off x="16268700" y="981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62998</xdr:rowOff>
    </xdr:from>
    <xdr:ext cx="534377" cy="259045"/>
    <xdr:sp macro="" textlink="">
      <xdr:nvSpPr>
        <xdr:cNvPr id="596" name="教育費該当値テキスト"/>
        <xdr:cNvSpPr txBox="1"/>
      </xdr:nvSpPr>
      <xdr:spPr>
        <a:xfrm>
          <a:off x="16370300" y="966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82469</xdr:rowOff>
    </xdr:from>
    <xdr:to>
      <xdr:col>22</xdr:col>
      <xdr:colOff>415925</xdr:colOff>
      <xdr:row>58</xdr:row>
      <xdr:rowOff>12619</xdr:rowOff>
    </xdr:to>
    <xdr:sp macro="" textlink="">
      <xdr:nvSpPr>
        <xdr:cNvPr id="597" name="円/楕円 596"/>
        <xdr:cNvSpPr/>
      </xdr:nvSpPr>
      <xdr:spPr>
        <a:xfrm>
          <a:off x="15430500" y="985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3746</xdr:rowOff>
    </xdr:from>
    <xdr:ext cx="534377" cy="259045"/>
    <xdr:sp macro="" textlink="">
      <xdr:nvSpPr>
        <xdr:cNvPr id="598" name="テキスト ボックス 597"/>
        <xdr:cNvSpPr txBox="1"/>
      </xdr:nvSpPr>
      <xdr:spPr>
        <a:xfrm>
          <a:off x="15214111" y="994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81078</xdr:rowOff>
    </xdr:from>
    <xdr:to>
      <xdr:col>21</xdr:col>
      <xdr:colOff>212725</xdr:colOff>
      <xdr:row>58</xdr:row>
      <xdr:rowOff>11228</xdr:rowOff>
    </xdr:to>
    <xdr:sp macro="" textlink="">
      <xdr:nvSpPr>
        <xdr:cNvPr id="599" name="円/楕円 598"/>
        <xdr:cNvSpPr/>
      </xdr:nvSpPr>
      <xdr:spPr>
        <a:xfrm>
          <a:off x="14541500" y="98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2355</xdr:rowOff>
    </xdr:from>
    <xdr:ext cx="534377" cy="259045"/>
    <xdr:sp macro="" textlink="">
      <xdr:nvSpPr>
        <xdr:cNvPr id="600" name="テキスト ボックス 599"/>
        <xdr:cNvSpPr txBox="1"/>
      </xdr:nvSpPr>
      <xdr:spPr>
        <a:xfrm>
          <a:off x="14325111" y="99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88687</xdr:rowOff>
    </xdr:from>
    <xdr:to>
      <xdr:col>20</xdr:col>
      <xdr:colOff>9525</xdr:colOff>
      <xdr:row>58</xdr:row>
      <xdr:rowOff>18837</xdr:rowOff>
    </xdr:to>
    <xdr:sp macro="" textlink="">
      <xdr:nvSpPr>
        <xdr:cNvPr id="601" name="円/楕円 600"/>
        <xdr:cNvSpPr/>
      </xdr:nvSpPr>
      <xdr:spPr>
        <a:xfrm>
          <a:off x="13652500" y="98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9964</xdr:rowOff>
    </xdr:from>
    <xdr:ext cx="534377" cy="259045"/>
    <xdr:sp macro="" textlink="">
      <xdr:nvSpPr>
        <xdr:cNvPr id="602" name="テキスト ボックス 601"/>
        <xdr:cNvSpPr txBox="1"/>
      </xdr:nvSpPr>
      <xdr:spPr>
        <a:xfrm>
          <a:off x="13436111" y="99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118892</xdr:rowOff>
    </xdr:from>
    <xdr:to>
      <xdr:col>18</xdr:col>
      <xdr:colOff>492125</xdr:colOff>
      <xdr:row>58</xdr:row>
      <xdr:rowOff>49042</xdr:rowOff>
    </xdr:to>
    <xdr:sp macro="" textlink="">
      <xdr:nvSpPr>
        <xdr:cNvPr id="603" name="円/楕円 602"/>
        <xdr:cNvSpPr/>
      </xdr:nvSpPr>
      <xdr:spPr>
        <a:xfrm>
          <a:off x="12763500" y="98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40169</xdr:rowOff>
    </xdr:from>
    <xdr:ext cx="534377" cy="259045"/>
    <xdr:sp macro="" textlink="">
      <xdr:nvSpPr>
        <xdr:cNvPr id="604" name="テキスト ボックス 603"/>
        <xdr:cNvSpPr txBox="1"/>
      </xdr:nvSpPr>
      <xdr:spPr>
        <a:xfrm>
          <a:off x="12547111" y="99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28380</xdr:rowOff>
    </xdr:from>
    <xdr:to>
      <xdr:col>23</xdr:col>
      <xdr:colOff>517525</xdr:colOff>
      <xdr:row>79</xdr:row>
      <xdr:rowOff>44450</xdr:rowOff>
    </xdr:to>
    <xdr:cxnSp macro="">
      <xdr:nvCxnSpPr>
        <xdr:cNvPr id="633" name="直線コネクタ 632"/>
        <xdr:cNvCxnSpPr/>
      </xdr:nvCxnSpPr>
      <xdr:spPr>
        <a:xfrm>
          <a:off x="15481300" y="13572930"/>
          <a:ext cx="8382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28380</xdr:rowOff>
    </xdr:from>
    <xdr:to>
      <xdr:col>22</xdr:col>
      <xdr:colOff>365125</xdr:colOff>
      <xdr:row>79</xdr:row>
      <xdr:rowOff>39779</xdr:rowOff>
    </xdr:to>
    <xdr:cxnSp macro="">
      <xdr:nvCxnSpPr>
        <xdr:cNvPr id="636" name="直線コネクタ 635"/>
        <xdr:cNvCxnSpPr/>
      </xdr:nvCxnSpPr>
      <xdr:spPr>
        <a:xfrm flipV="1">
          <a:off x="14592300" y="13572930"/>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39779</xdr:rowOff>
    </xdr:from>
    <xdr:to>
      <xdr:col>21</xdr:col>
      <xdr:colOff>161925</xdr:colOff>
      <xdr:row>79</xdr:row>
      <xdr:rowOff>44450</xdr:rowOff>
    </xdr:to>
    <xdr:cxnSp macro="">
      <xdr:nvCxnSpPr>
        <xdr:cNvPr id="639" name="直線コネクタ 638"/>
        <xdr:cNvCxnSpPr/>
      </xdr:nvCxnSpPr>
      <xdr:spPr>
        <a:xfrm flipV="1">
          <a:off x="13703300" y="13584329"/>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44343</xdr:rowOff>
    </xdr:from>
    <xdr:to>
      <xdr:col>19</xdr:col>
      <xdr:colOff>644525</xdr:colOff>
      <xdr:row>79</xdr:row>
      <xdr:rowOff>44450</xdr:rowOff>
    </xdr:to>
    <xdr:cxnSp macro="">
      <xdr:nvCxnSpPr>
        <xdr:cNvPr id="642" name="直線コネクタ 641"/>
        <xdr:cNvCxnSpPr/>
      </xdr:nvCxnSpPr>
      <xdr:spPr>
        <a:xfrm>
          <a:off x="12814300" y="13588893"/>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149030</xdr:rowOff>
    </xdr:from>
    <xdr:to>
      <xdr:col>22</xdr:col>
      <xdr:colOff>415925</xdr:colOff>
      <xdr:row>79</xdr:row>
      <xdr:rowOff>79180</xdr:rowOff>
    </xdr:to>
    <xdr:sp macro="" textlink="">
      <xdr:nvSpPr>
        <xdr:cNvPr id="654" name="円/楕円 653"/>
        <xdr:cNvSpPr/>
      </xdr:nvSpPr>
      <xdr:spPr>
        <a:xfrm>
          <a:off x="15430500" y="135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70307</xdr:rowOff>
    </xdr:from>
    <xdr:ext cx="469744" cy="259045"/>
    <xdr:sp macro="" textlink="">
      <xdr:nvSpPr>
        <xdr:cNvPr id="655" name="テキスト ボックス 654"/>
        <xdr:cNvSpPr txBox="1"/>
      </xdr:nvSpPr>
      <xdr:spPr>
        <a:xfrm>
          <a:off x="15246427" y="1361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160429</xdr:rowOff>
    </xdr:from>
    <xdr:to>
      <xdr:col>21</xdr:col>
      <xdr:colOff>212725</xdr:colOff>
      <xdr:row>79</xdr:row>
      <xdr:rowOff>90579</xdr:rowOff>
    </xdr:to>
    <xdr:sp macro="" textlink="">
      <xdr:nvSpPr>
        <xdr:cNvPr id="656" name="円/楕円 655"/>
        <xdr:cNvSpPr/>
      </xdr:nvSpPr>
      <xdr:spPr>
        <a:xfrm>
          <a:off x="14541500" y="135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81706</xdr:rowOff>
    </xdr:from>
    <xdr:ext cx="378565" cy="259045"/>
    <xdr:sp macro="" textlink="">
      <xdr:nvSpPr>
        <xdr:cNvPr id="657" name="テキスト ボックス 656"/>
        <xdr:cNvSpPr txBox="1"/>
      </xdr:nvSpPr>
      <xdr:spPr>
        <a:xfrm>
          <a:off x="14403017" y="1362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164993</xdr:rowOff>
    </xdr:from>
    <xdr:to>
      <xdr:col>18</xdr:col>
      <xdr:colOff>492125</xdr:colOff>
      <xdr:row>79</xdr:row>
      <xdr:rowOff>95143</xdr:rowOff>
    </xdr:to>
    <xdr:sp macro="" textlink="">
      <xdr:nvSpPr>
        <xdr:cNvPr id="660" name="円/楕円 659"/>
        <xdr:cNvSpPr/>
      </xdr:nvSpPr>
      <xdr:spPr>
        <a:xfrm>
          <a:off x="12763500" y="135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86270</xdr:rowOff>
    </xdr:from>
    <xdr:ext cx="313932" cy="259045"/>
    <xdr:sp macro="" textlink="">
      <xdr:nvSpPr>
        <xdr:cNvPr id="661" name="テキスト ボックス 660"/>
        <xdr:cNvSpPr txBox="1"/>
      </xdr:nvSpPr>
      <xdr:spPr>
        <a:xfrm>
          <a:off x="12657333" y="13630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44636</xdr:rowOff>
    </xdr:from>
    <xdr:to>
      <xdr:col>23</xdr:col>
      <xdr:colOff>517525</xdr:colOff>
      <xdr:row>96</xdr:row>
      <xdr:rowOff>60891</xdr:rowOff>
    </xdr:to>
    <xdr:cxnSp macro="">
      <xdr:nvCxnSpPr>
        <xdr:cNvPr id="686" name="直線コネクタ 685"/>
        <xdr:cNvCxnSpPr/>
      </xdr:nvCxnSpPr>
      <xdr:spPr>
        <a:xfrm flipV="1">
          <a:off x="15481300" y="16503836"/>
          <a:ext cx="8382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60891</xdr:rowOff>
    </xdr:from>
    <xdr:to>
      <xdr:col>22</xdr:col>
      <xdr:colOff>365125</xdr:colOff>
      <xdr:row>96</xdr:row>
      <xdr:rowOff>71903</xdr:rowOff>
    </xdr:to>
    <xdr:cxnSp macro="">
      <xdr:nvCxnSpPr>
        <xdr:cNvPr id="689" name="直線コネクタ 688"/>
        <xdr:cNvCxnSpPr/>
      </xdr:nvCxnSpPr>
      <xdr:spPr>
        <a:xfrm flipV="1">
          <a:off x="14592300" y="16520091"/>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15244</xdr:rowOff>
    </xdr:from>
    <xdr:to>
      <xdr:col>21</xdr:col>
      <xdr:colOff>161925</xdr:colOff>
      <xdr:row>96</xdr:row>
      <xdr:rowOff>71903</xdr:rowOff>
    </xdr:to>
    <xdr:cxnSp macro="">
      <xdr:nvCxnSpPr>
        <xdr:cNvPr id="692" name="直線コネクタ 691"/>
        <xdr:cNvCxnSpPr/>
      </xdr:nvCxnSpPr>
      <xdr:spPr>
        <a:xfrm>
          <a:off x="13703300" y="16474444"/>
          <a:ext cx="889000" cy="5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166298</xdr:rowOff>
    </xdr:from>
    <xdr:to>
      <xdr:col>19</xdr:col>
      <xdr:colOff>644525</xdr:colOff>
      <xdr:row>96</xdr:row>
      <xdr:rowOff>15244</xdr:rowOff>
    </xdr:to>
    <xdr:cxnSp macro="">
      <xdr:nvCxnSpPr>
        <xdr:cNvPr id="695" name="直線コネクタ 694"/>
        <xdr:cNvCxnSpPr/>
      </xdr:nvCxnSpPr>
      <xdr:spPr>
        <a:xfrm>
          <a:off x="12814300" y="16454048"/>
          <a:ext cx="889000" cy="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165286</xdr:rowOff>
    </xdr:from>
    <xdr:to>
      <xdr:col>23</xdr:col>
      <xdr:colOff>568325</xdr:colOff>
      <xdr:row>96</xdr:row>
      <xdr:rowOff>95436</xdr:rowOff>
    </xdr:to>
    <xdr:sp macro="" textlink="">
      <xdr:nvSpPr>
        <xdr:cNvPr id="705" name="円/楕円 704"/>
        <xdr:cNvSpPr/>
      </xdr:nvSpPr>
      <xdr:spPr>
        <a:xfrm>
          <a:off x="16268700" y="164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143713</xdr:rowOff>
    </xdr:from>
    <xdr:ext cx="534377" cy="259045"/>
    <xdr:sp macro="" textlink="">
      <xdr:nvSpPr>
        <xdr:cNvPr id="706" name="公債費該当値テキスト"/>
        <xdr:cNvSpPr txBox="1"/>
      </xdr:nvSpPr>
      <xdr:spPr>
        <a:xfrm>
          <a:off x="16370300" y="1643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10091</xdr:rowOff>
    </xdr:from>
    <xdr:to>
      <xdr:col>22</xdr:col>
      <xdr:colOff>415925</xdr:colOff>
      <xdr:row>96</xdr:row>
      <xdr:rowOff>111691</xdr:rowOff>
    </xdr:to>
    <xdr:sp macro="" textlink="">
      <xdr:nvSpPr>
        <xdr:cNvPr id="707" name="円/楕円 706"/>
        <xdr:cNvSpPr/>
      </xdr:nvSpPr>
      <xdr:spPr>
        <a:xfrm>
          <a:off x="15430500" y="164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102818</xdr:rowOff>
    </xdr:from>
    <xdr:ext cx="534377" cy="259045"/>
    <xdr:sp macro="" textlink="">
      <xdr:nvSpPr>
        <xdr:cNvPr id="708" name="テキスト ボックス 707"/>
        <xdr:cNvSpPr txBox="1"/>
      </xdr:nvSpPr>
      <xdr:spPr>
        <a:xfrm>
          <a:off x="15214111" y="165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21103</xdr:rowOff>
    </xdr:from>
    <xdr:to>
      <xdr:col>21</xdr:col>
      <xdr:colOff>212725</xdr:colOff>
      <xdr:row>96</xdr:row>
      <xdr:rowOff>122703</xdr:rowOff>
    </xdr:to>
    <xdr:sp macro="" textlink="">
      <xdr:nvSpPr>
        <xdr:cNvPr id="709" name="円/楕円 708"/>
        <xdr:cNvSpPr/>
      </xdr:nvSpPr>
      <xdr:spPr>
        <a:xfrm>
          <a:off x="14541500" y="164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113830</xdr:rowOff>
    </xdr:from>
    <xdr:ext cx="534377" cy="259045"/>
    <xdr:sp macro="" textlink="">
      <xdr:nvSpPr>
        <xdr:cNvPr id="710" name="テキスト ボックス 709"/>
        <xdr:cNvSpPr txBox="1"/>
      </xdr:nvSpPr>
      <xdr:spPr>
        <a:xfrm>
          <a:off x="14325111" y="1657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135894</xdr:rowOff>
    </xdr:from>
    <xdr:to>
      <xdr:col>20</xdr:col>
      <xdr:colOff>9525</xdr:colOff>
      <xdr:row>96</xdr:row>
      <xdr:rowOff>66044</xdr:rowOff>
    </xdr:to>
    <xdr:sp macro="" textlink="">
      <xdr:nvSpPr>
        <xdr:cNvPr id="711" name="円/楕円 710"/>
        <xdr:cNvSpPr/>
      </xdr:nvSpPr>
      <xdr:spPr>
        <a:xfrm>
          <a:off x="13652500" y="164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57171</xdr:rowOff>
    </xdr:from>
    <xdr:ext cx="534377" cy="259045"/>
    <xdr:sp macro="" textlink="">
      <xdr:nvSpPr>
        <xdr:cNvPr id="712" name="テキスト ボックス 711"/>
        <xdr:cNvSpPr txBox="1"/>
      </xdr:nvSpPr>
      <xdr:spPr>
        <a:xfrm>
          <a:off x="13436111" y="1651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115498</xdr:rowOff>
    </xdr:from>
    <xdr:to>
      <xdr:col>18</xdr:col>
      <xdr:colOff>492125</xdr:colOff>
      <xdr:row>96</xdr:row>
      <xdr:rowOff>45648</xdr:rowOff>
    </xdr:to>
    <xdr:sp macro="" textlink="">
      <xdr:nvSpPr>
        <xdr:cNvPr id="713" name="円/楕円 712"/>
        <xdr:cNvSpPr/>
      </xdr:nvSpPr>
      <xdr:spPr>
        <a:xfrm>
          <a:off x="12763500" y="164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36775</xdr:rowOff>
    </xdr:from>
    <xdr:ext cx="534377" cy="259045"/>
    <xdr:sp macro="" textlink="">
      <xdr:nvSpPr>
        <xdr:cNvPr id="714" name="テキスト ボックス 713"/>
        <xdr:cNvSpPr txBox="1"/>
      </xdr:nvSpPr>
      <xdr:spPr>
        <a:xfrm>
          <a:off x="12547111" y="164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・多くの目的別歳出において類似団体の平均と比べて低い水準で推移している。</a:t>
          </a:r>
          <a:endParaRPr kumimoji="1" lang="en-US" altLang="ja-JP" sz="1300">
            <a:latin typeface="ＭＳ Ｐゴシック"/>
          </a:endParaRPr>
        </a:p>
        <a:p>
          <a:r>
            <a:rPr kumimoji="1" lang="ja-JP" altLang="en-US" sz="1300">
              <a:latin typeface="ＭＳ Ｐゴシック"/>
            </a:rPr>
            <a:t>　・教育費は、住民一人当たり７万７，８０３円で類似団体の平均と比べて高くなっているが、これは過疎対策事業の一環で教育環境の整備を積極的に行ったためである。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平成２７年度決算では、標準財政規模（</a:t>
          </a:r>
          <a:r>
            <a:rPr kumimoji="1" lang="en-US" altLang="ja-JP" sz="1400">
              <a:latin typeface="ＭＳ ゴシック" pitchFamily="49" charset="-128"/>
              <a:ea typeface="ＭＳ ゴシック" pitchFamily="49" charset="-128"/>
            </a:rPr>
            <a:t>1,989,754</a:t>
          </a:r>
          <a:r>
            <a:rPr kumimoji="1" lang="ja-JP" altLang="en-US" sz="1400">
              <a:latin typeface="ＭＳ ゴシック" pitchFamily="49" charset="-128"/>
              <a:ea typeface="ＭＳ ゴシック" pitchFamily="49" charset="-128"/>
            </a:rPr>
            <a:t>千円）に対する実質収支比率は</a:t>
          </a:r>
          <a:r>
            <a:rPr kumimoji="1" lang="en-US" altLang="ja-JP" sz="1400">
              <a:latin typeface="ＭＳ ゴシック" pitchFamily="49" charset="-128"/>
              <a:ea typeface="ＭＳ ゴシック" pitchFamily="49" charset="-128"/>
            </a:rPr>
            <a:t>4.86%</a:t>
          </a:r>
          <a:r>
            <a:rPr kumimoji="1" lang="ja-JP" altLang="en-US" sz="1400">
              <a:latin typeface="ＭＳ ゴシック" pitchFamily="49" charset="-128"/>
              <a:ea typeface="ＭＳ ゴシック" pitchFamily="49" charset="-128"/>
            </a:rPr>
            <a:t>となっており、前年度と比べて</a:t>
          </a:r>
          <a:r>
            <a:rPr kumimoji="1" lang="en-US" altLang="ja-JP" sz="1400">
              <a:latin typeface="ＭＳ ゴシック" pitchFamily="49" charset="-128"/>
              <a:ea typeface="ＭＳ ゴシック" pitchFamily="49" charset="-128"/>
            </a:rPr>
            <a:t>0.23</a:t>
          </a:r>
          <a:r>
            <a:rPr kumimoji="1" lang="ja-JP" altLang="en-US" sz="1400">
              <a:latin typeface="ＭＳ ゴシック" pitchFamily="49" charset="-128"/>
              <a:ea typeface="ＭＳ ゴシック" pitchFamily="49" charset="-128"/>
            </a:rPr>
            <a:t>ポイント上昇し、安定した水準で推移している。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財政調整基金残高は、ここ数年間取り崩しをしていないことと、発生した余剰金の積立により増加傾向にある。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実質収支は、健全な財政運営を行う上で重要であるため、今後も黒字を堅持するように努める。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平成２７年度においても各会計とも赤字額は発生しておらず、安定した水準で推移している。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一般会計では、前年度より実質収支が増加し、安定した水準で推移してる。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国民健康保険特別会計（事業勘定）については、保険給付費の増などにより、昨年度と比べて黒字額が減少している。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については、安定した水準ではあるが、今後給水人口が減少する中で施設を維持していく必要があるなど厳しい経営環境が予想されることから、平成２９年度より大阪広域水道企業団と事業を統合し経営基盤の強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金剛山観光事業特別会計は、指定管理者制度の導入により平成２０年度から黒字が継続している。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3165397</v>
      </c>
      <c r="BO4" s="409"/>
      <c r="BP4" s="409"/>
      <c r="BQ4" s="409"/>
      <c r="BR4" s="409"/>
      <c r="BS4" s="409"/>
      <c r="BT4" s="409"/>
      <c r="BU4" s="410"/>
      <c r="BV4" s="408">
        <v>3004123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4.9000000000000004</v>
      </c>
      <c r="CU4" s="586"/>
      <c r="CV4" s="586"/>
      <c r="CW4" s="586"/>
      <c r="CX4" s="586"/>
      <c r="CY4" s="586"/>
      <c r="CZ4" s="586"/>
      <c r="DA4" s="587"/>
      <c r="DB4" s="585">
        <v>4.5999999999999996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3029915</v>
      </c>
      <c r="BO5" s="414"/>
      <c r="BP5" s="414"/>
      <c r="BQ5" s="414"/>
      <c r="BR5" s="414"/>
      <c r="BS5" s="414"/>
      <c r="BT5" s="414"/>
      <c r="BU5" s="415"/>
      <c r="BV5" s="413">
        <v>2862474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84.5</v>
      </c>
      <c r="CU5" s="384"/>
      <c r="CV5" s="384"/>
      <c r="CW5" s="384"/>
      <c r="CX5" s="384"/>
      <c r="CY5" s="384"/>
      <c r="CZ5" s="384"/>
      <c r="DA5" s="385"/>
      <c r="DB5" s="383">
        <v>84.9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135482</v>
      </c>
      <c r="BO6" s="414"/>
      <c r="BP6" s="414"/>
      <c r="BQ6" s="414"/>
      <c r="BR6" s="414"/>
      <c r="BS6" s="414"/>
      <c r="BT6" s="414"/>
      <c r="BU6" s="415"/>
      <c r="BV6" s="413">
        <v>141649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89.8</v>
      </c>
      <c r="CU6" s="560"/>
      <c r="CV6" s="560"/>
      <c r="CW6" s="560"/>
      <c r="CX6" s="560"/>
      <c r="CY6" s="560"/>
      <c r="CZ6" s="560"/>
      <c r="DA6" s="561"/>
      <c r="DB6" s="559">
        <v>90.7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38840</v>
      </c>
      <c r="BO7" s="414"/>
      <c r="BP7" s="414"/>
      <c r="BQ7" s="414"/>
      <c r="BR7" s="414"/>
      <c r="BS7" s="414"/>
      <c r="BT7" s="414"/>
      <c r="BU7" s="415"/>
      <c r="BV7" s="413">
        <v>53302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1989754</v>
      </c>
      <c r="CU7" s="414"/>
      <c r="CV7" s="414"/>
      <c r="CW7" s="414"/>
      <c r="CX7" s="414"/>
      <c r="CY7" s="414"/>
      <c r="CZ7" s="414"/>
      <c r="DA7" s="415"/>
      <c r="DB7" s="413">
        <v>1908606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96642</v>
      </c>
      <c r="BO8" s="414"/>
      <c r="BP8" s="414"/>
      <c r="BQ8" s="414"/>
      <c r="BR8" s="414"/>
      <c r="BS8" s="414"/>
      <c r="BT8" s="414"/>
      <c r="BU8" s="415"/>
      <c r="BV8" s="413">
        <v>88347</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0.32</v>
      </c>
      <c r="CU8" s="523"/>
      <c r="CV8" s="523"/>
      <c r="CW8" s="523"/>
      <c r="CX8" s="523"/>
      <c r="CY8" s="523"/>
      <c r="CZ8" s="523"/>
      <c r="DA8" s="524"/>
      <c r="DB8" s="522">
        <v>0.33</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5378</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8295</v>
      </c>
      <c r="BO9" s="414"/>
      <c r="BP9" s="414"/>
      <c r="BQ9" s="414"/>
      <c r="BR9" s="414"/>
      <c r="BS9" s="414"/>
      <c r="BT9" s="414"/>
      <c r="BU9" s="415"/>
      <c r="BV9" s="413">
        <v>-9464</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13.4</v>
      </c>
      <c r="CU9" s="384"/>
      <c r="CV9" s="384"/>
      <c r="CW9" s="384"/>
      <c r="CX9" s="384"/>
      <c r="CY9" s="384"/>
      <c r="CZ9" s="384"/>
      <c r="DA9" s="385"/>
      <c r="DB9" s="383">
        <v>13.6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6015</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262109</v>
      </c>
      <c r="BO10" s="414"/>
      <c r="BP10" s="414"/>
      <c r="BQ10" s="414"/>
      <c r="BR10" s="414"/>
      <c r="BS10" s="414"/>
      <c r="BT10" s="414"/>
      <c r="BU10" s="415"/>
      <c r="BV10" s="413">
        <v>320261</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77</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5619</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5596</v>
      </c>
      <c r="S13" s="515"/>
      <c r="T13" s="515"/>
      <c r="U13" s="515"/>
      <c r="V13" s="516"/>
      <c r="W13" s="502" t="s">
        <v>122</v>
      </c>
      <c r="X13" s="426"/>
      <c r="Y13" s="426"/>
      <c r="Z13" s="426"/>
      <c r="AA13" s="426"/>
      <c r="AB13" s="427"/>
      <c r="AC13" s="389">
        <v>180</v>
      </c>
      <c r="AD13" s="390"/>
      <c r="AE13" s="390"/>
      <c r="AF13" s="390"/>
      <c r="AG13" s="391"/>
      <c r="AH13" s="389">
        <v>230</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270404</v>
      </c>
      <c r="BO13" s="414"/>
      <c r="BP13" s="414"/>
      <c r="BQ13" s="414"/>
      <c r="BR13" s="414"/>
      <c r="BS13" s="414"/>
      <c r="BT13" s="414"/>
      <c r="BU13" s="415"/>
      <c r="BV13" s="413">
        <v>310797</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11</v>
      </c>
      <c r="CU13" s="384"/>
      <c r="CV13" s="384"/>
      <c r="CW13" s="384"/>
      <c r="CX13" s="384"/>
      <c r="CY13" s="384"/>
      <c r="CZ13" s="384"/>
      <c r="DA13" s="385"/>
      <c r="DB13" s="383">
        <v>13.1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127</v>
      </c>
      <c r="M14" s="543"/>
      <c r="N14" s="543"/>
      <c r="O14" s="543"/>
      <c r="P14" s="543"/>
      <c r="Q14" s="544"/>
      <c r="R14" s="514">
        <v>5750</v>
      </c>
      <c r="S14" s="515"/>
      <c r="T14" s="515"/>
      <c r="U14" s="515"/>
      <c r="V14" s="516"/>
      <c r="W14" s="517"/>
      <c r="X14" s="429"/>
      <c r="Y14" s="429"/>
      <c r="Z14" s="429"/>
      <c r="AA14" s="429"/>
      <c r="AB14" s="430"/>
      <c r="AC14" s="507">
        <v>7.2</v>
      </c>
      <c r="AD14" s="508"/>
      <c r="AE14" s="508"/>
      <c r="AF14" s="508"/>
      <c r="AG14" s="509"/>
      <c r="AH14" s="507">
        <v>7.6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4.4000000000000004</v>
      </c>
      <c r="CU14" s="486"/>
      <c r="CV14" s="486"/>
      <c r="CW14" s="486"/>
      <c r="CX14" s="486"/>
      <c r="CY14" s="486"/>
      <c r="CZ14" s="486"/>
      <c r="DA14" s="487"/>
      <c r="DB14" s="518">
        <v>17.7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5723</v>
      </c>
      <c r="S15" s="515"/>
      <c r="T15" s="515"/>
      <c r="U15" s="515"/>
      <c r="V15" s="516"/>
      <c r="W15" s="502" t="s">
        <v>129</v>
      </c>
      <c r="X15" s="426"/>
      <c r="Y15" s="426"/>
      <c r="Z15" s="426"/>
      <c r="AA15" s="426"/>
      <c r="AB15" s="427"/>
      <c r="AC15" s="389">
        <v>682</v>
      </c>
      <c r="AD15" s="390"/>
      <c r="AE15" s="390"/>
      <c r="AF15" s="390"/>
      <c r="AG15" s="391"/>
      <c r="AH15" s="389">
        <v>828</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543145</v>
      </c>
      <c r="BO15" s="409"/>
      <c r="BP15" s="409"/>
      <c r="BQ15" s="409"/>
      <c r="BR15" s="409"/>
      <c r="BS15" s="409"/>
      <c r="BT15" s="409"/>
      <c r="BU15" s="410"/>
      <c r="BV15" s="408">
        <v>531613</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27.1</v>
      </c>
      <c r="AD16" s="508"/>
      <c r="AE16" s="508"/>
      <c r="AF16" s="508"/>
      <c r="AG16" s="509"/>
      <c r="AH16" s="507">
        <v>27.5</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1734348</v>
      </c>
      <c r="BO16" s="414"/>
      <c r="BP16" s="414"/>
      <c r="BQ16" s="414"/>
      <c r="BR16" s="414"/>
      <c r="BS16" s="414"/>
      <c r="BT16" s="414"/>
      <c r="BU16" s="415"/>
      <c r="BV16" s="413">
        <v>1643153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1654</v>
      </c>
      <c r="AD17" s="390"/>
      <c r="AE17" s="390"/>
      <c r="AF17" s="390"/>
      <c r="AG17" s="391"/>
      <c r="AH17" s="389">
        <v>1943</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680819</v>
      </c>
      <c r="BO17" s="414"/>
      <c r="BP17" s="414"/>
      <c r="BQ17" s="414"/>
      <c r="BR17" s="414"/>
      <c r="BS17" s="414"/>
      <c r="BT17" s="414"/>
      <c r="BU17" s="415"/>
      <c r="BV17" s="413">
        <v>675269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139</v>
      </c>
      <c r="C18" s="476"/>
      <c r="D18" s="476"/>
      <c r="E18" s="477"/>
      <c r="F18" s="477"/>
      <c r="G18" s="477"/>
      <c r="H18" s="477"/>
      <c r="I18" s="477"/>
      <c r="J18" s="477"/>
      <c r="K18" s="477"/>
      <c r="L18" s="478">
        <v>37.299999999999997</v>
      </c>
      <c r="M18" s="478"/>
      <c r="N18" s="478"/>
      <c r="O18" s="478"/>
      <c r="P18" s="478"/>
      <c r="Q18" s="478"/>
      <c r="R18" s="479"/>
      <c r="S18" s="479"/>
      <c r="T18" s="479"/>
      <c r="U18" s="479"/>
      <c r="V18" s="480"/>
      <c r="W18" s="494"/>
      <c r="X18" s="495"/>
      <c r="Y18" s="495"/>
      <c r="Z18" s="495"/>
      <c r="AA18" s="495"/>
      <c r="AB18" s="503"/>
      <c r="AC18" s="377">
        <v>65.7</v>
      </c>
      <c r="AD18" s="378"/>
      <c r="AE18" s="378"/>
      <c r="AF18" s="378"/>
      <c r="AG18" s="481"/>
      <c r="AH18" s="377">
        <v>64.5</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1710651</v>
      </c>
      <c r="BO18" s="414"/>
      <c r="BP18" s="414"/>
      <c r="BQ18" s="414"/>
      <c r="BR18" s="414"/>
      <c r="BS18" s="414"/>
      <c r="BT18" s="414"/>
      <c r="BU18" s="415"/>
      <c r="BV18" s="413">
        <v>1615211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141</v>
      </c>
      <c r="C19" s="476"/>
      <c r="D19" s="476"/>
      <c r="E19" s="477"/>
      <c r="F19" s="477"/>
      <c r="G19" s="477"/>
      <c r="H19" s="477"/>
      <c r="I19" s="477"/>
      <c r="J19" s="477"/>
      <c r="K19" s="477"/>
      <c r="L19" s="483">
        <v>144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2373336</v>
      </c>
      <c r="BO19" s="414"/>
      <c r="BP19" s="414"/>
      <c r="BQ19" s="414"/>
      <c r="BR19" s="414"/>
      <c r="BS19" s="414"/>
      <c r="BT19" s="414"/>
      <c r="BU19" s="415"/>
      <c r="BV19" s="413">
        <v>2273711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143</v>
      </c>
      <c r="C20" s="476"/>
      <c r="D20" s="476"/>
      <c r="E20" s="477"/>
      <c r="F20" s="477"/>
      <c r="G20" s="477"/>
      <c r="H20" s="477"/>
      <c r="I20" s="477"/>
      <c r="J20" s="477"/>
      <c r="K20" s="477"/>
      <c r="L20" s="483">
        <v>2036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3241215</v>
      </c>
      <c r="BO23" s="414"/>
      <c r="BP23" s="414"/>
      <c r="BQ23" s="414"/>
      <c r="BR23" s="414"/>
      <c r="BS23" s="414"/>
      <c r="BT23" s="414"/>
      <c r="BU23" s="415"/>
      <c r="BV23" s="413">
        <v>3092727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152</v>
      </c>
      <c r="F24" s="387"/>
      <c r="G24" s="387"/>
      <c r="H24" s="387"/>
      <c r="I24" s="387"/>
      <c r="J24" s="387"/>
      <c r="K24" s="388"/>
      <c r="L24" s="389">
        <v>1</v>
      </c>
      <c r="M24" s="390"/>
      <c r="N24" s="390"/>
      <c r="O24" s="390"/>
      <c r="P24" s="391"/>
      <c r="Q24" s="389">
        <v>6500</v>
      </c>
      <c r="R24" s="390"/>
      <c r="S24" s="390"/>
      <c r="T24" s="390"/>
      <c r="U24" s="390"/>
      <c r="V24" s="391"/>
      <c r="W24" s="455"/>
      <c r="X24" s="446"/>
      <c r="Y24" s="447"/>
      <c r="Z24" s="386" t="s">
        <v>153</v>
      </c>
      <c r="AA24" s="387"/>
      <c r="AB24" s="387"/>
      <c r="AC24" s="387"/>
      <c r="AD24" s="387"/>
      <c r="AE24" s="387"/>
      <c r="AF24" s="387"/>
      <c r="AG24" s="388"/>
      <c r="AH24" s="389">
        <v>62</v>
      </c>
      <c r="AI24" s="390"/>
      <c r="AJ24" s="390"/>
      <c r="AK24" s="390"/>
      <c r="AL24" s="391"/>
      <c r="AM24" s="389">
        <v>194742</v>
      </c>
      <c r="AN24" s="390"/>
      <c r="AO24" s="390"/>
      <c r="AP24" s="390"/>
      <c r="AQ24" s="390"/>
      <c r="AR24" s="391"/>
      <c r="AS24" s="389">
        <v>3141</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2189685</v>
      </c>
      <c r="BO24" s="414"/>
      <c r="BP24" s="414"/>
      <c r="BQ24" s="414"/>
      <c r="BR24" s="414"/>
      <c r="BS24" s="414"/>
      <c r="BT24" s="414"/>
      <c r="BU24" s="415"/>
      <c r="BV24" s="413">
        <v>1854508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155</v>
      </c>
      <c r="F25" s="387"/>
      <c r="G25" s="387"/>
      <c r="H25" s="387"/>
      <c r="I25" s="387"/>
      <c r="J25" s="387"/>
      <c r="K25" s="388"/>
      <c r="L25" s="389">
        <v>1</v>
      </c>
      <c r="M25" s="390"/>
      <c r="N25" s="390"/>
      <c r="O25" s="390"/>
      <c r="P25" s="391"/>
      <c r="Q25" s="389">
        <v>6300</v>
      </c>
      <c r="R25" s="390"/>
      <c r="S25" s="390"/>
      <c r="T25" s="390"/>
      <c r="U25" s="390"/>
      <c r="V25" s="391"/>
      <c r="W25" s="455"/>
      <c r="X25" s="446"/>
      <c r="Y25" s="447"/>
      <c r="Z25" s="386" t="s">
        <v>156</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113970</v>
      </c>
      <c r="BO25" s="409"/>
      <c r="BP25" s="409"/>
      <c r="BQ25" s="409"/>
      <c r="BR25" s="409"/>
      <c r="BS25" s="409"/>
      <c r="BT25" s="409"/>
      <c r="BU25" s="410"/>
      <c r="BV25" s="408" t="s">
        <v>119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158</v>
      </c>
      <c r="F26" s="387"/>
      <c r="G26" s="387"/>
      <c r="H26" s="387"/>
      <c r="I26" s="387"/>
      <c r="J26" s="387"/>
      <c r="K26" s="388"/>
      <c r="L26" s="389">
        <v>1</v>
      </c>
      <c r="M26" s="390"/>
      <c r="N26" s="390"/>
      <c r="O26" s="390"/>
      <c r="P26" s="391"/>
      <c r="Q26" s="389">
        <v>5200</v>
      </c>
      <c r="R26" s="390"/>
      <c r="S26" s="390"/>
      <c r="T26" s="390"/>
      <c r="U26" s="390"/>
      <c r="V26" s="391"/>
      <c r="W26" s="455"/>
      <c r="X26" s="446"/>
      <c r="Y26" s="447"/>
      <c r="Z26" s="386" t="s">
        <v>159</v>
      </c>
      <c r="AA26" s="468"/>
      <c r="AB26" s="468"/>
      <c r="AC26" s="468"/>
      <c r="AD26" s="468"/>
      <c r="AE26" s="468"/>
      <c r="AF26" s="468"/>
      <c r="AG26" s="469"/>
      <c r="AH26" s="389">
        <v>2</v>
      </c>
      <c r="AI26" s="390"/>
      <c r="AJ26" s="390"/>
      <c r="AK26" s="390"/>
      <c r="AL26" s="391"/>
      <c r="AM26" s="389" t="s">
        <v>160</v>
      </c>
      <c r="AN26" s="390"/>
      <c r="AO26" s="390"/>
      <c r="AP26" s="390"/>
      <c r="AQ26" s="390"/>
      <c r="AR26" s="391"/>
      <c r="AS26" s="389" t="s">
        <v>160</v>
      </c>
      <c r="AT26" s="390"/>
      <c r="AU26" s="390"/>
      <c r="AV26" s="390"/>
      <c r="AW26" s="390"/>
      <c r="AX26" s="392"/>
      <c r="AY26" s="422" t="s">
        <v>161</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162</v>
      </c>
      <c r="F27" s="387"/>
      <c r="G27" s="387"/>
      <c r="H27" s="387"/>
      <c r="I27" s="387"/>
      <c r="J27" s="387"/>
      <c r="K27" s="388"/>
      <c r="L27" s="389">
        <v>1</v>
      </c>
      <c r="M27" s="390"/>
      <c r="N27" s="390"/>
      <c r="O27" s="390"/>
      <c r="P27" s="391"/>
      <c r="Q27" s="389">
        <v>3400</v>
      </c>
      <c r="R27" s="390"/>
      <c r="S27" s="390"/>
      <c r="T27" s="390"/>
      <c r="U27" s="390"/>
      <c r="V27" s="391"/>
      <c r="W27" s="455"/>
      <c r="X27" s="446"/>
      <c r="Y27" s="447"/>
      <c r="Z27" s="386" t="s">
        <v>163</v>
      </c>
      <c r="AA27" s="387"/>
      <c r="AB27" s="387"/>
      <c r="AC27" s="387"/>
      <c r="AD27" s="387"/>
      <c r="AE27" s="387"/>
      <c r="AF27" s="387"/>
      <c r="AG27" s="388"/>
      <c r="AH27" s="389">
        <v>3</v>
      </c>
      <c r="AI27" s="390"/>
      <c r="AJ27" s="390"/>
      <c r="AK27" s="390"/>
      <c r="AL27" s="391"/>
      <c r="AM27" s="389">
        <v>11470</v>
      </c>
      <c r="AN27" s="390"/>
      <c r="AO27" s="390"/>
      <c r="AP27" s="390"/>
      <c r="AQ27" s="390"/>
      <c r="AR27" s="391"/>
      <c r="AS27" s="389">
        <v>3823</v>
      </c>
      <c r="AT27" s="390"/>
      <c r="AU27" s="390"/>
      <c r="AV27" s="390"/>
      <c r="AW27" s="390"/>
      <c r="AX27" s="392"/>
      <c r="AY27" s="419" t="s">
        <v>164</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165</v>
      </c>
      <c r="F28" s="387"/>
      <c r="G28" s="387"/>
      <c r="H28" s="387"/>
      <c r="I28" s="387"/>
      <c r="J28" s="387"/>
      <c r="K28" s="388"/>
      <c r="L28" s="389">
        <v>1</v>
      </c>
      <c r="M28" s="390"/>
      <c r="N28" s="390"/>
      <c r="O28" s="390"/>
      <c r="P28" s="391"/>
      <c r="Q28" s="389">
        <v>3200</v>
      </c>
      <c r="R28" s="390"/>
      <c r="S28" s="390"/>
      <c r="T28" s="390"/>
      <c r="U28" s="390"/>
      <c r="V28" s="391"/>
      <c r="W28" s="455"/>
      <c r="X28" s="446"/>
      <c r="Y28" s="447"/>
      <c r="Z28" s="386" t="s">
        <v>166</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167</v>
      </c>
      <c r="AZ28" s="397"/>
      <c r="BA28" s="397"/>
      <c r="BB28" s="398"/>
      <c r="BC28" s="405" t="s">
        <v>168</v>
      </c>
      <c r="BD28" s="406"/>
      <c r="BE28" s="406"/>
      <c r="BF28" s="406"/>
      <c r="BG28" s="406"/>
      <c r="BH28" s="406"/>
      <c r="BI28" s="406"/>
      <c r="BJ28" s="406"/>
      <c r="BK28" s="406"/>
      <c r="BL28" s="406"/>
      <c r="BM28" s="407"/>
      <c r="BN28" s="408">
        <v>1636582</v>
      </c>
      <c r="BO28" s="409"/>
      <c r="BP28" s="409"/>
      <c r="BQ28" s="409"/>
      <c r="BR28" s="409"/>
      <c r="BS28" s="409"/>
      <c r="BT28" s="409"/>
      <c r="BU28" s="410"/>
      <c r="BV28" s="408">
        <v>1374473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169</v>
      </c>
      <c r="F29" s="387"/>
      <c r="G29" s="387"/>
      <c r="H29" s="387"/>
      <c r="I29" s="387"/>
      <c r="J29" s="387"/>
      <c r="K29" s="388"/>
      <c r="L29" s="389">
        <v>5</v>
      </c>
      <c r="M29" s="390"/>
      <c r="N29" s="390"/>
      <c r="O29" s="390"/>
      <c r="P29" s="391"/>
      <c r="Q29" s="389">
        <v>2950</v>
      </c>
      <c r="R29" s="390"/>
      <c r="S29" s="390"/>
      <c r="T29" s="390"/>
      <c r="U29" s="390"/>
      <c r="V29" s="391"/>
      <c r="W29" s="456"/>
      <c r="X29" s="457"/>
      <c r="Y29" s="458"/>
      <c r="Z29" s="386" t="s">
        <v>170</v>
      </c>
      <c r="AA29" s="387"/>
      <c r="AB29" s="387"/>
      <c r="AC29" s="387"/>
      <c r="AD29" s="387"/>
      <c r="AE29" s="387"/>
      <c r="AF29" s="387"/>
      <c r="AG29" s="388"/>
      <c r="AH29" s="389">
        <v>65</v>
      </c>
      <c r="AI29" s="390"/>
      <c r="AJ29" s="390"/>
      <c r="AK29" s="390"/>
      <c r="AL29" s="391"/>
      <c r="AM29" s="389">
        <v>206212</v>
      </c>
      <c r="AN29" s="390"/>
      <c r="AO29" s="390"/>
      <c r="AP29" s="390"/>
      <c r="AQ29" s="390"/>
      <c r="AR29" s="391"/>
      <c r="AS29" s="389">
        <v>3172</v>
      </c>
      <c r="AT29" s="390"/>
      <c r="AU29" s="390"/>
      <c r="AV29" s="390"/>
      <c r="AW29" s="390"/>
      <c r="AX29" s="392"/>
      <c r="AY29" s="399"/>
      <c r="AZ29" s="400"/>
      <c r="BA29" s="400"/>
      <c r="BB29" s="401"/>
      <c r="BC29" s="393" t="s">
        <v>171</v>
      </c>
      <c r="BD29" s="394"/>
      <c r="BE29" s="394"/>
      <c r="BF29" s="394"/>
      <c r="BG29" s="394"/>
      <c r="BH29" s="394"/>
      <c r="BI29" s="394"/>
      <c r="BJ29" s="394"/>
      <c r="BK29" s="394"/>
      <c r="BL29" s="394"/>
      <c r="BM29" s="395"/>
      <c r="BN29" s="413">
        <v>84533</v>
      </c>
      <c r="BO29" s="414"/>
      <c r="BP29" s="414"/>
      <c r="BQ29" s="414"/>
      <c r="BR29" s="414"/>
      <c r="BS29" s="414"/>
      <c r="BT29" s="414"/>
      <c r="BU29" s="415"/>
      <c r="BV29" s="413">
        <v>84403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172</v>
      </c>
      <c r="X30" s="466"/>
      <c r="Y30" s="466"/>
      <c r="Z30" s="466"/>
      <c r="AA30" s="466"/>
      <c r="AB30" s="466"/>
      <c r="AC30" s="466"/>
      <c r="AD30" s="466"/>
      <c r="AE30" s="466"/>
      <c r="AF30" s="466"/>
      <c r="AG30" s="467"/>
      <c r="AH30" s="377">
        <v>96.8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173</v>
      </c>
      <c r="BD30" s="381"/>
      <c r="BE30" s="381"/>
      <c r="BF30" s="381"/>
      <c r="BG30" s="381"/>
      <c r="BH30" s="381"/>
      <c r="BI30" s="381"/>
      <c r="BJ30" s="381"/>
      <c r="BK30" s="381"/>
      <c r="BL30" s="381"/>
      <c r="BM30" s="382"/>
      <c r="BN30" s="416">
        <v>66980</v>
      </c>
      <c r="BO30" s="417"/>
      <c r="BP30" s="417"/>
      <c r="BQ30" s="417"/>
      <c r="BR30" s="417"/>
      <c r="BS30" s="417"/>
      <c r="BT30" s="417"/>
      <c r="BU30" s="418"/>
      <c r="BV30" s="416">
        <v>66877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180</v>
      </c>
      <c r="D33" s="376"/>
      <c r="E33" s="375" t="s">
        <v>181</v>
      </c>
      <c r="F33" s="375"/>
      <c r="G33" s="375"/>
      <c r="H33" s="375"/>
      <c r="I33" s="375"/>
      <c r="J33" s="375"/>
      <c r="K33" s="375"/>
      <c r="L33" s="375"/>
      <c r="M33" s="375"/>
      <c r="N33" s="375"/>
      <c r="O33" s="375"/>
      <c r="P33" s="375"/>
      <c r="Q33" s="375"/>
      <c r="R33" s="375"/>
      <c r="S33" s="375"/>
      <c r="T33" s="167"/>
      <c r="U33" s="376" t="s">
        <v>180</v>
      </c>
      <c r="V33" s="376"/>
      <c r="W33" s="375" t="s">
        <v>181</v>
      </c>
      <c r="X33" s="375"/>
      <c r="Y33" s="375"/>
      <c r="Z33" s="375"/>
      <c r="AA33" s="375"/>
      <c r="AB33" s="375"/>
      <c r="AC33" s="375"/>
      <c r="AD33" s="375"/>
      <c r="AE33" s="375"/>
      <c r="AF33" s="375"/>
      <c r="AG33" s="375"/>
      <c r="AH33" s="375"/>
      <c r="AI33" s="375"/>
      <c r="AJ33" s="375"/>
      <c r="AK33" s="375"/>
      <c r="AL33" s="167"/>
      <c r="AM33" s="376" t="s">
        <v>180</v>
      </c>
      <c r="AN33" s="376"/>
      <c r="AO33" s="375" t="s">
        <v>181</v>
      </c>
      <c r="AP33" s="375"/>
      <c r="AQ33" s="375"/>
      <c r="AR33" s="375"/>
      <c r="AS33" s="375"/>
      <c r="AT33" s="375"/>
      <c r="AU33" s="375"/>
      <c r="AV33" s="375"/>
      <c r="AW33" s="375"/>
      <c r="AX33" s="375"/>
      <c r="AY33" s="375"/>
      <c r="AZ33" s="375"/>
      <c r="BA33" s="375"/>
      <c r="BB33" s="375"/>
      <c r="BC33" s="375"/>
      <c r="BD33" s="168"/>
      <c r="BE33" s="375" t="s">
        <v>182</v>
      </c>
      <c r="BF33" s="375"/>
      <c r="BG33" s="375" t="s">
        <v>183</v>
      </c>
      <c r="BH33" s="375"/>
      <c r="BI33" s="375"/>
      <c r="BJ33" s="375"/>
      <c r="BK33" s="375"/>
      <c r="BL33" s="375"/>
      <c r="BM33" s="375"/>
      <c r="BN33" s="375"/>
      <c r="BO33" s="375"/>
      <c r="BP33" s="375"/>
      <c r="BQ33" s="375"/>
      <c r="BR33" s="375"/>
      <c r="BS33" s="375"/>
      <c r="BT33" s="375"/>
      <c r="BU33" s="375"/>
      <c r="BV33" s="168"/>
      <c r="BW33" s="376" t="s">
        <v>182</v>
      </c>
      <c r="BX33" s="376"/>
      <c r="BY33" s="375" t="s">
        <v>184</v>
      </c>
      <c r="BZ33" s="375"/>
      <c r="CA33" s="375"/>
      <c r="CB33" s="375"/>
      <c r="CC33" s="375"/>
      <c r="CD33" s="375"/>
      <c r="CE33" s="375"/>
      <c r="CF33" s="375"/>
      <c r="CG33" s="375"/>
      <c r="CH33" s="375"/>
      <c r="CI33" s="375"/>
      <c r="CJ33" s="375"/>
      <c r="CK33" s="375"/>
      <c r="CL33" s="375"/>
      <c r="CM33" s="375"/>
      <c r="CN33" s="167"/>
      <c r="CO33" s="376" t="s">
        <v>180</v>
      </c>
      <c r="CP33" s="376"/>
      <c r="CQ33" s="375" t="s">
        <v>185</v>
      </c>
      <c r="CR33" s="375"/>
      <c r="CS33" s="375"/>
      <c r="CT33" s="375"/>
      <c r="CU33" s="375"/>
      <c r="CV33" s="375"/>
      <c r="CW33" s="375"/>
      <c r="CX33" s="375"/>
      <c r="CY33" s="375"/>
      <c r="CZ33" s="375"/>
      <c r="DA33" s="375"/>
      <c r="DB33" s="375"/>
      <c r="DC33" s="375"/>
      <c r="DD33" s="375"/>
      <c r="DE33" s="375"/>
      <c r="DF33" s="167"/>
      <c r="DG33" s="375" t="s">
        <v>186</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南河内環境事業組合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千早赤阪楠公史跡保存会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金剛山観光事業特別会計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大阪府後期高齢者医療広域連合（一般会計）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大阪府後期高齢者医療広域連合（後期高齢者医療特別会計）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大阪広域水道企業団（水道事業会計）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大阪広域水道企業団（工業用水道事業会計）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c r="E52" s="139" t="s">
        <v>194</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521</v>
      </c>
      <c r="D34" s="1181"/>
      <c r="E34" s="1182"/>
      <c r="F34" s="32">
        <v>4.97</v>
      </c>
      <c r="G34" s="33">
        <v>4.92</v>
      </c>
      <c r="H34" s="33">
        <v>5.18</v>
      </c>
      <c r="I34" s="33">
        <v>4.62</v>
      </c>
      <c r="J34" s="34">
        <v>4.8499999999999996</v>
      </c>
      <c r="K34" s="22"/>
      <c r="L34" s="22"/>
      <c r="M34" s="22"/>
      <c r="N34" s="22"/>
      <c r="O34" s="22"/>
      <c r="P34" s="22"/>
    </row>
    <row r="35" spans="1:16" ht="39" customHeight="1">
      <c r="A35" s="22"/>
      <c r="B35" s="35"/>
      <c r="C35" s="1175" t="s">
        <v>522</v>
      </c>
      <c r="D35" s="1176"/>
      <c r="E35" s="1177"/>
      <c r="F35" s="36">
        <v>5.78</v>
      </c>
      <c r="G35" s="37">
        <v>5.56</v>
      </c>
      <c r="H35" s="37">
        <v>5.26</v>
      </c>
      <c r="I35" s="37">
        <v>3.39</v>
      </c>
      <c r="J35" s="38">
        <v>1.88</v>
      </c>
      <c r="K35" s="22"/>
      <c r="L35" s="22"/>
      <c r="M35" s="22"/>
      <c r="N35" s="22"/>
      <c r="O35" s="22"/>
      <c r="P35" s="22"/>
    </row>
    <row r="36" spans="1:16" ht="39" customHeight="1">
      <c r="A36" s="22"/>
      <c r="B36" s="35"/>
      <c r="C36" s="1175" t="s">
        <v>523</v>
      </c>
      <c r="D36" s="1176"/>
      <c r="E36" s="1177"/>
      <c r="F36" s="36">
        <v>1.59</v>
      </c>
      <c r="G36" s="37">
        <v>1.5</v>
      </c>
      <c r="H36" s="37">
        <v>1.2</v>
      </c>
      <c r="I36" s="37">
        <v>1.05</v>
      </c>
      <c r="J36" s="38">
        <v>0.95</v>
      </c>
      <c r="K36" s="22"/>
      <c r="L36" s="22"/>
      <c r="M36" s="22"/>
      <c r="N36" s="22"/>
      <c r="O36" s="22"/>
      <c r="P36" s="22"/>
    </row>
    <row r="37" spans="1:16" ht="39" customHeight="1">
      <c r="A37" s="22"/>
      <c r="B37" s="35"/>
      <c r="C37" s="1175" t="s">
        <v>524</v>
      </c>
      <c r="D37" s="1176"/>
      <c r="E37" s="1177"/>
      <c r="F37" s="36">
        <v>3.16</v>
      </c>
      <c r="G37" s="37">
        <v>1.1299999999999999</v>
      </c>
      <c r="H37" s="37">
        <v>2.98</v>
      </c>
      <c r="I37" s="37">
        <v>4.51</v>
      </c>
      <c r="J37" s="38">
        <v>0.54</v>
      </c>
      <c r="K37" s="22"/>
      <c r="L37" s="22"/>
      <c r="M37" s="22"/>
      <c r="N37" s="22"/>
      <c r="O37" s="22"/>
      <c r="P37" s="22"/>
    </row>
    <row r="38" spans="1:16" ht="39" customHeight="1">
      <c r="A38" s="22"/>
      <c r="B38" s="35"/>
      <c r="C38" s="1175" t="s">
        <v>525</v>
      </c>
      <c r="D38" s="1176"/>
      <c r="E38" s="1177"/>
      <c r="F38" s="36">
        <v>0.21</v>
      </c>
      <c r="G38" s="37">
        <v>0.03</v>
      </c>
      <c r="H38" s="37">
        <v>0.46</v>
      </c>
      <c r="I38" s="37">
        <v>0.5</v>
      </c>
      <c r="J38" s="38">
        <v>0.24</v>
      </c>
      <c r="K38" s="22"/>
      <c r="L38" s="22"/>
      <c r="M38" s="22"/>
      <c r="N38" s="22"/>
      <c r="O38" s="22"/>
      <c r="P38" s="22"/>
    </row>
    <row r="39" spans="1:16" ht="39" customHeight="1">
      <c r="A39" s="22"/>
      <c r="B39" s="35"/>
      <c r="C39" s="1175" t="s">
        <v>526</v>
      </c>
      <c r="D39" s="1176"/>
      <c r="E39" s="1177"/>
      <c r="F39" s="36">
        <v>0.01</v>
      </c>
      <c r="G39" s="37">
        <v>0</v>
      </c>
      <c r="H39" s="37">
        <v>0.01</v>
      </c>
      <c r="I39" s="37">
        <v>0</v>
      </c>
      <c r="J39" s="38">
        <v>0.02</v>
      </c>
      <c r="K39" s="22"/>
      <c r="L39" s="22"/>
      <c r="M39" s="22"/>
      <c r="N39" s="22"/>
      <c r="O39" s="22"/>
      <c r="P39" s="22"/>
    </row>
    <row r="40" spans="1:16" ht="39" customHeight="1">
      <c r="A40" s="22"/>
      <c r="B40" s="35"/>
      <c r="C40" s="1175" t="s">
        <v>527</v>
      </c>
      <c r="D40" s="1176"/>
      <c r="E40" s="1177"/>
      <c r="F40" s="36">
        <v>0</v>
      </c>
      <c r="G40" s="37">
        <v>0</v>
      </c>
      <c r="H40" s="37">
        <v>0</v>
      </c>
      <c r="I40" s="37">
        <v>0</v>
      </c>
      <c r="J40" s="38">
        <v>0</v>
      </c>
      <c r="K40" s="22"/>
      <c r="L40" s="22"/>
      <c r="M40" s="22"/>
      <c r="N40" s="22"/>
      <c r="O40" s="22"/>
      <c r="P40" s="22"/>
    </row>
    <row r="41" spans="1:16" ht="39" customHeight="1">
      <c r="A41" s="22"/>
      <c r="B41" s="35"/>
      <c r="C41" s="1175" t="s">
        <v>528</v>
      </c>
      <c r="D41" s="1176"/>
      <c r="E41" s="1177"/>
      <c r="F41" s="36">
        <v>0</v>
      </c>
      <c r="G41" s="37">
        <v>0</v>
      </c>
      <c r="H41" s="37">
        <v>0</v>
      </c>
      <c r="I41" s="37">
        <v>0</v>
      </c>
      <c r="J41" s="38">
        <v>0</v>
      </c>
      <c r="K41" s="22"/>
      <c r="L41" s="22"/>
      <c r="M41" s="22"/>
      <c r="N41" s="22"/>
      <c r="O41" s="22"/>
      <c r="P41" s="22"/>
    </row>
    <row r="42" spans="1:16" ht="39" customHeight="1">
      <c r="A42" s="22"/>
      <c r="B42" s="39"/>
      <c r="C42" s="1175" t="s">
        <v>529</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530</v>
      </c>
      <c r="D43" s="1179"/>
      <c r="E43" s="1180"/>
      <c r="F43" s="41" t="s">
        <v>476</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395</v>
      </c>
      <c r="L45" s="60">
        <v>368</v>
      </c>
      <c r="M45" s="60">
        <v>304</v>
      </c>
      <c r="N45" s="60">
        <v>309</v>
      </c>
      <c r="O45" s="61">
        <v>318</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v>63</v>
      </c>
      <c r="L48" s="64">
        <v>69</v>
      </c>
      <c r="M48" s="64">
        <v>70</v>
      </c>
      <c r="N48" s="64">
        <v>75</v>
      </c>
      <c r="O48" s="65">
        <v>70</v>
      </c>
      <c r="P48" s="48"/>
      <c r="Q48" s="48"/>
      <c r="R48" s="48"/>
      <c r="S48" s="48"/>
      <c r="T48" s="48"/>
      <c r="U48" s="48"/>
    </row>
    <row r="49" spans="1:21" ht="30.75" customHeight="1">
      <c r="A49" s="48"/>
      <c r="B49" s="1193"/>
      <c r="C49" s="1194"/>
      <c r="D49" s="62"/>
      <c r="E49" s="1185" t="s">
        <v>15</v>
      </c>
      <c r="F49" s="1185"/>
      <c r="G49" s="1185"/>
      <c r="H49" s="1185"/>
      <c r="I49" s="1185"/>
      <c r="J49" s="1186"/>
      <c r="K49" s="63">
        <v>46</v>
      </c>
      <c r="L49" s="64">
        <v>45</v>
      </c>
      <c r="M49" s="64">
        <v>44</v>
      </c>
      <c r="N49" s="64">
        <v>42</v>
      </c>
      <c r="O49" s="65">
        <v>18</v>
      </c>
      <c r="P49" s="48"/>
      <c r="Q49" s="48"/>
      <c r="R49" s="48"/>
      <c r="S49" s="48"/>
      <c r="T49" s="48"/>
      <c r="U49" s="48"/>
    </row>
    <row r="50" spans="1:21" ht="30.75" customHeight="1">
      <c r="A50" s="48"/>
      <c r="B50" s="1193"/>
      <c r="C50" s="1194"/>
      <c r="D50" s="62"/>
      <c r="E50" s="1185" t="s">
        <v>16</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c r="A51" s="48"/>
      <c r="B51" s="1195"/>
      <c r="C51" s="1196"/>
      <c r="D51" s="66"/>
      <c r="E51" s="1185" t="s">
        <v>17</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c r="A52" s="48"/>
      <c r="B52" s="1183" t="s">
        <v>18</v>
      </c>
      <c r="C52" s="1184"/>
      <c r="D52" s="66"/>
      <c r="E52" s="1185" t="s">
        <v>19</v>
      </c>
      <c r="F52" s="1185"/>
      <c r="G52" s="1185"/>
      <c r="H52" s="1185"/>
      <c r="I52" s="1185"/>
      <c r="J52" s="1186"/>
      <c r="K52" s="63">
        <v>199</v>
      </c>
      <c r="L52" s="64">
        <v>207</v>
      </c>
      <c r="M52" s="64">
        <v>218</v>
      </c>
      <c r="N52" s="64">
        <v>243</v>
      </c>
      <c r="O52" s="65">
        <v>231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305</v>
      </c>
      <c r="L53" s="69">
        <v>275</v>
      </c>
      <c r="M53" s="69">
        <v>200</v>
      </c>
      <c r="N53" s="69">
        <v>183</v>
      </c>
      <c r="O53" s="70">
        <v>175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11" t="s">
        <v>23</v>
      </c>
      <c r="C41" s="1212"/>
      <c r="D41" s="81"/>
      <c r="E41" s="1213" t="s">
        <v>24</v>
      </c>
      <c r="F41" s="1213"/>
      <c r="G41" s="1213"/>
      <c r="H41" s="1214"/>
      <c r="I41" s="82">
        <v>2928</v>
      </c>
      <c r="J41" s="83">
        <v>3071</v>
      </c>
      <c r="K41" s="83">
        <v>3024</v>
      </c>
      <c r="L41" s="83">
        <v>3093</v>
      </c>
      <c r="M41" s="84">
        <v>3241</v>
      </c>
    </row>
    <row r="42" spans="2:13" ht="27.75" customHeight="1">
      <c r="B42" s="1201"/>
      <c r="C42" s="1202"/>
      <c r="D42" s="85"/>
      <c r="E42" s="1205" t="s">
        <v>25</v>
      </c>
      <c r="F42" s="1205"/>
      <c r="G42" s="1205"/>
      <c r="H42" s="1206"/>
      <c r="I42" s="86" t="s">
        <v>476</v>
      </c>
      <c r="J42" s="87" t="s">
        <v>476</v>
      </c>
      <c r="K42" s="87" t="s">
        <v>476</v>
      </c>
      <c r="L42" s="87" t="s">
        <v>476</v>
      </c>
      <c r="M42" s="88" t="s">
        <v>476</v>
      </c>
    </row>
    <row r="43" spans="2:13" ht="27.75" customHeight="1">
      <c r="B43" s="1201"/>
      <c r="C43" s="1202"/>
      <c r="D43" s="85"/>
      <c r="E43" s="1205" t="s">
        <v>26</v>
      </c>
      <c r="F43" s="1205"/>
      <c r="G43" s="1205"/>
      <c r="H43" s="1206"/>
      <c r="I43" s="86">
        <v>1161</v>
      </c>
      <c r="J43" s="87">
        <v>1152</v>
      </c>
      <c r="K43" s="87">
        <v>1156</v>
      </c>
      <c r="L43" s="87">
        <v>1182</v>
      </c>
      <c r="M43" s="88">
        <v>1171</v>
      </c>
    </row>
    <row r="44" spans="2:13" ht="27.75" customHeight="1">
      <c r="B44" s="1201"/>
      <c r="C44" s="1202"/>
      <c r="D44" s="85"/>
      <c r="E44" s="1205" t="s">
        <v>27</v>
      </c>
      <c r="F44" s="1205"/>
      <c r="G44" s="1205"/>
      <c r="H44" s="1206"/>
      <c r="I44" s="86">
        <v>151</v>
      </c>
      <c r="J44" s="87">
        <v>108</v>
      </c>
      <c r="K44" s="87">
        <v>67</v>
      </c>
      <c r="L44" s="87">
        <v>27</v>
      </c>
      <c r="M44" s="88">
        <v>10</v>
      </c>
    </row>
    <row r="45" spans="2:13" ht="27.75" customHeight="1">
      <c r="B45" s="1201"/>
      <c r="C45" s="1202"/>
      <c r="D45" s="85"/>
      <c r="E45" s="1205" t="s">
        <v>28</v>
      </c>
      <c r="F45" s="1205"/>
      <c r="G45" s="1205"/>
      <c r="H45" s="1206"/>
      <c r="I45" s="86">
        <v>868</v>
      </c>
      <c r="J45" s="87">
        <v>669</v>
      </c>
      <c r="K45" s="87">
        <v>615</v>
      </c>
      <c r="L45" s="87">
        <v>636</v>
      </c>
      <c r="M45" s="88">
        <v>619</v>
      </c>
    </row>
    <row r="46" spans="2:13" ht="27.75" customHeight="1">
      <c r="B46" s="1201"/>
      <c r="C46" s="1202"/>
      <c r="D46" s="85"/>
      <c r="E46" s="1205" t="s">
        <v>29</v>
      </c>
      <c r="F46" s="1205"/>
      <c r="G46" s="1205"/>
      <c r="H46" s="1206"/>
      <c r="I46" s="86" t="s">
        <v>476</v>
      </c>
      <c r="J46" s="87" t="s">
        <v>476</v>
      </c>
      <c r="K46" s="87" t="s">
        <v>476</v>
      </c>
      <c r="L46" s="87" t="s">
        <v>476</v>
      </c>
      <c r="M46" s="88" t="s">
        <v>476</v>
      </c>
    </row>
    <row r="47" spans="2:13" ht="27.75" customHeight="1">
      <c r="B47" s="1201"/>
      <c r="C47" s="1202"/>
      <c r="D47" s="85"/>
      <c r="E47" s="1205" t="s">
        <v>30</v>
      </c>
      <c r="F47" s="1205"/>
      <c r="G47" s="1205"/>
      <c r="H47" s="1206"/>
      <c r="I47" s="86" t="s">
        <v>476</v>
      </c>
      <c r="J47" s="87" t="s">
        <v>476</v>
      </c>
      <c r="K47" s="87" t="s">
        <v>476</v>
      </c>
      <c r="L47" s="87" t="s">
        <v>476</v>
      </c>
      <c r="M47" s="88" t="s">
        <v>476</v>
      </c>
    </row>
    <row r="48" spans="2:13" ht="27.75" customHeight="1">
      <c r="B48" s="1203"/>
      <c r="C48" s="1204"/>
      <c r="D48" s="85"/>
      <c r="E48" s="1205" t="s">
        <v>31</v>
      </c>
      <c r="F48" s="1205"/>
      <c r="G48" s="1205"/>
      <c r="H48" s="1206"/>
      <c r="I48" s="86" t="s">
        <v>476</v>
      </c>
      <c r="J48" s="87" t="s">
        <v>476</v>
      </c>
      <c r="K48" s="87" t="s">
        <v>476</v>
      </c>
      <c r="L48" s="87" t="s">
        <v>476</v>
      </c>
      <c r="M48" s="88" t="s">
        <v>476</v>
      </c>
    </row>
    <row r="49" spans="2:13" ht="27.75" customHeight="1">
      <c r="B49" s="1199" t="s">
        <v>32</v>
      </c>
      <c r="C49" s="1200"/>
      <c r="D49" s="89"/>
      <c r="E49" s="1205" t="s">
        <v>33</v>
      </c>
      <c r="F49" s="1205"/>
      <c r="G49" s="1205"/>
      <c r="H49" s="1206"/>
      <c r="I49" s="86">
        <v>958</v>
      </c>
      <c r="J49" s="87">
        <v>1129</v>
      </c>
      <c r="K49" s="87">
        <v>1348</v>
      </c>
      <c r="L49" s="87">
        <v>1657</v>
      </c>
      <c r="M49" s="88">
        <v>1942</v>
      </c>
    </row>
    <row r="50" spans="2:13" ht="27.75" customHeight="1">
      <c r="B50" s="1201"/>
      <c r="C50" s="1202"/>
      <c r="D50" s="85"/>
      <c r="E50" s="1205" t="s">
        <v>34</v>
      </c>
      <c r="F50" s="1205"/>
      <c r="G50" s="1205"/>
      <c r="H50" s="1206"/>
      <c r="I50" s="86" t="s">
        <v>476</v>
      </c>
      <c r="J50" s="87" t="s">
        <v>476</v>
      </c>
      <c r="K50" s="87" t="s">
        <v>476</v>
      </c>
      <c r="L50" s="87" t="s">
        <v>476</v>
      </c>
      <c r="M50" s="88" t="s">
        <v>476</v>
      </c>
    </row>
    <row r="51" spans="2:13" ht="27.75" customHeight="1">
      <c r="B51" s="1203"/>
      <c r="C51" s="1204"/>
      <c r="D51" s="85"/>
      <c r="E51" s="1205" t="s">
        <v>35</v>
      </c>
      <c r="F51" s="1205"/>
      <c r="G51" s="1205"/>
      <c r="H51" s="1206"/>
      <c r="I51" s="86">
        <v>2808</v>
      </c>
      <c r="J51" s="87">
        <v>2881</v>
      </c>
      <c r="K51" s="87">
        <v>2868</v>
      </c>
      <c r="L51" s="87">
        <v>2986</v>
      </c>
      <c r="M51" s="88">
        <v>3023</v>
      </c>
    </row>
    <row r="52" spans="2:13" ht="27.75" customHeight="1" thickBot="1">
      <c r="B52" s="1207" t="s">
        <v>36</v>
      </c>
      <c r="C52" s="1208"/>
      <c r="D52" s="90"/>
      <c r="E52" s="1209" t="s">
        <v>37</v>
      </c>
      <c r="F52" s="1209"/>
      <c r="G52" s="1209"/>
      <c r="H52" s="1210"/>
      <c r="I52" s="91">
        <v>1340</v>
      </c>
      <c r="J52" s="92">
        <v>990</v>
      </c>
      <c r="K52" s="92">
        <v>645</v>
      </c>
      <c r="L52" s="92">
        <v>296</v>
      </c>
      <c r="M52" s="93">
        <v>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541</v>
      </c>
      <c r="C41" s="246"/>
      <c r="D41" s="246"/>
      <c r="E41" s="246"/>
      <c r="F41" s="246"/>
      <c r="G41" s="246"/>
      <c r="H41" s="246"/>
      <c r="I41" s="246"/>
      <c r="J41" s="246"/>
      <c r="K41" s="246"/>
      <c r="L41" s="246"/>
      <c r="M41" s="246"/>
      <c r="N41" s="246"/>
      <c r="O41" s="246"/>
      <c r="P41" s="247"/>
    </row>
    <row r="42" spans="2:17">
      <c r="B42" s="248"/>
      <c r="C42" s="244"/>
      <c r="D42" s="244"/>
      <c r="E42" s="244"/>
      <c r="F42" s="244"/>
      <c r="G42" s="351" t="s">
        <v>542</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543</v>
      </c>
    </row>
    <row r="50" spans="1:17">
      <c r="B50" s="248"/>
      <c r="C50" s="244"/>
      <c r="D50" s="244"/>
      <c r="E50" s="244"/>
      <c r="F50" s="244"/>
      <c r="G50" s="1236"/>
      <c r="H50" s="1237"/>
      <c r="I50" s="1237"/>
      <c r="J50" s="1238"/>
      <c r="K50" s="354" t="s">
        <v>516</v>
      </c>
      <c r="L50" s="354" t="s">
        <v>517</v>
      </c>
      <c r="M50" s="354" t="s">
        <v>518</v>
      </c>
      <c r="N50" s="354" t="s">
        <v>519</v>
      </c>
      <c r="O50" s="354" t="s">
        <v>520</v>
      </c>
    </row>
    <row r="51" spans="1:17">
      <c r="B51" s="248"/>
      <c r="C51" s="244"/>
      <c r="D51" s="244"/>
      <c r="E51" s="244"/>
      <c r="F51" s="244"/>
      <c r="G51" s="1239" t="s">
        <v>544</v>
      </c>
      <c r="H51" s="1240"/>
      <c r="I51" s="1245" t="s">
        <v>545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547</v>
      </c>
      <c r="H55" s="1220"/>
      <c r="I55" s="1225" t="s">
        <v>545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548</v>
      </c>
      <c r="C63" s="244"/>
      <c r="D63" s="244"/>
      <c r="E63" s="244"/>
      <c r="F63" s="244"/>
      <c r="G63" s="244"/>
      <c r="H63" s="244"/>
      <c r="I63" s="244"/>
      <c r="J63" s="244"/>
      <c r="K63" s="244"/>
      <c r="L63" s="244"/>
      <c r="M63" s="244"/>
      <c r="N63" s="244"/>
      <c r="O63" s="244"/>
    </row>
    <row r="64" spans="1:17">
      <c r="B64" s="248"/>
      <c r="C64" s="244"/>
      <c r="D64" s="244"/>
      <c r="E64" s="244"/>
      <c r="F64" s="244"/>
      <c r="G64" s="351" t="s">
        <v>542</v>
      </c>
      <c r="I64" s="352"/>
      <c r="J64" s="352"/>
      <c r="K64" s="352"/>
      <c r="L64" s="244"/>
      <c r="M64" s="244"/>
      <c r="N64" s="244"/>
      <c r="O64" s="244"/>
    </row>
    <row r="65" spans="2:30">
      <c r="B65" s="248"/>
      <c r="C65" s="244"/>
      <c r="D65" s="244"/>
      <c r="E65" s="244"/>
      <c r="F65" s="244"/>
      <c r="G65" s="1227" t="s">
        <v>549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550</v>
      </c>
      <c r="I71" s="368"/>
      <c r="J71" s="364"/>
      <c r="K71" s="364"/>
      <c r="L71" s="365"/>
      <c r="M71" s="364"/>
      <c r="N71" s="365"/>
      <c r="O71" s="366"/>
    </row>
    <row r="72" spans="2:30">
      <c r="B72" s="248"/>
      <c r="C72" s="244"/>
      <c r="D72" s="244"/>
      <c r="E72" s="244"/>
      <c r="F72" s="244"/>
      <c r="G72" s="1236"/>
      <c r="H72" s="1237"/>
      <c r="I72" s="1237"/>
      <c r="J72" s="1238"/>
      <c r="K72" s="354" t="s">
        <v>516</v>
      </c>
      <c r="L72" s="354" t="s">
        <v>517</v>
      </c>
      <c r="M72" s="354" t="s">
        <v>518</v>
      </c>
      <c r="N72" s="354" t="s">
        <v>519</v>
      </c>
      <c r="O72" s="354" t="s">
        <v>520</v>
      </c>
    </row>
    <row r="73" spans="2:30">
      <c r="B73" s="248"/>
      <c r="C73" s="244"/>
      <c r="D73" s="244"/>
      <c r="E73" s="244"/>
      <c r="F73" s="244"/>
      <c r="G73" s="1239" t="s">
        <v>544</v>
      </c>
      <c r="H73" s="1240"/>
      <c r="I73" s="1245" t="s">
        <v>545</v>
      </c>
      <c r="J73" s="1245"/>
      <c r="K73" s="1226">
        <v>77.5</v>
      </c>
      <c r="L73" s="1226">
        <v>59.1</v>
      </c>
      <c r="M73" s="1215">
        <v>38.6</v>
      </c>
      <c r="N73" s="1215">
        <v>17.7</v>
      </c>
      <c r="O73" s="1215">
        <v>4.4000000000000004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551</v>
      </c>
      <c r="J75" s="1225"/>
      <c r="K75" s="1247">
        <v>18.3</v>
      </c>
      <c r="L75" s="1247">
        <v>17.5</v>
      </c>
      <c r="M75" s="1247">
        <v>15.3</v>
      </c>
      <c r="N75" s="1247">
        <v>13.1</v>
      </c>
      <c r="O75" s="1247">
        <v>11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547</v>
      </c>
      <c r="H77" s="1220"/>
      <c r="I77" s="1225" t="s">
        <v>545</v>
      </c>
      <c r="J77" s="1225"/>
      <c r="K77" s="1226">
        <v>38.6</v>
      </c>
      <c r="L77" s="1226">
        <v>28.4</v>
      </c>
      <c r="M77" s="1215">
        <v>20.5</v>
      </c>
      <c r="N77" s="1215">
        <v>17.899999999999999</v>
      </c>
      <c r="O77" s="1215">
        <v>27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551</v>
      </c>
      <c r="J79" s="1217"/>
      <c r="K79" s="1218">
        <v>12.6</v>
      </c>
      <c r="L79" s="1218">
        <v>11.4</v>
      </c>
      <c r="M79" s="1218">
        <v>10.5</v>
      </c>
      <c r="N79" s="1218">
        <v>9.5</v>
      </c>
      <c r="O79" s="1218">
        <v>8.6999999999999993</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18738</v>
      </c>
      <c r="E3" s="116"/>
      <c r="F3" s="117">
        <v>92021</v>
      </c>
      <c r="G3" s="118"/>
      <c r="H3" s="119"/>
    </row>
    <row r="4" spans="1:8">
      <c r="A4" s="120"/>
      <c r="B4" s="121"/>
      <c r="C4" s="122"/>
      <c r="D4" s="123">
        <v>16726</v>
      </c>
      <c r="E4" s="124"/>
      <c r="F4" s="125">
        <v>52579</v>
      </c>
      <c r="G4" s="126"/>
      <c r="H4" s="127"/>
    </row>
    <row r="5" spans="1:8">
      <c r="A5" s="108" t="s">
        <v>510</v>
      </c>
      <c r="B5" s="113"/>
      <c r="C5" s="114"/>
      <c r="D5" s="115">
        <v>60196</v>
      </c>
      <c r="E5" s="116"/>
      <c r="F5" s="117">
        <v>94828</v>
      </c>
      <c r="G5" s="118"/>
      <c r="H5" s="119"/>
    </row>
    <row r="6" spans="1:8">
      <c r="A6" s="120"/>
      <c r="B6" s="121"/>
      <c r="C6" s="122"/>
      <c r="D6" s="123">
        <v>35315</v>
      </c>
      <c r="E6" s="124"/>
      <c r="F6" s="125">
        <v>55133</v>
      </c>
      <c r="G6" s="126"/>
      <c r="H6" s="127"/>
    </row>
    <row r="7" spans="1:8">
      <c r="A7" s="108" t="s">
        <v>511</v>
      </c>
      <c r="B7" s="113"/>
      <c r="C7" s="114"/>
      <c r="D7" s="115">
        <v>43047</v>
      </c>
      <c r="E7" s="116"/>
      <c r="F7" s="117">
        <v>119674</v>
      </c>
      <c r="G7" s="118"/>
      <c r="H7" s="119"/>
    </row>
    <row r="8" spans="1:8">
      <c r="A8" s="120"/>
      <c r="B8" s="121"/>
      <c r="C8" s="122"/>
      <c r="D8" s="123">
        <v>17044</v>
      </c>
      <c r="E8" s="124"/>
      <c r="F8" s="125">
        <v>57803</v>
      </c>
      <c r="G8" s="126"/>
      <c r="H8" s="127"/>
    </row>
    <row r="9" spans="1:8">
      <c r="A9" s="108" t="s">
        <v>512</v>
      </c>
      <c r="B9" s="113"/>
      <c r="C9" s="114"/>
      <c r="D9" s="115">
        <v>40183</v>
      </c>
      <c r="E9" s="116"/>
      <c r="F9" s="117">
        <v>119685</v>
      </c>
      <c r="G9" s="118"/>
      <c r="H9" s="119"/>
    </row>
    <row r="10" spans="1:8">
      <c r="A10" s="120"/>
      <c r="B10" s="121"/>
      <c r="C10" s="122"/>
      <c r="D10" s="123">
        <v>13530</v>
      </c>
      <c r="E10" s="124"/>
      <c r="F10" s="125">
        <v>68464</v>
      </c>
      <c r="G10" s="126"/>
      <c r="H10" s="127"/>
    </row>
    <row r="11" spans="1:8">
      <c r="A11" s="108" t="s">
        <v>513</v>
      </c>
      <c r="B11" s="113"/>
      <c r="C11" s="114"/>
      <c r="D11" s="115">
        <v>54578</v>
      </c>
      <c r="E11" s="116"/>
      <c r="F11" s="117">
        <v>109920</v>
      </c>
      <c r="G11" s="118"/>
      <c r="H11" s="119"/>
    </row>
    <row r="12" spans="1:8">
      <c r="A12" s="120"/>
      <c r="B12" s="121"/>
      <c r="C12" s="128"/>
      <c r="D12" s="123">
        <v>51850</v>
      </c>
      <c r="E12" s="124"/>
      <c r="F12" s="125">
        <v>62739</v>
      </c>
      <c r="G12" s="126"/>
      <c r="H12" s="127"/>
    </row>
    <row r="13" spans="1:8">
      <c r="A13" s="108"/>
      <c r="B13" s="113"/>
      <c r="C13" s="129"/>
      <c r="D13" s="130">
        <v>43348</v>
      </c>
      <c r="E13" s="131"/>
      <c r="F13" s="132">
        <v>107226</v>
      </c>
      <c r="G13" s="133"/>
      <c r="H13" s="119"/>
    </row>
    <row r="14" spans="1:8">
      <c r="A14" s="120"/>
      <c r="B14" s="121"/>
      <c r="C14" s="122"/>
      <c r="D14" s="123">
        <v>26893</v>
      </c>
      <c r="E14" s="124"/>
      <c r="F14" s="125">
        <v>59344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4.9800000000000004</v>
      </c>
      <c r="C19" s="134">
        <f>ROUND(VALUE(SUBSTITUTE(実質収支比率等に係る経年分析!G$48,"▲","-")),2)</f>
        <v>4.93</v>
      </c>
      <c r="D19" s="134">
        <f>ROUND(VALUE(SUBSTITUTE(実質収支比率等に係る経年分析!H$48,"▲","-")),2)</f>
        <v>5.19</v>
      </c>
      <c r="E19" s="134">
        <f>ROUND(VALUE(SUBSTITUTE(実質収支比率等に係る経年分析!I$48,"▲","-")),2)</f>
        <v>4.63</v>
      </c>
      <c r="F19" s="134">
        <f>ROUND(VALUE(SUBSTITUTE(実質収支比率等に係る経年分析!J$48,"▲","-")),2)</f>
        <v>4.8600000000000003</v>
      </c>
    </row>
    <row r="20" spans="1:11">
      <c r="A20" s="134" t="s">
        <v>42</v>
      </c>
      <c r="B20" s="134">
        <f>ROUND(VALUE(SUBSTITUTE(実質収支比率等に係る経年分析!F$47,"▲","-")),2)</f>
        <v>34.74</v>
      </c>
      <c r="C20" s="134">
        <f>ROUND(VALUE(SUBSTITUTE(実質収支比率等に係る経年分析!G$47,"▲","-")),2)</f>
        <v>44.41</v>
      </c>
      <c r="D20" s="134">
        <f>ROUND(VALUE(SUBSTITUTE(実質収支比率等に係る経年分析!H$47,"▲","-")),2)</f>
        <v>55.89</v>
      </c>
      <c r="E20" s="134">
        <f>ROUND(VALUE(SUBSTITUTE(実質収支比率等に係る経年分析!I$47,"▲","-")),2)</f>
        <v>72.010000000000005</v>
      </c>
      <c r="F20" s="134">
        <f>ROUND(VALUE(SUBSTITUTE(実質収支比率等に係る経年分析!J$47,"▲","-")),2)</f>
        <v>82.25</v>
      </c>
    </row>
    <row r="21" spans="1:11">
      <c r="A21" s="134" t="s">
        <v>43</v>
      </c>
      <c r="B21" s="134">
        <f>IF(ISNUMBER(VALUE(SUBSTITUTE(実質収支比率等に係る経年分析!F$49,"▲","-"))),ROUND(VALUE(SUBSTITUTE(実質収支比率等に係る経年分析!F$49,"▲","-")),2),NA())</f>
        <v>5.13</v>
      </c>
      <c r="C21" s="134">
        <f>IF(ISNUMBER(VALUE(SUBSTITUTE(実質収支比率等に係る経年分析!G$49,"▲","-"))),ROUND(VALUE(SUBSTITUTE(実質収支比率等に係る経年分析!G$49,"▲","-")),2),NA())</f>
        <v>8.64</v>
      </c>
      <c r="D21" s="134">
        <f>IF(ISNUMBER(VALUE(SUBSTITUTE(実質収支比率等に係る経年分析!H$49,"▲","-"))),ROUND(VALUE(SUBSTITUTE(実質収支比率等に係る経年分析!H$49,"▲","-")),2),NA())</f>
        <v>11.89</v>
      </c>
      <c r="E21" s="134">
        <f>IF(ISNUMBER(VALUE(SUBSTITUTE(実質収支比率等に係る経年分析!I$49,"▲","-"))),ROUND(VALUE(SUBSTITUTE(実質収支比率等に係る経年分析!I$49,"▲","-")),2),NA())</f>
        <v>16.28</v>
      </c>
      <c r="F21" s="134">
        <f>IF(ISNUMBER(VALUE(SUBSTITUTE(実質収支比率等に係る経年分析!J$49,"▲","-"))),ROUND(VALUE(SUBSTITUTE(実質収支比率等に係る経年分析!J$49,"▲","-")),2),NA())</f>
        <v>13.59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c r="A34" s="135" t="str">
        <f>IF(連結実質赤字比率に係る赤字・黒字の構成分析!C$36="",NA(),連結実質赤字比率に係る赤字・黒字の構成分析!C$36)</f>
        <v>金剛山観光事業特別会計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4.8499999999999996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199</v>
      </c>
      <c r="E42" s="136"/>
      <c r="F42" s="136"/>
      <c r="G42" s="136">
        <f>'実質公債費比率（分子）の構造'!L$52</f>
        <v>207</v>
      </c>
      <c r="H42" s="136"/>
      <c r="I42" s="136"/>
      <c r="J42" s="136">
        <f>'実質公債費比率（分子）の構造'!M$52</f>
        <v>218</v>
      </c>
      <c r="K42" s="136"/>
      <c r="L42" s="136"/>
      <c r="M42" s="136">
        <f>'実質公債費比率（分子）の構造'!N$52</f>
        <v>243</v>
      </c>
      <c r="N42" s="136"/>
      <c r="O42" s="136"/>
      <c r="P42" s="136">
        <f>'実質公債費比率（分子）の構造'!O$52</f>
        <v>231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46</v>
      </c>
      <c r="C45" s="136"/>
      <c r="D45" s="136"/>
      <c r="E45" s="136">
        <f>'実質公債費比率（分子）の構造'!L$49</f>
        <v>45</v>
      </c>
      <c r="F45" s="136"/>
      <c r="G45" s="136"/>
      <c r="H45" s="136">
        <f>'実質公債費比率（分子）の構造'!M$49</f>
        <v>44</v>
      </c>
      <c r="I45" s="136"/>
      <c r="J45" s="136"/>
      <c r="K45" s="136">
        <f>'実質公債費比率（分子）の構造'!N$49</f>
        <v>42</v>
      </c>
      <c r="L45" s="136"/>
      <c r="M45" s="136"/>
      <c r="N45" s="136">
        <f>'実質公債費比率（分子）の構造'!O$49</f>
        <v>18</v>
      </c>
      <c r="O45" s="136"/>
      <c r="P45" s="136"/>
    </row>
    <row r="46" spans="1:16">
      <c r="A46" s="136" t="s">
        <v>54</v>
      </c>
      <c r="B46" s="136">
        <f>'実質公債費比率（分子）の構造'!K$48</f>
        <v>63</v>
      </c>
      <c r="C46" s="136"/>
      <c r="D46" s="136"/>
      <c r="E46" s="136">
        <f>'実質公債費比率（分子）の構造'!L$48</f>
        <v>69</v>
      </c>
      <c r="F46" s="136"/>
      <c r="G46" s="136"/>
      <c r="H46" s="136">
        <f>'実質公債費比率（分子）の構造'!M$48</f>
        <v>70</v>
      </c>
      <c r="I46" s="136"/>
      <c r="J46" s="136"/>
      <c r="K46" s="136">
        <f>'実質公債費比率（分子）の構造'!N$48</f>
        <v>75</v>
      </c>
      <c r="L46" s="136"/>
      <c r="M46" s="136"/>
      <c r="N46" s="136">
        <f>'実質公債費比率（分子）の構造'!O$48</f>
        <v>70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395</v>
      </c>
      <c r="C49" s="136"/>
      <c r="D49" s="136"/>
      <c r="E49" s="136">
        <f>'実質公債費比率（分子）の構造'!L$45</f>
        <v>368</v>
      </c>
      <c r="F49" s="136"/>
      <c r="G49" s="136"/>
      <c r="H49" s="136">
        <f>'実質公債費比率（分子）の構造'!M$45</f>
        <v>304</v>
      </c>
      <c r="I49" s="136"/>
      <c r="J49" s="136"/>
      <c r="K49" s="136">
        <f>'実質公債費比率（分子）の構造'!N$45</f>
        <v>309</v>
      </c>
      <c r="L49" s="136"/>
      <c r="M49" s="136"/>
      <c r="N49" s="136">
        <f>'実質公債費比率（分子）の構造'!O$45</f>
        <v>318</v>
      </c>
      <c r="O49" s="136"/>
      <c r="P49" s="136"/>
    </row>
    <row r="50" spans="1:16">
      <c r="A50" s="136" t="s">
        <v>58</v>
      </c>
      <c r="B50" s="136" t="e">
        <f>NA()</f>
        <v>#N/A</v>
      </c>
      <c r="C50" s="136">
        <f>IF(ISNUMBER('実質公債費比率（分子）の構造'!K$53),'実質公債費比率（分子）の構造'!K$53,NA())</f>
        <v>305</v>
      </c>
      <c r="D50" s="136" t="e">
        <f>NA()</f>
        <v>#N/A</v>
      </c>
      <c r="E50" s="136" t="e">
        <f>NA()</f>
        <v>#N/A</v>
      </c>
      <c r="F50" s="136">
        <f>IF(ISNUMBER('実質公債費比率（分子）の構造'!L$53),'実質公債費比率（分子）の構造'!L$53,NA())</f>
        <v>275</v>
      </c>
      <c r="G50" s="136" t="e">
        <f>NA()</f>
        <v>#N/A</v>
      </c>
      <c r="H50" s="136" t="e">
        <f>NA()</f>
        <v>#N/A</v>
      </c>
      <c r="I50" s="136">
        <f>IF(ISNUMBER('実質公債費比率（分子）の構造'!M$53),'実質公債費比率（分子）の構造'!M$53,NA())</f>
        <v>200</v>
      </c>
      <c r="J50" s="136" t="e">
        <f>NA()</f>
        <v>#N/A</v>
      </c>
      <c r="K50" s="136" t="e">
        <f>NA()</f>
        <v>#N/A</v>
      </c>
      <c r="L50" s="136">
        <f>IF(ISNUMBER('実質公債費比率（分子）の構造'!N$53),'実質公債費比率（分子）の構造'!N$53,NA())</f>
        <v>183</v>
      </c>
      <c r="M50" s="136" t="e">
        <f>NA()</f>
        <v>#N/A</v>
      </c>
      <c r="N50" s="136" t="e">
        <f>NA()</f>
        <v>#N/A</v>
      </c>
      <c r="O50" s="136">
        <f>IF(ISNUMBER('実質公債費比率（分子）の構造'!O$53),'実質公債費比率（分子）の構造'!O$53,NA())</f>
        <v>175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2808</v>
      </c>
      <c r="E56" s="135"/>
      <c r="F56" s="135"/>
      <c r="G56" s="135">
        <f>'将来負担比率（分子）の構造'!J$51</f>
        <v>2881</v>
      </c>
      <c r="H56" s="135"/>
      <c r="I56" s="135"/>
      <c r="J56" s="135">
        <f>'将来負担比率（分子）の構造'!K$51</f>
        <v>2868</v>
      </c>
      <c r="K56" s="135"/>
      <c r="L56" s="135"/>
      <c r="M56" s="135">
        <f>'将来負担比率（分子）の構造'!L$51</f>
        <v>2986</v>
      </c>
      <c r="N56" s="135"/>
      <c r="O56" s="135"/>
      <c r="P56" s="135">
        <f>'将来負担比率（分子）の構造'!M$51</f>
        <v>3023</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958</v>
      </c>
      <c r="E58" s="135"/>
      <c r="F58" s="135"/>
      <c r="G58" s="135">
        <f>'将来負担比率（分子）の構造'!J$49</f>
        <v>1129</v>
      </c>
      <c r="H58" s="135"/>
      <c r="I58" s="135"/>
      <c r="J58" s="135">
        <f>'将来負担比率（分子）の構造'!K$49</f>
        <v>1348</v>
      </c>
      <c r="K58" s="135"/>
      <c r="L58" s="135"/>
      <c r="M58" s="135">
        <f>'将来負担比率（分子）の構造'!L$49</f>
        <v>1657</v>
      </c>
      <c r="N58" s="135"/>
      <c r="O58" s="135"/>
      <c r="P58" s="135">
        <f>'将来負担比率（分子）の構造'!M$49</f>
        <v>1942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868</v>
      </c>
      <c r="C62" s="135"/>
      <c r="D62" s="135"/>
      <c r="E62" s="135">
        <f>'将来負担比率（分子）の構造'!J$45</f>
        <v>669</v>
      </c>
      <c r="F62" s="135"/>
      <c r="G62" s="135"/>
      <c r="H62" s="135">
        <f>'将来負担比率（分子）の構造'!K$45</f>
        <v>615</v>
      </c>
      <c r="I62" s="135"/>
      <c r="J62" s="135"/>
      <c r="K62" s="135">
        <f>'将来負担比率（分子）の構造'!L$45</f>
        <v>636</v>
      </c>
      <c r="L62" s="135"/>
      <c r="M62" s="135"/>
      <c r="N62" s="135">
        <f>'将来負担比率（分子）の構造'!M$45</f>
        <v>619</v>
      </c>
      <c r="O62" s="135"/>
      <c r="P62" s="135"/>
    </row>
    <row r="63" spans="1:16">
      <c r="A63" s="135" t="s">
        <v>27</v>
      </c>
      <c r="B63" s="135">
        <f>'将来負担比率（分子）の構造'!I$44</f>
        <v>151</v>
      </c>
      <c r="C63" s="135"/>
      <c r="D63" s="135"/>
      <c r="E63" s="135">
        <f>'将来負担比率（分子）の構造'!J$44</f>
        <v>108</v>
      </c>
      <c r="F63" s="135"/>
      <c r="G63" s="135"/>
      <c r="H63" s="135">
        <f>'将来負担比率（分子）の構造'!K$44</f>
        <v>67</v>
      </c>
      <c r="I63" s="135"/>
      <c r="J63" s="135"/>
      <c r="K63" s="135">
        <f>'将来負担比率（分子）の構造'!L$44</f>
        <v>27</v>
      </c>
      <c r="L63" s="135"/>
      <c r="M63" s="135"/>
      <c r="N63" s="135">
        <f>'将来負担比率（分子）の構造'!M$44</f>
        <v>10</v>
      </c>
      <c r="O63" s="135"/>
      <c r="P63" s="135"/>
    </row>
    <row r="64" spans="1:16">
      <c r="A64" s="135" t="s">
        <v>26</v>
      </c>
      <c r="B64" s="135">
        <f>'将来負担比率（分子）の構造'!I$43</f>
        <v>1161</v>
      </c>
      <c r="C64" s="135"/>
      <c r="D64" s="135"/>
      <c r="E64" s="135">
        <f>'将来負担比率（分子）の構造'!J$43</f>
        <v>1152</v>
      </c>
      <c r="F64" s="135"/>
      <c r="G64" s="135"/>
      <c r="H64" s="135">
        <f>'将来負担比率（分子）の構造'!K$43</f>
        <v>1156</v>
      </c>
      <c r="I64" s="135"/>
      <c r="J64" s="135"/>
      <c r="K64" s="135">
        <f>'将来負担比率（分子）の構造'!L$43</f>
        <v>1182</v>
      </c>
      <c r="L64" s="135"/>
      <c r="M64" s="135"/>
      <c r="N64" s="135">
        <f>'将来負担比率（分子）の構造'!M$43</f>
        <v>1171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2928</v>
      </c>
      <c r="C66" s="135"/>
      <c r="D66" s="135"/>
      <c r="E66" s="135">
        <f>'将来負担比率（分子）の構造'!J$41</f>
        <v>3071</v>
      </c>
      <c r="F66" s="135"/>
      <c r="G66" s="135"/>
      <c r="H66" s="135">
        <f>'将来負担比率（分子）の構造'!K$41</f>
        <v>3024</v>
      </c>
      <c r="I66" s="135"/>
      <c r="J66" s="135"/>
      <c r="K66" s="135">
        <f>'将来負担比率（分子）の構造'!L$41</f>
        <v>3093</v>
      </c>
      <c r="L66" s="135"/>
      <c r="M66" s="135"/>
      <c r="N66" s="135">
        <f>'将来負担比率（分子）の構造'!M$41</f>
        <v>3241</v>
      </c>
      <c r="O66" s="135"/>
      <c r="P66" s="135"/>
    </row>
    <row r="67" spans="1:16">
      <c r="A67" s="135" t="s">
        <v>62</v>
      </c>
      <c r="B67" s="135" t="e">
        <f>NA()</f>
        <v>#N/A</v>
      </c>
      <c r="C67" s="135">
        <f>IF(ISNUMBER('将来負担比率（分子）の構造'!I$52), IF('将来負担比率（分子）の構造'!I$52 &lt; 0, 0, '将来負担比率（分子）の構造'!I$52), NA())</f>
        <v>1340</v>
      </c>
      <c r="D67" s="135" t="e">
        <f>NA()</f>
        <v>#N/A</v>
      </c>
      <c r="E67" s="135" t="e">
        <f>NA()</f>
        <v>#N/A</v>
      </c>
      <c r="F67" s="135">
        <f>IF(ISNUMBER('将来負担比率（分子）の構造'!J$52), IF('将来負担比率（分子）の構造'!J$52 &lt; 0, 0, '将来負担比率（分子）の構造'!J$52), NA())</f>
        <v>990</v>
      </c>
      <c r="G67" s="135" t="e">
        <f>NA()</f>
        <v>#N/A</v>
      </c>
      <c r="H67" s="135" t="e">
        <f>NA()</f>
        <v>#N/A</v>
      </c>
      <c r="I67" s="135">
        <f>IF(ISNUMBER('将来負担比率（分子）の構造'!K$52), IF('将来負担比率（分子）の構造'!K$52 &lt; 0, 0, '将来負担比率（分子）の構造'!K$52), NA())</f>
        <v>645</v>
      </c>
      <c r="J67" s="135" t="e">
        <f>NA()</f>
        <v>#N/A</v>
      </c>
      <c r="K67" s="135" t="e">
        <f>NA()</f>
        <v>#N/A</v>
      </c>
      <c r="L67" s="135">
        <f>IF(ISNUMBER('将来負担比率（分子）の構造'!L$52), IF('将来負担比率（分子）の構造'!L$52 &lt; 0, 0, '将来負担比率（分子）の構造'!L$52), NA())</f>
        <v>296</v>
      </c>
      <c r="M67" s="135" t="e">
        <f>NA()</f>
        <v>#N/A</v>
      </c>
      <c r="N67" s="135" t="e">
        <f>NA()</f>
        <v>#N/A</v>
      </c>
      <c r="O67" s="135">
        <f>IF(ISNUMBER('将来負担比率（分子）の構造'!M$52), IF('将来負担比率（分子）の構造'!M$52 &lt; 0, 0, '将来負担比率（分子）の構造'!M$52), NA())</f>
        <v>77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195</v>
      </c>
      <c r="DI1" s="732"/>
      <c r="DJ1" s="732"/>
      <c r="DK1" s="732"/>
      <c r="DL1" s="732"/>
      <c r="DM1" s="732"/>
      <c r="DN1" s="733"/>
      <c r="DP1" s="731" t="s">
        <v>196</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199</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200</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201</v>
      </c>
      <c r="S4" s="679"/>
      <c r="T4" s="679"/>
      <c r="U4" s="679"/>
      <c r="V4" s="679"/>
      <c r="W4" s="679"/>
      <c r="X4" s="679"/>
      <c r="Y4" s="680"/>
      <c r="Z4" s="678" t="s">
        <v>202</v>
      </c>
      <c r="AA4" s="679"/>
      <c r="AB4" s="679"/>
      <c r="AC4" s="680"/>
      <c r="AD4" s="678" t="s">
        <v>203</v>
      </c>
      <c r="AE4" s="679"/>
      <c r="AF4" s="679"/>
      <c r="AG4" s="679"/>
      <c r="AH4" s="679"/>
      <c r="AI4" s="679"/>
      <c r="AJ4" s="679"/>
      <c r="AK4" s="680"/>
      <c r="AL4" s="678" t="s">
        <v>202</v>
      </c>
      <c r="AM4" s="679"/>
      <c r="AN4" s="679"/>
      <c r="AO4" s="680"/>
      <c r="AP4" s="734" t="s">
        <v>204</v>
      </c>
      <c r="AQ4" s="734"/>
      <c r="AR4" s="734"/>
      <c r="AS4" s="734"/>
      <c r="AT4" s="734"/>
      <c r="AU4" s="734"/>
      <c r="AV4" s="734"/>
      <c r="AW4" s="734"/>
      <c r="AX4" s="734"/>
      <c r="AY4" s="734"/>
      <c r="AZ4" s="734"/>
      <c r="BA4" s="734"/>
      <c r="BB4" s="734"/>
      <c r="BC4" s="734"/>
      <c r="BD4" s="734"/>
      <c r="BE4" s="734"/>
      <c r="BF4" s="734"/>
      <c r="BG4" s="734" t="s">
        <v>205</v>
      </c>
      <c r="BH4" s="734"/>
      <c r="BI4" s="734"/>
      <c r="BJ4" s="734"/>
      <c r="BK4" s="734"/>
      <c r="BL4" s="734"/>
      <c r="BM4" s="734"/>
      <c r="BN4" s="734"/>
      <c r="BO4" s="734" t="s">
        <v>202</v>
      </c>
      <c r="BP4" s="734"/>
      <c r="BQ4" s="734"/>
      <c r="BR4" s="734"/>
      <c r="BS4" s="734" t="s">
        <v>206</v>
      </c>
      <c r="BT4" s="734"/>
      <c r="BU4" s="734"/>
      <c r="BV4" s="734"/>
      <c r="BW4" s="734"/>
      <c r="BX4" s="734"/>
      <c r="BY4" s="734"/>
      <c r="BZ4" s="734"/>
      <c r="CA4" s="734"/>
      <c r="CB4" s="734"/>
      <c r="CD4" s="723" t="s">
        <v>207</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208</v>
      </c>
      <c r="C5" s="706"/>
      <c r="D5" s="706"/>
      <c r="E5" s="706"/>
      <c r="F5" s="706"/>
      <c r="G5" s="706"/>
      <c r="H5" s="706"/>
      <c r="I5" s="706"/>
      <c r="J5" s="706"/>
      <c r="K5" s="706"/>
      <c r="L5" s="706"/>
      <c r="M5" s="706"/>
      <c r="N5" s="706"/>
      <c r="O5" s="706"/>
      <c r="P5" s="706"/>
      <c r="Q5" s="707"/>
      <c r="R5" s="668">
        <v>530625</v>
      </c>
      <c r="S5" s="669"/>
      <c r="T5" s="669"/>
      <c r="U5" s="669"/>
      <c r="V5" s="669"/>
      <c r="W5" s="669"/>
      <c r="X5" s="669"/>
      <c r="Y5" s="716"/>
      <c r="Z5" s="729">
        <v>16.8</v>
      </c>
      <c r="AA5" s="729"/>
      <c r="AB5" s="729"/>
      <c r="AC5" s="729"/>
      <c r="AD5" s="730">
        <v>530625</v>
      </c>
      <c r="AE5" s="730"/>
      <c r="AF5" s="730"/>
      <c r="AG5" s="730"/>
      <c r="AH5" s="730"/>
      <c r="AI5" s="730"/>
      <c r="AJ5" s="730"/>
      <c r="AK5" s="730"/>
      <c r="AL5" s="717">
        <v>27.8</v>
      </c>
      <c r="AM5" s="686"/>
      <c r="AN5" s="686"/>
      <c r="AO5" s="718"/>
      <c r="AP5" s="705" t="s">
        <v>209</v>
      </c>
      <c r="AQ5" s="706"/>
      <c r="AR5" s="706"/>
      <c r="AS5" s="706"/>
      <c r="AT5" s="706"/>
      <c r="AU5" s="706"/>
      <c r="AV5" s="706"/>
      <c r="AW5" s="706"/>
      <c r="AX5" s="706"/>
      <c r="AY5" s="706"/>
      <c r="AZ5" s="706"/>
      <c r="BA5" s="706"/>
      <c r="BB5" s="706"/>
      <c r="BC5" s="706"/>
      <c r="BD5" s="706"/>
      <c r="BE5" s="706"/>
      <c r="BF5" s="707"/>
      <c r="BG5" s="618">
        <v>530625</v>
      </c>
      <c r="BH5" s="619"/>
      <c r="BI5" s="619"/>
      <c r="BJ5" s="619"/>
      <c r="BK5" s="619"/>
      <c r="BL5" s="619"/>
      <c r="BM5" s="619"/>
      <c r="BN5" s="620"/>
      <c r="BO5" s="671">
        <v>100</v>
      </c>
      <c r="BP5" s="671"/>
      <c r="BQ5" s="671"/>
      <c r="BR5" s="671"/>
      <c r="BS5" s="672" t="s">
        <v>210</v>
      </c>
      <c r="BT5" s="672"/>
      <c r="BU5" s="672"/>
      <c r="BV5" s="672"/>
      <c r="BW5" s="672"/>
      <c r="BX5" s="672"/>
      <c r="BY5" s="672"/>
      <c r="BZ5" s="672"/>
      <c r="CA5" s="672"/>
      <c r="CB5" s="708"/>
      <c r="CD5" s="723" t="s">
        <v>204</v>
      </c>
      <c r="CE5" s="724"/>
      <c r="CF5" s="724"/>
      <c r="CG5" s="724"/>
      <c r="CH5" s="724"/>
      <c r="CI5" s="724"/>
      <c r="CJ5" s="724"/>
      <c r="CK5" s="724"/>
      <c r="CL5" s="724"/>
      <c r="CM5" s="724"/>
      <c r="CN5" s="724"/>
      <c r="CO5" s="724"/>
      <c r="CP5" s="724"/>
      <c r="CQ5" s="725"/>
      <c r="CR5" s="723" t="s">
        <v>211</v>
      </c>
      <c r="CS5" s="724"/>
      <c r="CT5" s="724"/>
      <c r="CU5" s="724"/>
      <c r="CV5" s="724"/>
      <c r="CW5" s="724"/>
      <c r="CX5" s="724"/>
      <c r="CY5" s="725"/>
      <c r="CZ5" s="723" t="s">
        <v>202</v>
      </c>
      <c r="DA5" s="724"/>
      <c r="DB5" s="724"/>
      <c r="DC5" s="725"/>
      <c r="DD5" s="723" t="s">
        <v>212</v>
      </c>
      <c r="DE5" s="724"/>
      <c r="DF5" s="724"/>
      <c r="DG5" s="724"/>
      <c r="DH5" s="724"/>
      <c r="DI5" s="724"/>
      <c r="DJ5" s="724"/>
      <c r="DK5" s="724"/>
      <c r="DL5" s="724"/>
      <c r="DM5" s="724"/>
      <c r="DN5" s="724"/>
      <c r="DO5" s="724"/>
      <c r="DP5" s="725"/>
      <c r="DQ5" s="723" t="s">
        <v>213</v>
      </c>
      <c r="DR5" s="724"/>
      <c r="DS5" s="724"/>
      <c r="DT5" s="724"/>
      <c r="DU5" s="724"/>
      <c r="DV5" s="724"/>
      <c r="DW5" s="724"/>
      <c r="DX5" s="724"/>
      <c r="DY5" s="724"/>
      <c r="DZ5" s="724"/>
      <c r="EA5" s="724"/>
      <c r="EB5" s="724"/>
      <c r="EC5" s="725"/>
    </row>
    <row r="6" spans="2:143" ht="11.25" customHeight="1">
      <c r="B6" s="615" t="s">
        <v>214</v>
      </c>
      <c r="C6" s="616"/>
      <c r="D6" s="616"/>
      <c r="E6" s="616"/>
      <c r="F6" s="616"/>
      <c r="G6" s="616"/>
      <c r="H6" s="616"/>
      <c r="I6" s="616"/>
      <c r="J6" s="616"/>
      <c r="K6" s="616"/>
      <c r="L6" s="616"/>
      <c r="M6" s="616"/>
      <c r="N6" s="616"/>
      <c r="O6" s="616"/>
      <c r="P6" s="616"/>
      <c r="Q6" s="617"/>
      <c r="R6" s="618">
        <v>20068</v>
      </c>
      <c r="S6" s="619"/>
      <c r="T6" s="619"/>
      <c r="U6" s="619"/>
      <c r="V6" s="619"/>
      <c r="W6" s="619"/>
      <c r="X6" s="619"/>
      <c r="Y6" s="620"/>
      <c r="Z6" s="671">
        <v>0.6</v>
      </c>
      <c r="AA6" s="671"/>
      <c r="AB6" s="671"/>
      <c r="AC6" s="671"/>
      <c r="AD6" s="672">
        <v>20068</v>
      </c>
      <c r="AE6" s="672"/>
      <c r="AF6" s="672"/>
      <c r="AG6" s="672"/>
      <c r="AH6" s="672"/>
      <c r="AI6" s="672"/>
      <c r="AJ6" s="672"/>
      <c r="AK6" s="672"/>
      <c r="AL6" s="641">
        <v>1.1000000000000001</v>
      </c>
      <c r="AM6" s="673"/>
      <c r="AN6" s="673"/>
      <c r="AO6" s="674"/>
      <c r="AP6" s="615" t="s">
        <v>215</v>
      </c>
      <c r="AQ6" s="616"/>
      <c r="AR6" s="616"/>
      <c r="AS6" s="616"/>
      <c r="AT6" s="616"/>
      <c r="AU6" s="616"/>
      <c r="AV6" s="616"/>
      <c r="AW6" s="616"/>
      <c r="AX6" s="616"/>
      <c r="AY6" s="616"/>
      <c r="AZ6" s="616"/>
      <c r="BA6" s="616"/>
      <c r="BB6" s="616"/>
      <c r="BC6" s="616"/>
      <c r="BD6" s="616"/>
      <c r="BE6" s="616"/>
      <c r="BF6" s="617"/>
      <c r="BG6" s="618">
        <v>530625</v>
      </c>
      <c r="BH6" s="619"/>
      <c r="BI6" s="619"/>
      <c r="BJ6" s="619"/>
      <c r="BK6" s="619"/>
      <c r="BL6" s="619"/>
      <c r="BM6" s="619"/>
      <c r="BN6" s="620"/>
      <c r="BO6" s="671">
        <v>100</v>
      </c>
      <c r="BP6" s="671"/>
      <c r="BQ6" s="671"/>
      <c r="BR6" s="671"/>
      <c r="BS6" s="672" t="s">
        <v>210</v>
      </c>
      <c r="BT6" s="672"/>
      <c r="BU6" s="672"/>
      <c r="BV6" s="672"/>
      <c r="BW6" s="672"/>
      <c r="BX6" s="672"/>
      <c r="BY6" s="672"/>
      <c r="BZ6" s="672"/>
      <c r="CA6" s="672"/>
      <c r="CB6" s="708"/>
      <c r="CD6" s="675" t="s">
        <v>216</v>
      </c>
      <c r="CE6" s="676"/>
      <c r="CF6" s="676"/>
      <c r="CG6" s="676"/>
      <c r="CH6" s="676"/>
      <c r="CI6" s="676"/>
      <c r="CJ6" s="676"/>
      <c r="CK6" s="676"/>
      <c r="CL6" s="676"/>
      <c r="CM6" s="676"/>
      <c r="CN6" s="676"/>
      <c r="CO6" s="676"/>
      <c r="CP6" s="676"/>
      <c r="CQ6" s="677"/>
      <c r="CR6" s="618">
        <v>70148</v>
      </c>
      <c r="CS6" s="619"/>
      <c r="CT6" s="619"/>
      <c r="CU6" s="619"/>
      <c r="CV6" s="619"/>
      <c r="CW6" s="619"/>
      <c r="CX6" s="619"/>
      <c r="CY6" s="620"/>
      <c r="CZ6" s="671">
        <v>2.2999999999999998</v>
      </c>
      <c r="DA6" s="671"/>
      <c r="DB6" s="671"/>
      <c r="DC6" s="671"/>
      <c r="DD6" s="624" t="s">
        <v>210</v>
      </c>
      <c r="DE6" s="619"/>
      <c r="DF6" s="619"/>
      <c r="DG6" s="619"/>
      <c r="DH6" s="619"/>
      <c r="DI6" s="619"/>
      <c r="DJ6" s="619"/>
      <c r="DK6" s="619"/>
      <c r="DL6" s="619"/>
      <c r="DM6" s="619"/>
      <c r="DN6" s="619"/>
      <c r="DO6" s="619"/>
      <c r="DP6" s="620"/>
      <c r="DQ6" s="624">
        <v>70148</v>
      </c>
      <c r="DR6" s="619"/>
      <c r="DS6" s="619"/>
      <c r="DT6" s="619"/>
      <c r="DU6" s="619"/>
      <c r="DV6" s="619"/>
      <c r="DW6" s="619"/>
      <c r="DX6" s="619"/>
      <c r="DY6" s="619"/>
      <c r="DZ6" s="619"/>
      <c r="EA6" s="619"/>
      <c r="EB6" s="619"/>
      <c r="EC6" s="654"/>
    </row>
    <row r="7" spans="2:143" ht="11.25" customHeight="1">
      <c r="B7" s="615" t="s">
        <v>217</v>
      </c>
      <c r="C7" s="616"/>
      <c r="D7" s="616"/>
      <c r="E7" s="616"/>
      <c r="F7" s="616"/>
      <c r="G7" s="616"/>
      <c r="H7" s="616"/>
      <c r="I7" s="616"/>
      <c r="J7" s="616"/>
      <c r="K7" s="616"/>
      <c r="L7" s="616"/>
      <c r="M7" s="616"/>
      <c r="N7" s="616"/>
      <c r="O7" s="616"/>
      <c r="P7" s="616"/>
      <c r="Q7" s="617"/>
      <c r="R7" s="618">
        <v>2134</v>
      </c>
      <c r="S7" s="619"/>
      <c r="T7" s="619"/>
      <c r="U7" s="619"/>
      <c r="V7" s="619"/>
      <c r="W7" s="619"/>
      <c r="X7" s="619"/>
      <c r="Y7" s="620"/>
      <c r="Z7" s="671">
        <v>0.1</v>
      </c>
      <c r="AA7" s="671"/>
      <c r="AB7" s="671"/>
      <c r="AC7" s="671"/>
      <c r="AD7" s="672">
        <v>2134</v>
      </c>
      <c r="AE7" s="672"/>
      <c r="AF7" s="672"/>
      <c r="AG7" s="672"/>
      <c r="AH7" s="672"/>
      <c r="AI7" s="672"/>
      <c r="AJ7" s="672"/>
      <c r="AK7" s="672"/>
      <c r="AL7" s="641">
        <v>0.1</v>
      </c>
      <c r="AM7" s="673"/>
      <c r="AN7" s="673"/>
      <c r="AO7" s="674"/>
      <c r="AP7" s="615" t="s">
        <v>218</v>
      </c>
      <c r="AQ7" s="616"/>
      <c r="AR7" s="616"/>
      <c r="AS7" s="616"/>
      <c r="AT7" s="616"/>
      <c r="AU7" s="616"/>
      <c r="AV7" s="616"/>
      <c r="AW7" s="616"/>
      <c r="AX7" s="616"/>
      <c r="AY7" s="616"/>
      <c r="AZ7" s="616"/>
      <c r="BA7" s="616"/>
      <c r="BB7" s="616"/>
      <c r="BC7" s="616"/>
      <c r="BD7" s="616"/>
      <c r="BE7" s="616"/>
      <c r="BF7" s="617"/>
      <c r="BG7" s="618">
        <v>261332</v>
      </c>
      <c r="BH7" s="619"/>
      <c r="BI7" s="619"/>
      <c r="BJ7" s="619"/>
      <c r="BK7" s="619"/>
      <c r="BL7" s="619"/>
      <c r="BM7" s="619"/>
      <c r="BN7" s="620"/>
      <c r="BO7" s="671">
        <v>49.2</v>
      </c>
      <c r="BP7" s="671"/>
      <c r="BQ7" s="671"/>
      <c r="BR7" s="671"/>
      <c r="BS7" s="672" t="s">
        <v>210</v>
      </c>
      <c r="BT7" s="672"/>
      <c r="BU7" s="672"/>
      <c r="BV7" s="672"/>
      <c r="BW7" s="672"/>
      <c r="BX7" s="672"/>
      <c r="BY7" s="672"/>
      <c r="BZ7" s="672"/>
      <c r="CA7" s="672"/>
      <c r="CB7" s="708"/>
      <c r="CD7" s="655" t="s">
        <v>219</v>
      </c>
      <c r="CE7" s="652"/>
      <c r="CF7" s="652"/>
      <c r="CG7" s="652"/>
      <c r="CH7" s="652"/>
      <c r="CI7" s="652"/>
      <c r="CJ7" s="652"/>
      <c r="CK7" s="652"/>
      <c r="CL7" s="652"/>
      <c r="CM7" s="652"/>
      <c r="CN7" s="652"/>
      <c r="CO7" s="652"/>
      <c r="CP7" s="652"/>
      <c r="CQ7" s="653"/>
      <c r="CR7" s="618">
        <v>698190</v>
      </c>
      <c r="CS7" s="619"/>
      <c r="CT7" s="619"/>
      <c r="CU7" s="619"/>
      <c r="CV7" s="619"/>
      <c r="CW7" s="619"/>
      <c r="CX7" s="619"/>
      <c r="CY7" s="620"/>
      <c r="CZ7" s="671">
        <v>23</v>
      </c>
      <c r="DA7" s="671"/>
      <c r="DB7" s="671"/>
      <c r="DC7" s="671"/>
      <c r="DD7" s="624">
        <v>1741</v>
      </c>
      <c r="DE7" s="619"/>
      <c r="DF7" s="619"/>
      <c r="DG7" s="619"/>
      <c r="DH7" s="619"/>
      <c r="DI7" s="619"/>
      <c r="DJ7" s="619"/>
      <c r="DK7" s="619"/>
      <c r="DL7" s="619"/>
      <c r="DM7" s="619"/>
      <c r="DN7" s="619"/>
      <c r="DO7" s="619"/>
      <c r="DP7" s="620"/>
      <c r="DQ7" s="624">
        <v>648204</v>
      </c>
      <c r="DR7" s="619"/>
      <c r="DS7" s="619"/>
      <c r="DT7" s="619"/>
      <c r="DU7" s="619"/>
      <c r="DV7" s="619"/>
      <c r="DW7" s="619"/>
      <c r="DX7" s="619"/>
      <c r="DY7" s="619"/>
      <c r="DZ7" s="619"/>
      <c r="EA7" s="619"/>
      <c r="EB7" s="619"/>
      <c r="EC7" s="654"/>
    </row>
    <row r="8" spans="2:143" ht="11.25" customHeight="1">
      <c r="B8" s="615" t="s">
        <v>220</v>
      </c>
      <c r="C8" s="616"/>
      <c r="D8" s="616"/>
      <c r="E8" s="616"/>
      <c r="F8" s="616"/>
      <c r="G8" s="616"/>
      <c r="H8" s="616"/>
      <c r="I8" s="616"/>
      <c r="J8" s="616"/>
      <c r="K8" s="616"/>
      <c r="L8" s="616"/>
      <c r="M8" s="616"/>
      <c r="N8" s="616"/>
      <c r="O8" s="616"/>
      <c r="P8" s="616"/>
      <c r="Q8" s="617"/>
      <c r="R8" s="618">
        <v>4935</v>
      </c>
      <c r="S8" s="619"/>
      <c r="T8" s="619"/>
      <c r="U8" s="619"/>
      <c r="V8" s="619"/>
      <c r="W8" s="619"/>
      <c r="X8" s="619"/>
      <c r="Y8" s="620"/>
      <c r="Z8" s="671">
        <v>0.2</v>
      </c>
      <c r="AA8" s="671"/>
      <c r="AB8" s="671"/>
      <c r="AC8" s="671"/>
      <c r="AD8" s="672">
        <v>4935</v>
      </c>
      <c r="AE8" s="672"/>
      <c r="AF8" s="672"/>
      <c r="AG8" s="672"/>
      <c r="AH8" s="672"/>
      <c r="AI8" s="672"/>
      <c r="AJ8" s="672"/>
      <c r="AK8" s="672"/>
      <c r="AL8" s="641">
        <v>0.3</v>
      </c>
      <c r="AM8" s="673"/>
      <c r="AN8" s="673"/>
      <c r="AO8" s="674"/>
      <c r="AP8" s="615" t="s">
        <v>221</v>
      </c>
      <c r="AQ8" s="616"/>
      <c r="AR8" s="616"/>
      <c r="AS8" s="616"/>
      <c r="AT8" s="616"/>
      <c r="AU8" s="616"/>
      <c r="AV8" s="616"/>
      <c r="AW8" s="616"/>
      <c r="AX8" s="616"/>
      <c r="AY8" s="616"/>
      <c r="AZ8" s="616"/>
      <c r="BA8" s="616"/>
      <c r="BB8" s="616"/>
      <c r="BC8" s="616"/>
      <c r="BD8" s="616"/>
      <c r="BE8" s="616"/>
      <c r="BF8" s="617"/>
      <c r="BG8" s="618">
        <v>9064</v>
      </c>
      <c r="BH8" s="619"/>
      <c r="BI8" s="619"/>
      <c r="BJ8" s="619"/>
      <c r="BK8" s="619"/>
      <c r="BL8" s="619"/>
      <c r="BM8" s="619"/>
      <c r="BN8" s="620"/>
      <c r="BO8" s="671">
        <v>1.7</v>
      </c>
      <c r="BP8" s="671"/>
      <c r="BQ8" s="671"/>
      <c r="BR8" s="671"/>
      <c r="BS8" s="624" t="s">
        <v>110</v>
      </c>
      <c r="BT8" s="619"/>
      <c r="BU8" s="619"/>
      <c r="BV8" s="619"/>
      <c r="BW8" s="619"/>
      <c r="BX8" s="619"/>
      <c r="BY8" s="619"/>
      <c r="BZ8" s="619"/>
      <c r="CA8" s="619"/>
      <c r="CB8" s="654"/>
      <c r="CD8" s="655" t="s">
        <v>222</v>
      </c>
      <c r="CE8" s="652"/>
      <c r="CF8" s="652"/>
      <c r="CG8" s="652"/>
      <c r="CH8" s="652"/>
      <c r="CI8" s="652"/>
      <c r="CJ8" s="652"/>
      <c r="CK8" s="652"/>
      <c r="CL8" s="652"/>
      <c r="CM8" s="652"/>
      <c r="CN8" s="652"/>
      <c r="CO8" s="652"/>
      <c r="CP8" s="652"/>
      <c r="CQ8" s="653"/>
      <c r="CR8" s="618">
        <v>736172</v>
      </c>
      <c r="CS8" s="619"/>
      <c r="CT8" s="619"/>
      <c r="CU8" s="619"/>
      <c r="CV8" s="619"/>
      <c r="CW8" s="619"/>
      <c r="CX8" s="619"/>
      <c r="CY8" s="620"/>
      <c r="CZ8" s="671">
        <v>24.3</v>
      </c>
      <c r="DA8" s="671"/>
      <c r="DB8" s="671"/>
      <c r="DC8" s="671"/>
      <c r="DD8" s="624">
        <v>381</v>
      </c>
      <c r="DE8" s="619"/>
      <c r="DF8" s="619"/>
      <c r="DG8" s="619"/>
      <c r="DH8" s="619"/>
      <c r="DI8" s="619"/>
      <c r="DJ8" s="619"/>
      <c r="DK8" s="619"/>
      <c r="DL8" s="619"/>
      <c r="DM8" s="619"/>
      <c r="DN8" s="619"/>
      <c r="DO8" s="619"/>
      <c r="DP8" s="620"/>
      <c r="DQ8" s="624">
        <v>404035</v>
      </c>
      <c r="DR8" s="619"/>
      <c r="DS8" s="619"/>
      <c r="DT8" s="619"/>
      <c r="DU8" s="619"/>
      <c r="DV8" s="619"/>
      <c r="DW8" s="619"/>
      <c r="DX8" s="619"/>
      <c r="DY8" s="619"/>
      <c r="DZ8" s="619"/>
      <c r="EA8" s="619"/>
      <c r="EB8" s="619"/>
      <c r="EC8" s="654"/>
    </row>
    <row r="9" spans="2:143" ht="11.25" customHeight="1">
      <c r="B9" s="615" t="s">
        <v>223</v>
      </c>
      <c r="C9" s="616"/>
      <c r="D9" s="616"/>
      <c r="E9" s="616"/>
      <c r="F9" s="616"/>
      <c r="G9" s="616"/>
      <c r="H9" s="616"/>
      <c r="I9" s="616"/>
      <c r="J9" s="616"/>
      <c r="K9" s="616"/>
      <c r="L9" s="616"/>
      <c r="M9" s="616"/>
      <c r="N9" s="616"/>
      <c r="O9" s="616"/>
      <c r="P9" s="616"/>
      <c r="Q9" s="617"/>
      <c r="R9" s="618">
        <v>5353</v>
      </c>
      <c r="S9" s="619"/>
      <c r="T9" s="619"/>
      <c r="U9" s="619"/>
      <c r="V9" s="619"/>
      <c r="W9" s="619"/>
      <c r="X9" s="619"/>
      <c r="Y9" s="620"/>
      <c r="Z9" s="671">
        <v>0.2</v>
      </c>
      <c r="AA9" s="671"/>
      <c r="AB9" s="671"/>
      <c r="AC9" s="671"/>
      <c r="AD9" s="672">
        <v>5353</v>
      </c>
      <c r="AE9" s="672"/>
      <c r="AF9" s="672"/>
      <c r="AG9" s="672"/>
      <c r="AH9" s="672"/>
      <c r="AI9" s="672"/>
      <c r="AJ9" s="672"/>
      <c r="AK9" s="672"/>
      <c r="AL9" s="641">
        <v>0.3</v>
      </c>
      <c r="AM9" s="673"/>
      <c r="AN9" s="673"/>
      <c r="AO9" s="674"/>
      <c r="AP9" s="615" t="s">
        <v>224</v>
      </c>
      <c r="AQ9" s="616"/>
      <c r="AR9" s="616"/>
      <c r="AS9" s="616"/>
      <c r="AT9" s="616"/>
      <c r="AU9" s="616"/>
      <c r="AV9" s="616"/>
      <c r="AW9" s="616"/>
      <c r="AX9" s="616"/>
      <c r="AY9" s="616"/>
      <c r="AZ9" s="616"/>
      <c r="BA9" s="616"/>
      <c r="BB9" s="616"/>
      <c r="BC9" s="616"/>
      <c r="BD9" s="616"/>
      <c r="BE9" s="616"/>
      <c r="BF9" s="617"/>
      <c r="BG9" s="618">
        <v>220063</v>
      </c>
      <c r="BH9" s="619"/>
      <c r="BI9" s="619"/>
      <c r="BJ9" s="619"/>
      <c r="BK9" s="619"/>
      <c r="BL9" s="619"/>
      <c r="BM9" s="619"/>
      <c r="BN9" s="620"/>
      <c r="BO9" s="671">
        <v>41.5</v>
      </c>
      <c r="BP9" s="671"/>
      <c r="BQ9" s="671"/>
      <c r="BR9" s="671"/>
      <c r="BS9" s="624" t="s">
        <v>110</v>
      </c>
      <c r="BT9" s="619"/>
      <c r="BU9" s="619"/>
      <c r="BV9" s="619"/>
      <c r="BW9" s="619"/>
      <c r="BX9" s="619"/>
      <c r="BY9" s="619"/>
      <c r="BZ9" s="619"/>
      <c r="CA9" s="619"/>
      <c r="CB9" s="654"/>
      <c r="CD9" s="655" t="s">
        <v>225</v>
      </c>
      <c r="CE9" s="652"/>
      <c r="CF9" s="652"/>
      <c r="CG9" s="652"/>
      <c r="CH9" s="652"/>
      <c r="CI9" s="652"/>
      <c r="CJ9" s="652"/>
      <c r="CK9" s="652"/>
      <c r="CL9" s="652"/>
      <c r="CM9" s="652"/>
      <c r="CN9" s="652"/>
      <c r="CO9" s="652"/>
      <c r="CP9" s="652"/>
      <c r="CQ9" s="653"/>
      <c r="CR9" s="618">
        <v>228860</v>
      </c>
      <c r="CS9" s="619"/>
      <c r="CT9" s="619"/>
      <c r="CU9" s="619"/>
      <c r="CV9" s="619"/>
      <c r="CW9" s="619"/>
      <c r="CX9" s="619"/>
      <c r="CY9" s="620"/>
      <c r="CZ9" s="671">
        <v>7.6</v>
      </c>
      <c r="DA9" s="671"/>
      <c r="DB9" s="671"/>
      <c r="DC9" s="671"/>
      <c r="DD9" s="624">
        <v>10003</v>
      </c>
      <c r="DE9" s="619"/>
      <c r="DF9" s="619"/>
      <c r="DG9" s="619"/>
      <c r="DH9" s="619"/>
      <c r="DI9" s="619"/>
      <c r="DJ9" s="619"/>
      <c r="DK9" s="619"/>
      <c r="DL9" s="619"/>
      <c r="DM9" s="619"/>
      <c r="DN9" s="619"/>
      <c r="DO9" s="619"/>
      <c r="DP9" s="620"/>
      <c r="DQ9" s="624">
        <v>175869</v>
      </c>
      <c r="DR9" s="619"/>
      <c r="DS9" s="619"/>
      <c r="DT9" s="619"/>
      <c r="DU9" s="619"/>
      <c r="DV9" s="619"/>
      <c r="DW9" s="619"/>
      <c r="DX9" s="619"/>
      <c r="DY9" s="619"/>
      <c r="DZ9" s="619"/>
      <c r="EA9" s="619"/>
      <c r="EB9" s="619"/>
      <c r="EC9" s="654"/>
    </row>
    <row r="10" spans="2:143" ht="11.25" customHeight="1">
      <c r="B10" s="615" t="s">
        <v>226</v>
      </c>
      <c r="C10" s="616"/>
      <c r="D10" s="616"/>
      <c r="E10" s="616"/>
      <c r="F10" s="616"/>
      <c r="G10" s="616"/>
      <c r="H10" s="616"/>
      <c r="I10" s="616"/>
      <c r="J10" s="616"/>
      <c r="K10" s="616"/>
      <c r="L10" s="616"/>
      <c r="M10" s="616"/>
      <c r="N10" s="616"/>
      <c r="O10" s="616"/>
      <c r="P10" s="616"/>
      <c r="Q10" s="617"/>
      <c r="R10" s="618">
        <v>113315</v>
      </c>
      <c r="S10" s="619"/>
      <c r="T10" s="619"/>
      <c r="U10" s="619"/>
      <c r="V10" s="619"/>
      <c r="W10" s="619"/>
      <c r="X10" s="619"/>
      <c r="Y10" s="620"/>
      <c r="Z10" s="671">
        <v>3.6</v>
      </c>
      <c r="AA10" s="671"/>
      <c r="AB10" s="671"/>
      <c r="AC10" s="671"/>
      <c r="AD10" s="672">
        <v>113315</v>
      </c>
      <c r="AE10" s="672"/>
      <c r="AF10" s="672"/>
      <c r="AG10" s="672"/>
      <c r="AH10" s="672"/>
      <c r="AI10" s="672"/>
      <c r="AJ10" s="672"/>
      <c r="AK10" s="672"/>
      <c r="AL10" s="641">
        <v>5.9</v>
      </c>
      <c r="AM10" s="673"/>
      <c r="AN10" s="673"/>
      <c r="AO10" s="674"/>
      <c r="AP10" s="615" t="s">
        <v>227</v>
      </c>
      <c r="AQ10" s="616"/>
      <c r="AR10" s="616"/>
      <c r="AS10" s="616"/>
      <c r="AT10" s="616"/>
      <c r="AU10" s="616"/>
      <c r="AV10" s="616"/>
      <c r="AW10" s="616"/>
      <c r="AX10" s="616"/>
      <c r="AY10" s="616"/>
      <c r="AZ10" s="616"/>
      <c r="BA10" s="616"/>
      <c r="BB10" s="616"/>
      <c r="BC10" s="616"/>
      <c r="BD10" s="616"/>
      <c r="BE10" s="616"/>
      <c r="BF10" s="617"/>
      <c r="BG10" s="618">
        <v>14124</v>
      </c>
      <c r="BH10" s="619"/>
      <c r="BI10" s="619"/>
      <c r="BJ10" s="619"/>
      <c r="BK10" s="619"/>
      <c r="BL10" s="619"/>
      <c r="BM10" s="619"/>
      <c r="BN10" s="620"/>
      <c r="BO10" s="671">
        <v>2.7</v>
      </c>
      <c r="BP10" s="671"/>
      <c r="BQ10" s="671"/>
      <c r="BR10" s="671"/>
      <c r="BS10" s="624" t="s">
        <v>110</v>
      </c>
      <c r="BT10" s="619"/>
      <c r="BU10" s="619"/>
      <c r="BV10" s="619"/>
      <c r="BW10" s="619"/>
      <c r="BX10" s="619"/>
      <c r="BY10" s="619"/>
      <c r="BZ10" s="619"/>
      <c r="CA10" s="619"/>
      <c r="CB10" s="654"/>
      <c r="CD10" s="655" t="s">
        <v>228</v>
      </c>
      <c r="CE10" s="652"/>
      <c r="CF10" s="652"/>
      <c r="CG10" s="652"/>
      <c r="CH10" s="652"/>
      <c r="CI10" s="652"/>
      <c r="CJ10" s="652"/>
      <c r="CK10" s="652"/>
      <c r="CL10" s="652"/>
      <c r="CM10" s="652"/>
      <c r="CN10" s="652"/>
      <c r="CO10" s="652"/>
      <c r="CP10" s="652"/>
      <c r="CQ10" s="653"/>
      <c r="CR10" s="618">
        <v>10589</v>
      </c>
      <c r="CS10" s="619"/>
      <c r="CT10" s="619"/>
      <c r="CU10" s="619"/>
      <c r="CV10" s="619"/>
      <c r="CW10" s="619"/>
      <c r="CX10" s="619"/>
      <c r="CY10" s="620"/>
      <c r="CZ10" s="671">
        <v>0.3</v>
      </c>
      <c r="DA10" s="671"/>
      <c r="DB10" s="671"/>
      <c r="DC10" s="671"/>
      <c r="DD10" s="624" t="s">
        <v>110</v>
      </c>
      <c r="DE10" s="619"/>
      <c r="DF10" s="619"/>
      <c r="DG10" s="619"/>
      <c r="DH10" s="619"/>
      <c r="DI10" s="619"/>
      <c r="DJ10" s="619"/>
      <c r="DK10" s="619"/>
      <c r="DL10" s="619"/>
      <c r="DM10" s="619"/>
      <c r="DN10" s="619"/>
      <c r="DO10" s="619"/>
      <c r="DP10" s="620"/>
      <c r="DQ10" s="624">
        <v>10589</v>
      </c>
      <c r="DR10" s="619"/>
      <c r="DS10" s="619"/>
      <c r="DT10" s="619"/>
      <c r="DU10" s="619"/>
      <c r="DV10" s="619"/>
      <c r="DW10" s="619"/>
      <c r="DX10" s="619"/>
      <c r="DY10" s="619"/>
      <c r="DZ10" s="619"/>
      <c r="EA10" s="619"/>
      <c r="EB10" s="619"/>
      <c r="EC10" s="654"/>
    </row>
    <row r="11" spans="2:143" ht="11.25" customHeight="1">
      <c r="B11" s="615" t="s">
        <v>229</v>
      </c>
      <c r="C11" s="616"/>
      <c r="D11" s="616"/>
      <c r="E11" s="616"/>
      <c r="F11" s="616"/>
      <c r="G11" s="616"/>
      <c r="H11" s="616"/>
      <c r="I11" s="616"/>
      <c r="J11" s="616"/>
      <c r="K11" s="616"/>
      <c r="L11" s="616"/>
      <c r="M11" s="616"/>
      <c r="N11" s="616"/>
      <c r="O11" s="616"/>
      <c r="P11" s="616"/>
      <c r="Q11" s="617"/>
      <c r="R11" s="618">
        <v>22576</v>
      </c>
      <c r="S11" s="619"/>
      <c r="T11" s="619"/>
      <c r="U11" s="619"/>
      <c r="V11" s="619"/>
      <c r="W11" s="619"/>
      <c r="X11" s="619"/>
      <c r="Y11" s="620"/>
      <c r="Z11" s="671">
        <v>0.7</v>
      </c>
      <c r="AA11" s="671"/>
      <c r="AB11" s="671"/>
      <c r="AC11" s="671"/>
      <c r="AD11" s="672">
        <v>22576</v>
      </c>
      <c r="AE11" s="672"/>
      <c r="AF11" s="672"/>
      <c r="AG11" s="672"/>
      <c r="AH11" s="672"/>
      <c r="AI11" s="672"/>
      <c r="AJ11" s="672"/>
      <c r="AK11" s="672"/>
      <c r="AL11" s="641">
        <v>1.2</v>
      </c>
      <c r="AM11" s="673"/>
      <c r="AN11" s="673"/>
      <c r="AO11" s="674"/>
      <c r="AP11" s="615" t="s">
        <v>230</v>
      </c>
      <c r="AQ11" s="616"/>
      <c r="AR11" s="616"/>
      <c r="AS11" s="616"/>
      <c r="AT11" s="616"/>
      <c r="AU11" s="616"/>
      <c r="AV11" s="616"/>
      <c r="AW11" s="616"/>
      <c r="AX11" s="616"/>
      <c r="AY11" s="616"/>
      <c r="AZ11" s="616"/>
      <c r="BA11" s="616"/>
      <c r="BB11" s="616"/>
      <c r="BC11" s="616"/>
      <c r="BD11" s="616"/>
      <c r="BE11" s="616"/>
      <c r="BF11" s="617"/>
      <c r="BG11" s="618">
        <v>18081</v>
      </c>
      <c r="BH11" s="619"/>
      <c r="BI11" s="619"/>
      <c r="BJ11" s="619"/>
      <c r="BK11" s="619"/>
      <c r="BL11" s="619"/>
      <c r="BM11" s="619"/>
      <c r="BN11" s="620"/>
      <c r="BO11" s="671">
        <v>3.4</v>
      </c>
      <c r="BP11" s="671"/>
      <c r="BQ11" s="671"/>
      <c r="BR11" s="671"/>
      <c r="BS11" s="624" t="s">
        <v>110</v>
      </c>
      <c r="BT11" s="619"/>
      <c r="BU11" s="619"/>
      <c r="BV11" s="619"/>
      <c r="BW11" s="619"/>
      <c r="BX11" s="619"/>
      <c r="BY11" s="619"/>
      <c r="BZ11" s="619"/>
      <c r="CA11" s="619"/>
      <c r="CB11" s="654"/>
      <c r="CD11" s="655" t="s">
        <v>231</v>
      </c>
      <c r="CE11" s="652"/>
      <c r="CF11" s="652"/>
      <c r="CG11" s="652"/>
      <c r="CH11" s="652"/>
      <c r="CI11" s="652"/>
      <c r="CJ11" s="652"/>
      <c r="CK11" s="652"/>
      <c r="CL11" s="652"/>
      <c r="CM11" s="652"/>
      <c r="CN11" s="652"/>
      <c r="CO11" s="652"/>
      <c r="CP11" s="652"/>
      <c r="CQ11" s="653"/>
      <c r="CR11" s="618">
        <v>50930</v>
      </c>
      <c r="CS11" s="619"/>
      <c r="CT11" s="619"/>
      <c r="CU11" s="619"/>
      <c r="CV11" s="619"/>
      <c r="CW11" s="619"/>
      <c r="CX11" s="619"/>
      <c r="CY11" s="620"/>
      <c r="CZ11" s="671">
        <v>1.7</v>
      </c>
      <c r="DA11" s="671"/>
      <c r="DB11" s="671"/>
      <c r="DC11" s="671"/>
      <c r="DD11" s="624">
        <v>983</v>
      </c>
      <c r="DE11" s="619"/>
      <c r="DF11" s="619"/>
      <c r="DG11" s="619"/>
      <c r="DH11" s="619"/>
      <c r="DI11" s="619"/>
      <c r="DJ11" s="619"/>
      <c r="DK11" s="619"/>
      <c r="DL11" s="619"/>
      <c r="DM11" s="619"/>
      <c r="DN11" s="619"/>
      <c r="DO11" s="619"/>
      <c r="DP11" s="620"/>
      <c r="DQ11" s="624">
        <v>41380</v>
      </c>
      <c r="DR11" s="619"/>
      <c r="DS11" s="619"/>
      <c r="DT11" s="619"/>
      <c r="DU11" s="619"/>
      <c r="DV11" s="619"/>
      <c r="DW11" s="619"/>
      <c r="DX11" s="619"/>
      <c r="DY11" s="619"/>
      <c r="DZ11" s="619"/>
      <c r="EA11" s="619"/>
      <c r="EB11" s="619"/>
      <c r="EC11" s="654"/>
    </row>
    <row r="12" spans="2:143" ht="11.25" customHeight="1">
      <c r="B12" s="615" t="s">
        <v>232</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233</v>
      </c>
      <c r="AQ12" s="616"/>
      <c r="AR12" s="616"/>
      <c r="AS12" s="616"/>
      <c r="AT12" s="616"/>
      <c r="AU12" s="616"/>
      <c r="AV12" s="616"/>
      <c r="AW12" s="616"/>
      <c r="AX12" s="616"/>
      <c r="AY12" s="616"/>
      <c r="AZ12" s="616"/>
      <c r="BA12" s="616"/>
      <c r="BB12" s="616"/>
      <c r="BC12" s="616"/>
      <c r="BD12" s="616"/>
      <c r="BE12" s="616"/>
      <c r="BF12" s="617"/>
      <c r="BG12" s="618">
        <v>251760</v>
      </c>
      <c r="BH12" s="619"/>
      <c r="BI12" s="619"/>
      <c r="BJ12" s="619"/>
      <c r="BK12" s="619"/>
      <c r="BL12" s="619"/>
      <c r="BM12" s="619"/>
      <c r="BN12" s="620"/>
      <c r="BO12" s="671">
        <v>47.4</v>
      </c>
      <c r="BP12" s="671"/>
      <c r="BQ12" s="671"/>
      <c r="BR12" s="671"/>
      <c r="BS12" s="624" t="s">
        <v>110</v>
      </c>
      <c r="BT12" s="619"/>
      <c r="BU12" s="619"/>
      <c r="BV12" s="619"/>
      <c r="BW12" s="619"/>
      <c r="BX12" s="619"/>
      <c r="BY12" s="619"/>
      <c r="BZ12" s="619"/>
      <c r="CA12" s="619"/>
      <c r="CB12" s="654"/>
      <c r="CD12" s="655" t="s">
        <v>234</v>
      </c>
      <c r="CE12" s="652"/>
      <c r="CF12" s="652"/>
      <c r="CG12" s="652"/>
      <c r="CH12" s="652"/>
      <c r="CI12" s="652"/>
      <c r="CJ12" s="652"/>
      <c r="CK12" s="652"/>
      <c r="CL12" s="652"/>
      <c r="CM12" s="652"/>
      <c r="CN12" s="652"/>
      <c r="CO12" s="652"/>
      <c r="CP12" s="652"/>
      <c r="CQ12" s="653"/>
      <c r="CR12" s="618">
        <v>66763</v>
      </c>
      <c r="CS12" s="619"/>
      <c r="CT12" s="619"/>
      <c r="CU12" s="619"/>
      <c r="CV12" s="619"/>
      <c r="CW12" s="619"/>
      <c r="CX12" s="619"/>
      <c r="CY12" s="620"/>
      <c r="CZ12" s="671">
        <v>2.2000000000000002</v>
      </c>
      <c r="DA12" s="671"/>
      <c r="DB12" s="671"/>
      <c r="DC12" s="671"/>
      <c r="DD12" s="624">
        <v>15335</v>
      </c>
      <c r="DE12" s="619"/>
      <c r="DF12" s="619"/>
      <c r="DG12" s="619"/>
      <c r="DH12" s="619"/>
      <c r="DI12" s="619"/>
      <c r="DJ12" s="619"/>
      <c r="DK12" s="619"/>
      <c r="DL12" s="619"/>
      <c r="DM12" s="619"/>
      <c r="DN12" s="619"/>
      <c r="DO12" s="619"/>
      <c r="DP12" s="620"/>
      <c r="DQ12" s="624">
        <v>54535</v>
      </c>
      <c r="DR12" s="619"/>
      <c r="DS12" s="619"/>
      <c r="DT12" s="619"/>
      <c r="DU12" s="619"/>
      <c r="DV12" s="619"/>
      <c r="DW12" s="619"/>
      <c r="DX12" s="619"/>
      <c r="DY12" s="619"/>
      <c r="DZ12" s="619"/>
      <c r="EA12" s="619"/>
      <c r="EB12" s="619"/>
      <c r="EC12" s="654"/>
    </row>
    <row r="13" spans="2:143" ht="11.25" customHeight="1">
      <c r="B13" s="615" t="s">
        <v>235</v>
      </c>
      <c r="C13" s="616"/>
      <c r="D13" s="616"/>
      <c r="E13" s="616"/>
      <c r="F13" s="616"/>
      <c r="G13" s="616"/>
      <c r="H13" s="616"/>
      <c r="I13" s="616"/>
      <c r="J13" s="616"/>
      <c r="K13" s="616"/>
      <c r="L13" s="616"/>
      <c r="M13" s="616"/>
      <c r="N13" s="616"/>
      <c r="O13" s="616"/>
      <c r="P13" s="616"/>
      <c r="Q13" s="617"/>
      <c r="R13" s="618">
        <v>7292</v>
      </c>
      <c r="S13" s="619"/>
      <c r="T13" s="619"/>
      <c r="U13" s="619"/>
      <c r="V13" s="619"/>
      <c r="W13" s="619"/>
      <c r="X13" s="619"/>
      <c r="Y13" s="620"/>
      <c r="Z13" s="671">
        <v>0.2</v>
      </c>
      <c r="AA13" s="671"/>
      <c r="AB13" s="671"/>
      <c r="AC13" s="671"/>
      <c r="AD13" s="672">
        <v>7292</v>
      </c>
      <c r="AE13" s="672"/>
      <c r="AF13" s="672"/>
      <c r="AG13" s="672"/>
      <c r="AH13" s="672"/>
      <c r="AI13" s="672"/>
      <c r="AJ13" s="672"/>
      <c r="AK13" s="672"/>
      <c r="AL13" s="641">
        <v>0.4</v>
      </c>
      <c r="AM13" s="673"/>
      <c r="AN13" s="673"/>
      <c r="AO13" s="674"/>
      <c r="AP13" s="615" t="s">
        <v>236</v>
      </c>
      <c r="AQ13" s="616"/>
      <c r="AR13" s="616"/>
      <c r="AS13" s="616"/>
      <c r="AT13" s="616"/>
      <c r="AU13" s="616"/>
      <c r="AV13" s="616"/>
      <c r="AW13" s="616"/>
      <c r="AX13" s="616"/>
      <c r="AY13" s="616"/>
      <c r="AZ13" s="616"/>
      <c r="BA13" s="616"/>
      <c r="BB13" s="616"/>
      <c r="BC13" s="616"/>
      <c r="BD13" s="616"/>
      <c r="BE13" s="616"/>
      <c r="BF13" s="617"/>
      <c r="BG13" s="618">
        <v>251760</v>
      </c>
      <c r="BH13" s="619"/>
      <c r="BI13" s="619"/>
      <c r="BJ13" s="619"/>
      <c r="BK13" s="619"/>
      <c r="BL13" s="619"/>
      <c r="BM13" s="619"/>
      <c r="BN13" s="620"/>
      <c r="BO13" s="671">
        <v>47.4</v>
      </c>
      <c r="BP13" s="671"/>
      <c r="BQ13" s="671"/>
      <c r="BR13" s="671"/>
      <c r="BS13" s="624" t="s">
        <v>110</v>
      </c>
      <c r="BT13" s="619"/>
      <c r="BU13" s="619"/>
      <c r="BV13" s="619"/>
      <c r="BW13" s="619"/>
      <c r="BX13" s="619"/>
      <c r="BY13" s="619"/>
      <c r="BZ13" s="619"/>
      <c r="CA13" s="619"/>
      <c r="CB13" s="654"/>
      <c r="CD13" s="655" t="s">
        <v>237</v>
      </c>
      <c r="CE13" s="652"/>
      <c r="CF13" s="652"/>
      <c r="CG13" s="652"/>
      <c r="CH13" s="652"/>
      <c r="CI13" s="652"/>
      <c r="CJ13" s="652"/>
      <c r="CK13" s="652"/>
      <c r="CL13" s="652"/>
      <c r="CM13" s="652"/>
      <c r="CN13" s="652"/>
      <c r="CO13" s="652"/>
      <c r="CP13" s="652"/>
      <c r="CQ13" s="653"/>
      <c r="CR13" s="618">
        <v>230091</v>
      </c>
      <c r="CS13" s="619"/>
      <c r="CT13" s="619"/>
      <c r="CU13" s="619"/>
      <c r="CV13" s="619"/>
      <c r="CW13" s="619"/>
      <c r="CX13" s="619"/>
      <c r="CY13" s="620"/>
      <c r="CZ13" s="671">
        <v>7.6</v>
      </c>
      <c r="DA13" s="671"/>
      <c r="DB13" s="671"/>
      <c r="DC13" s="671"/>
      <c r="DD13" s="624">
        <v>63502</v>
      </c>
      <c r="DE13" s="619"/>
      <c r="DF13" s="619"/>
      <c r="DG13" s="619"/>
      <c r="DH13" s="619"/>
      <c r="DI13" s="619"/>
      <c r="DJ13" s="619"/>
      <c r="DK13" s="619"/>
      <c r="DL13" s="619"/>
      <c r="DM13" s="619"/>
      <c r="DN13" s="619"/>
      <c r="DO13" s="619"/>
      <c r="DP13" s="620"/>
      <c r="DQ13" s="624">
        <v>180358</v>
      </c>
      <c r="DR13" s="619"/>
      <c r="DS13" s="619"/>
      <c r="DT13" s="619"/>
      <c r="DU13" s="619"/>
      <c r="DV13" s="619"/>
      <c r="DW13" s="619"/>
      <c r="DX13" s="619"/>
      <c r="DY13" s="619"/>
      <c r="DZ13" s="619"/>
      <c r="EA13" s="619"/>
      <c r="EB13" s="619"/>
      <c r="EC13" s="654"/>
    </row>
    <row r="14" spans="2:143" ht="11.25" customHeight="1">
      <c r="B14" s="615" t="s">
        <v>238</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239</v>
      </c>
      <c r="AQ14" s="616"/>
      <c r="AR14" s="616"/>
      <c r="AS14" s="616"/>
      <c r="AT14" s="616"/>
      <c r="AU14" s="616"/>
      <c r="AV14" s="616"/>
      <c r="AW14" s="616"/>
      <c r="AX14" s="616"/>
      <c r="AY14" s="616"/>
      <c r="AZ14" s="616"/>
      <c r="BA14" s="616"/>
      <c r="BB14" s="616"/>
      <c r="BC14" s="616"/>
      <c r="BD14" s="616"/>
      <c r="BE14" s="616"/>
      <c r="BF14" s="617"/>
      <c r="BG14" s="618">
        <v>14336</v>
      </c>
      <c r="BH14" s="619"/>
      <c r="BI14" s="619"/>
      <c r="BJ14" s="619"/>
      <c r="BK14" s="619"/>
      <c r="BL14" s="619"/>
      <c r="BM14" s="619"/>
      <c r="BN14" s="620"/>
      <c r="BO14" s="671">
        <v>2.7</v>
      </c>
      <c r="BP14" s="671"/>
      <c r="BQ14" s="671"/>
      <c r="BR14" s="671"/>
      <c r="BS14" s="624" t="s">
        <v>110</v>
      </c>
      <c r="BT14" s="619"/>
      <c r="BU14" s="619"/>
      <c r="BV14" s="619"/>
      <c r="BW14" s="619"/>
      <c r="BX14" s="619"/>
      <c r="BY14" s="619"/>
      <c r="BZ14" s="619"/>
      <c r="CA14" s="619"/>
      <c r="CB14" s="654"/>
      <c r="CD14" s="655" t="s">
        <v>240</v>
      </c>
      <c r="CE14" s="652"/>
      <c r="CF14" s="652"/>
      <c r="CG14" s="652"/>
      <c r="CH14" s="652"/>
      <c r="CI14" s="652"/>
      <c r="CJ14" s="652"/>
      <c r="CK14" s="652"/>
      <c r="CL14" s="652"/>
      <c r="CM14" s="652"/>
      <c r="CN14" s="652"/>
      <c r="CO14" s="652"/>
      <c r="CP14" s="652"/>
      <c r="CQ14" s="653"/>
      <c r="CR14" s="618">
        <v>182770</v>
      </c>
      <c r="CS14" s="619"/>
      <c r="CT14" s="619"/>
      <c r="CU14" s="619"/>
      <c r="CV14" s="619"/>
      <c r="CW14" s="619"/>
      <c r="CX14" s="619"/>
      <c r="CY14" s="620"/>
      <c r="CZ14" s="671">
        <v>6</v>
      </c>
      <c r="DA14" s="671"/>
      <c r="DB14" s="671"/>
      <c r="DC14" s="671"/>
      <c r="DD14" s="624">
        <v>47252</v>
      </c>
      <c r="DE14" s="619"/>
      <c r="DF14" s="619"/>
      <c r="DG14" s="619"/>
      <c r="DH14" s="619"/>
      <c r="DI14" s="619"/>
      <c r="DJ14" s="619"/>
      <c r="DK14" s="619"/>
      <c r="DL14" s="619"/>
      <c r="DM14" s="619"/>
      <c r="DN14" s="619"/>
      <c r="DO14" s="619"/>
      <c r="DP14" s="620"/>
      <c r="DQ14" s="624">
        <v>128887</v>
      </c>
      <c r="DR14" s="619"/>
      <c r="DS14" s="619"/>
      <c r="DT14" s="619"/>
      <c r="DU14" s="619"/>
      <c r="DV14" s="619"/>
      <c r="DW14" s="619"/>
      <c r="DX14" s="619"/>
      <c r="DY14" s="619"/>
      <c r="DZ14" s="619"/>
      <c r="EA14" s="619"/>
      <c r="EB14" s="619"/>
      <c r="EC14" s="654"/>
    </row>
    <row r="15" spans="2:143" ht="11.25" customHeight="1">
      <c r="B15" s="615" t="s">
        <v>241</v>
      </c>
      <c r="C15" s="616"/>
      <c r="D15" s="616"/>
      <c r="E15" s="616"/>
      <c r="F15" s="616"/>
      <c r="G15" s="616"/>
      <c r="H15" s="616"/>
      <c r="I15" s="616"/>
      <c r="J15" s="616"/>
      <c r="K15" s="616"/>
      <c r="L15" s="616"/>
      <c r="M15" s="616"/>
      <c r="N15" s="616"/>
      <c r="O15" s="616"/>
      <c r="P15" s="616"/>
      <c r="Q15" s="617"/>
      <c r="R15" s="618">
        <v>1359</v>
      </c>
      <c r="S15" s="619"/>
      <c r="T15" s="619"/>
      <c r="U15" s="619"/>
      <c r="V15" s="619"/>
      <c r="W15" s="619"/>
      <c r="X15" s="619"/>
      <c r="Y15" s="620"/>
      <c r="Z15" s="671">
        <v>0</v>
      </c>
      <c r="AA15" s="671"/>
      <c r="AB15" s="671"/>
      <c r="AC15" s="671"/>
      <c r="AD15" s="672">
        <v>1359</v>
      </c>
      <c r="AE15" s="672"/>
      <c r="AF15" s="672"/>
      <c r="AG15" s="672"/>
      <c r="AH15" s="672"/>
      <c r="AI15" s="672"/>
      <c r="AJ15" s="672"/>
      <c r="AK15" s="672"/>
      <c r="AL15" s="641">
        <v>0.1</v>
      </c>
      <c r="AM15" s="673"/>
      <c r="AN15" s="673"/>
      <c r="AO15" s="674"/>
      <c r="AP15" s="615" t="s">
        <v>242</v>
      </c>
      <c r="AQ15" s="616"/>
      <c r="AR15" s="616"/>
      <c r="AS15" s="616"/>
      <c r="AT15" s="616"/>
      <c r="AU15" s="616"/>
      <c r="AV15" s="616"/>
      <c r="AW15" s="616"/>
      <c r="AX15" s="616"/>
      <c r="AY15" s="616"/>
      <c r="AZ15" s="616"/>
      <c r="BA15" s="616"/>
      <c r="BB15" s="616"/>
      <c r="BC15" s="616"/>
      <c r="BD15" s="616"/>
      <c r="BE15" s="616"/>
      <c r="BF15" s="617"/>
      <c r="BG15" s="618">
        <v>3197</v>
      </c>
      <c r="BH15" s="619"/>
      <c r="BI15" s="619"/>
      <c r="BJ15" s="619"/>
      <c r="BK15" s="619"/>
      <c r="BL15" s="619"/>
      <c r="BM15" s="619"/>
      <c r="BN15" s="620"/>
      <c r="BO15" s="671">
        <v>0.6</v>
      </c>
      <c r="BP15" s="671"/>
      <c r="BQ15" s="671"/>
      <c r="BR15" s="671"/>
      <c r="BS15" s="624" t="s">
        <v>110</v>
      </c>
      <c r="BT15" s="619"/>
      <c r="BU15" s="619"/>
      <c r="BV15" s="619"/>
      <c r="BW15" s="619"/>
      <c r="BX15" s="619"/>
      <c r="BY15" s="619"/>
      <c r="BZ15" s="619"/>
      <c r="CA15" s="619"/>
      <c r="CB15" s="654"/>
      <c r="CD15" s="655" t="s">
        <v>243</v>
      </c>
      <c r="CE15" s="652"/>
      <c r="CF15" s="652"/>
      <c r="CG15" s="652"/>
      <c r="CH15" s="652"/>
      <c r="CI15" s="652"/>
      <c r="CJ15" s="652"/>
      <c r="CK15" s="652"/>
      <c r="CL15" s="652"/>
      <c r="CM15" s="652"/>
      <c r="CN15" s="652"/>
      <c r="CO15" s="652"/>
      <c r="CP15" s="652"/>
      <c r="CQ15" s="653"/>
      <c r="CR15" s="618">
        <v>437175</v>
      </c>
      <c r="CS15" s="619"/>
      <c r="CT15" s="619"/>
      <c r="CU15" s="619"/>
      <c r="CV15" s="619"/>
      <c r="CW15" s="619"/>
      <c r="CX15" s="619"/>
      <c r="CY15" s="620"/>
      <c r="CZ15" s="671">
        <v>14.4</v>
      </c>
      <c r="DA15" s="671"/>
      <c r="DB15" s="671"/>
      <c r="DC15" s="671"/>
      <c r="DD15" s="624">
        <v>167479</v>
      </c>
      <c r="DE15" s="619"/>
      <c r="DF15" s="619"/>
      <c r="DG15" s="619"/>
      <c r="DH15" s="619"/>
      <c r="DI15" s="619"/>
      <c r="DJ15" s="619"/>
      <c r="DK15" s="619"/>
      <c r="DL15" s="619"/>
      <c r="DM15" s="619"/>
      <c r="DN15" s="619"/>
      <c r="DO15" s="619"/>
      <c r="DP15" s="620"/>
      <c r="DQ15" s="624">
        <v>205622</v>
      </c>
      <c r="DR15" s="619"/>
      <c r="DS15" s="619"/>
      <c r="DT15" s="619"/>
      <c r="DU15" s="619"/>
      <c r="DV15" s="619"/>
      <c r="DW15" s="619"/>
      <c r="DX15" s="619"/>
      <c r="DY15" s="619"/>
      <c r="DZ15" s="619"/>
      <c r="EA15" s="619"/>
      <c r="EB15" s="619"/>
      <c r="EC15" s="654"/>
    </row>
    <row r="16" spans="2:143" ht="11.25" customHeight="1">
      <c r="B16" s="615" t="s">
        <v>244</v>
      </c>
      <c r="C16" s="616"/>
      <c r="D16" s="616"/>
      <c r="E16" s="616"/>
      <c r="F16" s="616"/>
      <c r="G16" s="616"/>
      <c r="H16" s="616"/>
      <c r="I16" s="616"/>
      <c r="J16" s="616"/>
      <c r="K16" s="616"/>
      <c r="L16" s="616"/>
      <c r="M16" s="616"/>
      <c r="N16" s="616"/>
      <c r="O16" s="616"/>
      <c r="P16" s="616"/>
      <c r="Q16" s="617"/>
      <c r="R16" s="618">
        <v>1393914</v>
      </c>
      <c r="S16" s="619"/>
      <c r="T16" s="619"/>
      <c r="U16" s="619"/>
      <c r="V16" s="619"/>
      <c r="W16" s="619"/>
      <c r="X16" s="619"/>
      <c r="Y16" s="620"/>
      <c r="Z16" s="671">
        <v>44</v>
      </c>
      <c r="AA16" s="671"/>
      <c r="AB16" s="671"/>
      <c r="AC16" s="671"/>
      <c r="AD16" s="672">
        <v>1190027</v>
      </c>
      <c r="AE16" s="672"/>
      <c r="AF16" s="672"/>
      <c r="AG16" s="672"/>
      <c r="AH16" s="672"/>
      <c r="AI16" s="672"/>
      <c r="AJ16" s="672"/>
      <c r="AK16" s="672"/>
      <c r="AL16" s="641">
        <v>62.4</v>
      </c>
      <c r="AM16" s="673"/>
      <c r="AN16" s="673"/>
      <c r="AO16" s="674"/>
      <c r="AP16" s="615" t="s">
        <v>245</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246</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247</v>
      </c>
      <c r="C17" s="616"/>
      <c r="D17" s="616"/>
      <c r="E17" s="616"/>
      <c r="F17" s="616"/>
      <c r="G17" s="616"/>
      <c r="H17" s="616"/>
      <c r="I17" s="616"/>
      <c r="J17" s="616"/>
      <c r="K17" s="616"/>
      <c r="L17" s="616"/>
      <c r="M17" s="616"/>
      <c r="N17" s="616"/>
      <c r="O17" s="616"/>
      <c r="P17" s="616"/>
      <c r="Q17" s="617"/>
      <c r="R17" s="618">
        <v>1190027</v>
      </c>
      <c r="S17" s="619"/>
      <c r="T17" s="619"/>
      <c r="U17" s="619"/>
      <c r="V17" s="619"/>
      <c r="W17" s="619"/>
      <c r="X17" s="619"/>
      <c r="Y17" s="620"/>
      <c r="Z17" s="671">
        <v>37.6</v>
      </c>
      <c r="AA17" s="671"/>
      <c r="AB17" s="671"/>
      <c r="AC17" s="671"/>
      <c r="AD17" s="672">
        <v>1190027</v>
      </c>
      <c r="AE17" s="672"/>
      <c r="AF17" s="672"/>
      <c r="AG17" s="672"/>
      <c r="AH17" s="672"/>
      <c r="AI17" s="672"/>
      <c r="AJ17" s="672"/>
      <c r="AK17" s="672"/>
      <c r="AL17" s="641">
        <v>62.4</v>
      </c>
      <c r="AM17" s="673"/>
      <c r="AN17" s="673"/>
      <c r="AO17" s="674"/>
      <c r="AP17" s="615" t="s">
        <v>248</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249</v>
      </c>
      <c r="CE17" s="652"/>
      <c r="CF17" s="652"/>
      <c r="CG17" s="652"/>
      <c r="CH17" s="652"/>
      <c r="CI17" s="652"/>
      <c r="CJ17" s="652"/>
      <c r="CK17" s="652"/>
      <c r="CL17" s="652"/>
      <c r="CM17" s="652"/>
      <c r="CN17" s="652"/>
      <c r="CO17" s="652"/>
      <c r="CP17" s="652"/>
      <c r="CQ17" s="653"/>
      <c r="CR17" s="618">
        <v>318227</v>
      </c>
      <c r="CS17" s="619"/>
      <c r="CT17" s="619"/>
      <c r="CU17" s="619"/>
      <c r="CV17" s="619"/>
      <c r="CW17" s="619"/>
      <c r="CX17" s="619"/>
      <c r="CY17" s="620"/>
      <c r="CZ17" s="671">
        <v>10.5</v>
      </c>
      <c r="DA17" s="671"/>
      <c r="DB17" s="671"/>
      <c r="DC17" s="671"/>
      <c r="DD17" s="624" t="s">
        <v>110</v>
      </c>
      <c r="DE17" s="619"/>
      <c r="DF17" s="619"/>
      <c r="DG17" s="619"/>
      <c r="DH17" s="619"/>
      <c r="DI17" s="619"/>
      <c r="DJ17" s="619"/>
      <c r="DK17" s="619"/>
      <c r="DL17" s="619"/>
      <c r="DM17" s="619"/>
      <c r="DN17" s="619"/>
      <c r="DO17" s="619"/>
      <c r="DP17" s="620"/>
      <c r="DQ17" s="624">
        <v>318227</v>
      </c>
      <c r="DR17" s="619"/>
      <c r="DS17" s="619"/>
      <c r="DT17" s="619"/>
      <c r="DU17" s="619"/>
      <c r="DV17" s="619"/>
      <c r="DW17" s="619"/>
      <c r="DX17" s="619"/>
      <c r="DY17" s="619"/>
      <c r="DZ17" s="619"/>
      <c r="EA17" s="619"/>
      <c r="EB17" s="619"/>
      <c r="EC17" s="654"/>
    </row>
    <row r="18" spans="2:133" ht="11.25" customHeight="1">
      <c r="B18" s="615" t="s">
        <v>250</v>
      </c>
      <c r="C18" s="616"/>
      <c r="D18" s="616"/>
      <c r="E18" s="616"/>
      <c r="F18" s="616"/>
      <c r="G18" s="616"/>
      <c r="H18" s="616"/>
      <c r="I18" s="616"/>
      <c r="J18" s="616"/>
      <c r="K18" s="616"/>
      <c r="L18" s="616"/>
      <c r="M18" s="616"/>
      <c r="N18" s="616"/>
      <c r="O18" s="616"/>
      <c r="P18" s="616"/>
      <c r="Q18" s="617"/>
      <c r="R18" s="618">
        <v>203887</v>
      </c>
      <c r="S18" s="619"/>
      <c r="T18" s="619"/>
      <c r="U18" s="619"/>
      <c r="V18" s="619"/>
      <c r="W18" s="619"/>
      <c r="X18" s="619"/>
      <c r="Y18" s="620"/>
      <c r="Z18" s="671">
        <v>6.4</v>
      </c>
      <c r="AA18" s="671"/>
      <c r="AB18" s="671"/>
      <c r="AC18" s="671"/>
      <c r="AD18" s="672" t="s">
        <v>110</v>
      </c>
      <c r="AE18" s="672"/>
      <c r="AF18" s="672"/>
      <c r="AG18" s="672"/>
      <c r="AH18" s="672"/>
      <c r="AI18" s="672"/>
      <c r="AJ18" s="672"/>
      <c r="AK18" s="672"/>
      <c r="AL18" s="641" t="s">
        <v>110</v>
      </c>
      <c r="AM18" s="673"/>
      <c r="AN18" s="673"/>
      <c r="AO18" s="674"/>
      <c r="AP18" s="615" t="s">
        <v>251</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252</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253</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254</v>
      </c>
      <c r="AQ19" s="616"/>
      <c r="AR19" s="616"/>
      <c r="AS19" s="616"/>
      <c r="AT19" s="616"/>
      <c r="AU19" s="616"/>
      <c r="AV19" s="616"/>
      <c r="AW19" s="616"/>
      <c r="AX19" s="616"/>
      <c r="AY19" s="616"/>
      <c r="AZ19" s="616"/>
      <c r="BA19" s="616"/>
      <c r="BB19" s="616"/>
      <c r="BC19" s="616"/>
      <c r="BD19" s="616"/>
      <c r="BE19" s="616"/>
      <c r="BF19" s="617"/>
      <c r="BG19" s="618" t="s">
        <v>110</v>
      </c>
      <c r="BH19" s="619"/>
      <c r="BI19" s="619"/>
      <c r="BJ19" s="619"/>
      <c r="BK19" s="619"/>
      <c r="BL19" s="619"/>
      <c r="BM19" s="619"/>
      <c r="BN19" s="620"/>
      <c r="BO19" s="671" t="s">
        <v>110</v>
      </c>
      <c r="BP19" s="671"/>
      <c r="BQ19" s="671"/>
      <c r="BR19" s="671"/>
      <c r="BS19" s="624" t="s">
        <v>110</v>
      </c>
      <c r="BT19" s="619"/>
      <c r="BU19" s="619"/>
      <c r="BV19" s="619"/>
      <c r="BW19" s="619"/>
      <c r="BX19" s="619"/>
      <c r="BY19" s="619"/>
      <c r="BZ19" s="619"/>
      <c r="CA19" s="619"/>
      <c r="CB19" s="654"/>
      <c r="CD19" s="655" t="s">
        <v>255</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256</v>
      </c>
      <c r="C20" s="616"/>
      <c r="D20" s="616"/>
      <c r="E20" s="616"/>
      <c r="F20" s="616"/>
      <c r="G20" s="616"/>
      <c r="H20" s="616"/>
      <c r="I20" s="616"/>
      <c r="J20" s="616"/>
      <c r="K20" s="616"/>
      <c r="L20" s="616"/>
      <c r="M20" s="616"/>
      <c r="N20" s="616"/>
      <c r="O20" s="616"/>
      <c r="P20" s="616"/>
      <c r="Q20" s="617"/>
      <c r="R20" s="618">
        <v>2101571</v>
      </c>
      <c r="S20" s="619"/>
      <c r="T20" s="619"/>
      <c r="U20" s="619"/>
      <c r="V20" s="619"/>
      <c r="W20" s="619"/>
      <c r="X20" s="619"/>
      <c r="Y20" s="620"/>
      <c r="Z20" s="671">
        <v>66.400000000000006</v>
      </c>
      <c r="AA20" s="671"/>
      <c r="AB20" s="671"/>
      <c r="AC20" s="671"/>
      <c r="AD20" s="672">
        <v>1897684</v>
      </c>
      <c r="AE20" s="672"/>
      <c r="AF20" s="672"/>
      <c r="AG20" s="672"/>
      <c r="AH20" s="672"/>
      <c r="AI20" s="672"/>
      <c r="AJ20" s="672"/>
      <c r="AK20" s="672"/>
      <c r="AL20" s="641">
        <v>99.6</v>
      </c>
      <c r="AM20" s="673"/>
      <c r="AN20" s="673"/>
      <c r="AO20" s="674"/>
      <c r="AP20" s="615" t="s">
        <v>257</v>
      </c>
      <c r="AQ20" s="616"/>
      <c r="AR20" s="616"/>
      <c r="AS20" s="616"/>
      <c r="AT20" s="616"/>
      <c r="AU20" s="616"/>
      <c r="AV20" s="616"/>
      <c r="AW20" s="616"/>
      <c r="AX20" s="616"/>
      <c r="AY20" s="616"/>
      <c r="AZ20" s="616"/>
      <c r="BA20" s="616"/>
      <c r="BB20" s="616"/>
      <c r="BC20" s="616"/>
      <c r="BD20" s="616"/>
      <c r="BE20" s="616"/>
      <c r="BF20" s="617"/>
      <c r="BG20" s="618" t="s">
        <v>110</v>
      </c>
      <c r="BH20" s="619"/>
      <c r="BI20" s="619"/>
      <c r="BJ20" s="619"/>
      <c r="BK20" s="619"/>
      <c r="BL20" s="619"/>
      <c r="BM20" s="619"/>
      <c r="BN20" s="620"/>
      <c r="BO20" s="671" t="s">
        <v>110</v>
      </c>
      <c r="BP20" s="671"/>
      <c r="BQ20" s="671"/>
      <c r="BR20" s="671"/>
      <c r="BS20" s="624" t="s">
        <v>110</v>
      </c>
      <c r="BT20" s="619"/>
      <c r="BU20" s="619"/>
      <c r="BV20" s="619"/>
      <c r="BW20" s="619"/>
      <c r="BX20" s="619"/>
      <c r="BY20" s="619"/>
      <c r="BZ20" s="619"/>
      <c r="CA20" s="619"/>
      <c r="CB20" s="654"/>
      <c r="CD20" s="655" t="s">
        <v>258</v>
      </c>
      <c r="CE20" s="652"/>
      <c r="CF20" s="652"/>
      <c r="CG20" s="652"/>
      <c r="CH20" s="652"/>
      <c r="CI20" s="652"/>
      <c r="CJ20" s="652"/>
      <c r="CK20" s="652"/>
      <c r="CL20" s="652"/>
      <c r="CM20" s="652"/>
      <c r="CN20" s="652"/>
      <c r="CO20" s="652"/>
      <c r="CP20" s="652"/>
      <c r="CQ20" s="653"/>
      <c r="CR20" s="618">
        <v>3029915</v>
      </c>
      <c r="CS20" s="619"/>
      <c r="CT20" s="619"/>
      <c r="CU20" s="619"/>
      <c r="CV20" s="619"/>
      <c r="CW20" s="619"/>
      <c r="CX20" s="619"/>
      <c r="CY20" s="620"/>
      <c r="CZ20" s="671">
        <v>100</v>
      </c>
      <c r="DA20" s="671"/>
      <c r="DB20" s="671"/>
      <c r="DC20" s="671"/>
      <c r="DD20" s="624">
        <v>306676</v>
      </c>
      <c r="DE20" s="619"/>
      <c r="DF20" s="619"/>
      <c r="DG20" s="619"/>
      <c r="DH20" s="619"/>
      <c r="DI20" s="619"/>
      <c r="DJ20" s="619"/>
      <c r="DK20" s="619"/>
      <c r="DL20" s="619"/>
      <c r="DM20" s="619"/>
      <c r="DN20" s="619"/>
      <c r="DO20" s="619"/>
      <c r="DP20" s="620"/>
      <c r="DQ20" s="624">
        <v>2237854</v>
      </c>
      <c r="DR20" s="619"/>
      <c r="DS20" s="619"/>
      <c r="DT20" s="619"/>
      <c r="DU20" s="619"/>
      <c r="DV20" s="619"/>
      <c r="DW20" s="619"/>
      <c r="DX20" s="619"/>
      <c r="DY20" s="619"/>
      <c r="DZ20" s="619"/>
      <c r="EA20" s="619"/>
      <c r="EB20" s="619"/>
      <c r="EC20" s="654"/>
    </row>
    <row r="21" spans="2:133" ht="11.25" customHeight="1">
      <c r="B21" s="615" t="s">
        <v>259</v>
      </c>
      <c r="C21" s="616"/>
      <c r="D21" s="616"/>
      <c r="E21" s="616"/>
      <c r="F21" s="616"/>
      <c r="G21" s="616"/>
      <c r="H21" s="616"/>
      <c r="I21" s="616"/>
      <c r="J21" s="616"/>
      <c r="K21" s="616"/>
      <c r="L21" s="616"/>
      <c r="M21" s="616"/>
      <c r="N21" s="616"/>
      <c r="O21" s="616"/>
      <c r="P21" s="616"/>
      <c r="Q21" s="617"/>
      <c r="R21" s="618">
        <v>897</v>
      </c>
      <c r="S21" s="619"/>
      <c r="T21" s="619"/>
      <c r="U21" s="619"/>
      <c r="V21" s="619"/>
      <c r="W21" s="619"/>
      <c r="X21" s="619"/>
      <c r="Y21" s="620"/>
      <c r="Z21" s="671">
        <v>0</v>
      </c>
      <c r="AA21" s="671"/>
      <c r="AB21" s="671"/>
      <c r="AC21" s="671"/>
      <c r="AD21" s="672">
        <v>897</v>
      </c>
      <c r="AE21" s="672"/>
      <c r="AF21" s="672"/>
      <c r="AG21" s="672"/>
      <c r="AH21" s="672"/>
      <c r="AI21" s="672"/>
      <c r="AJ21" s="672"/>
      <c r="AK21" s="672"/>
      <c r="AL21" s="641">
        <v>0</v>
      </c>
      <c r="AM21" s="673"/>
      <c r="AN21" s="673"/>
      <c r="AO21" s="674"/>
      <c r="AP21" s="709" t="s">
        <v>260</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261</v>
      </c>
      <c r="C22" s="616"/>
      <c r="D22" s="616"/>
      <c r="E22" s="616"/>
      <c r="F22" s="616"/>
      <c r="G22" s="616"/>
      <c r="H22" s="616"/>
      <c r="I22" s="616"/>
      <c r="J22" s="616"/>
      <c r="K22" s="616"/>
      <c r="L22" s="616"/>
      <c r="M22" s="616"/>
      <c r="N22" s="616"/>
      <c r="O22" s="616"/>
      <c r="P22" s="616"/>
      <c r="Q22" s="617"/>
      <c r="R22" s="618">
        <v>17664</v>
      </c>
      <c r="S22" s="619"/>
      <c r="T22" s="619"/>
      <c r="U22" s="619"/>
      <c r="V22" s="619"/>
      <c r="W22" s="619"/>
      <c r="X22" s="619"/>
      <c r="Y22" s="620"/>
      <c r="Z22" s="671">
        <v>0.6</v>
      </c>
      <c r="AA22" s="671"/>
      <c r="AB22" s="671"/>
      <c r="AC22" s="671"/>
      <c r="AD22" s="672" t="s">
        <v>110</v>
      </c>
      <c r="AE22" s="672"/>
      <c r="AF22" s="672"/>
      <c r="AG22" s="672"/>
      <c r="AH22" s="672"/>
      <c r="AI22" s="672"/>
      <c r="AJ22" s="672"/>
      <c r="AK22" s="672"/>
      <c r="AL22" s="641" t="s">
        <v>110</v>
      </c>
      <c r="AM22" s="673"/>
      <c r="AN22" s="673"/>
      <c r="AO22" s="674"/>
      <c r="AP22" s="709" t="s">
        <v>262</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263</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264</v>
      </c>
      <c r="C23" s="616"/>
      <c r="D23" s="616"/>
      <c r="E23" s="616"/>
      <c r="F23" s="616"/>
      <c r="G23" s="616"/>
      <c r="H23" s="616"/>
      <c r="I23" s="616"/>
      <c r="J23" s="616"/>
      <c r="K23" s="616"/>
      <c r="L23" s="616"/>
      <c r="M23" s="616"/>
      <c r="N23" s="616"/>
      <c r="O23" s="616"/>
      <c r="P23" s="616"/>
      <c r="Q23" s="617"/>
      <c r="R23" s="618">
        <v>13314</v>
      </c>
      <c r="S23" s="619"/>
      <c r="T23" s="619"/>
      <c r="U23" s="619"/>
      <c r="V23" s="619"/>
      <c r="W23" s="619"/>
      <c r="X23" s="619"/>
      <c r="Y23" s="620"/>
      <c r="Z23" s="671">
        <v>0.4</v>
      </c>
      <c r="AA23" s="671"/>
      <c r="AB23" s="671"/>
      <c r="AC23" s="671"/>
      <c r="AD23" s="672">
        <v>4804</v>
      </c>
      <c r="AE23" s="672"/>
      <c r="AF23" s="672"/>
      <c r="AG23" s="672"/>
      <c r="AH23" s="672"/>
      <c r="AI23" s="672"/>
      <c r="AJ23" s="672"/>
      <c r="AK23" s="672"/>
      <c r="AL23" s="641">
        <v>0.3</v>
      </c>
      <c r="AM23" s="673"/>
      <c r="AN23" s="673"/>
      <c r="AO23" s="674"/>
      <c r="AP23" s="709" t="s">
        <v>265</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204</v>
      </c>
      <c r="CE23" s="724"/>
      <c r="CF23" s="724"/>
      <c r="CG23" s="724"/>
      <c r="CH23" s="724"/>
      <c r="CI23" s="724"/>
      <c r="CJ23" s="724"/>
      <c r="CK23" s="724"/>
      <c r="CL23" s="724"/>
      <c r="CM23" s="724"/>
      <c r="CN23" s="724"/>
      <c r="CO23" s="724"/>
      <c r="CP23" s="724"/>
      <c r="CQ23" s="725"/>
      <c r="CR23" s="723" t="s">
        <v>266</v>
      </c>
      <c r="CS23" s="724"/>
      <c r="CT23" s="724"/>
      <c r="CU23" s="724"/>
      <c r="CV23" s="724"/>
      <c r="CW23" s="724"/>
      <c r="CX23" s="724"/>
      <c r="CY23" s="725"/>
      <c r="CZ23" s="723" t="s">
        <v>267</v>
      </c>
      <c r="DA23" s="724"/>
      <c r="DB23" s="724"/>
      <c r="DC23" s="725"/>
      <c r="DD23" s="723" t="s">
        <v>268</v>
      </c>
      <c r="DE23" s="724"/>
      <c r="DF23" s="724"/>
      <c r="DG23" s="724"/>
      <c r="DH23" s="724"/>
      <c r="DI23" s="724"/>
      <c r="DJ23" s="724"/>
      <c r="DK23" s="725"/>
      <c r="DL23" s="726" t="s">
        <v>269</v>
      </c>
      <c r="DM23" s="727"/>
      <c r="DN23" s="727"/>
      <c r="DO23" s="727"/>
      <c r="DP23" s="727"/>
      <c r="DQ23" s="727"/>
      <c r="DR23" s="727"/>
      <c r="DS23" s="727"/>
      <c r="DT23" s="727"/>
      <c r="DU23" s="727"/>
      <c r="DV23" s="728"/>
      <c r="DW23" s="723" t="s">
        <v>270</v>
      </c>
      <c r="DX23" s="724"/>
      <c r="DY23" s="724"/>
      <c r="DZ23" s="724"/>
      <c r="EA23" s="724"/>
      <c r="EB23" s="724"/>
      <c r="EC23" s="725"/>
    </row>
    <row r="24" spans="2:133" ht="11.25" customHeight="1">
      <c r="B24" s="615" t="s">
        <v>271</v>
      </c>
      <c r="C24" s="616"/>
      <c r="D24" s="616"/>
      <c r="E24" s="616"/>
      <c r="F24" s="616"/>
      <c r="G24" s="616"/>
      <c r="H24" s="616"/>
      <c r="I24" s="616"/>
      <c r="J24" s="616"/>
      <c r="K24" s="616"/>
      <c r="L24" s="616"/>
      <c r="M24" s="616"/>
      <c r="N24" s="616"/>
      <c r="O24" s="616"/>
      <c r="P24" s="616"/>
      <c r="Q24" s="617"/>
      <c r="R24" s="618">
        <v>9502</v>
      </c>
      <c r="S24" s="619"/>
      <c r="T24" s="619"/>
      <c r="U24" s="619"/>
      <c r="V24" s="619"/>
      <c r="W24" s="619"/>
      <c r="X24" s="619"/>
      <c r="Y24" s="620"/>
      <c r="Z24" s="671">
        <v>0.3</v>
      </c>
      <c r="AA24" s="671"/>
      <c r="AB24" s="671"/>
      <c r="AC24" s="671"/>
      <c r="AD24" s="672" t="s">
        <v>110</v>
      </c>
      <c r="AE24" s="672"/>
      <c r="AF24" s="672"/>
      <c r="AG24" s="672"/>
      <c r="AH24" s="672"/>
      <c r="AI24" s="672"/>
      <c r="AJ24" s="672"/>
      <c r="AK24" s="672"/>
      <c r="AL24" s="641" t="s">
        <v>110</v>
      </c>
      <c r="AM24" s="673"/>
      <c r="AN24" s="673"/>
      <c r="AO24" s="674"/>
      <c r="AP24" s="709" t="s">
        <v>272</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273</v>
      </c>
      <c r="CE24" s="676"/>
      <c r="CF24" s="676"/>
      <c r="CG24" s="676"/>
      <c r="CH24" s="676"/>
      <c r="CI24" s="676"/>
      <c r="CJ24" s="676"/>
      <c r="CK24" s="676"/>
      <c r="CL24" s="676"/>
      <c r="CM24" s="676"/>
      <c r="CN24" s="676"/>
      <c r="CO24" s="676"/>
      <c r="CP24" s="676"/>
      <c r="CQ24" s="677"/>
      <c r="CR24" s="668">
        <v>1263235</v>
      </c>
      <c r="CS24" s="669"/>
      <c r="CT24" s="669"/>
      <c r="CU24" s="669"/>
      <c r="CV24" s="669"/>
      <c r="CW24" s="669"/>
      <c r="CX24" s="669"/>
      <c r="CY24" s="716"/>
      <c r="CZ24" s="720">
        <v>41.7</v>
      </c>
      <c r="DA24" s="721"/>
      <c r="DB24" s="721"/>
      <c r="DC24" s="722"/>
      <c r="DD24" s="715">
        <v>1002383</v>
      </c>
      <c r="DE24" s="669"/>
      <c r="DF24" s="669"/>
      <c r="DG24" s="669"/>
      <c r="DH24" s="669"/>
      <c r="DI24" s="669"/>
      <c r="DJ24" s="669"/>
      <c r="DK24" s="716"/>
      <c r="DL24" s="715">
        <v>1000985</v>
      </c>
      <c r="DM24" s="669"/>
      <c r="DN24" s="669"/>
      <c r="DO24" s="669"/>
      <c r="DP24" s="669"/>
      <c r="DQ24" s="669"/>
      <c r="DR24" s="669"/>
      <c r="DS24" s="669"/>
      <c r="DT24" s="669"/>
      <c r="DU24" s="669"/>
      <c r="DV24" s="716"/>
      <c r="DW24" s="717">
        <v>49.4</v>
      </c>
      <c r="DX24" s="686"/>
      <c r="DY24" s="686"/>
      <c r="DZ24" s="686"/>
      <c r="EA24" s="686"/>
      <c r="EB24" s="686"/>
      <c r="EC24" s="718"/>
    </row>
    <row r="25" spans="2:133" ht="11.25" customHeight="1">
      <c r="B25" s="615" t="s">
        <v>274</v>
      </c>
      <c r="C25" s="616"/>
      <c r="D25" s="616"/>
      <c r="E25" s="616"/>
      <c r="F25" s="616"/>
      <c r="G25" s="616"/>
      <c r="H25" s="616"/>
      <c r="I25" s="616"/>
      <c r="J25" s="616"/>
      <c r="K25" s="616"/>
      <c r="L25" s="616"/>
      <c r="M25" s="616"/>
      <c r="N25" s="616"/>
      <c r="O25" s="616"/>
      <c r="P25" s="616"/>
      <c r="Q25" s="617"/>
      <c r="R25" s="618">
        <v>175817</v>
      </c>
      <c r="S25" s="619"/>
      <c r="T25" s="619"/>
      <c r="U25" s="619"/>
      <c r="V25" s="619"/>
      <c r="W25" s="619"/>
      <c r="X25" s="619"/>
      <c r="Y25" s="620"/>
      <c r="Z25" s="671">
        <v>5.6</v>
      </c>
      <c r="AA25" s="671"/>
      <c r="AB25" s="671"/>
      <c r="AC25" s="671"/>
      <c r="AD25" s="672" t="s">
        <v>110</v>
      </c>
      <c r="AE25" s="672"/>
      <c r="AF25" s="672"/>
      <c r="AG25" s="672"/>
      <c r="AH25" s="672"/>
      <c r="AI25" s="672"/>
      <c r="AJ25" s="672"/>
      <c r="AK25" s="672"/>
      <c r="AL25" s="641" t="s">
        <v>110</v>
      </c>
      <c r="AM25" s="673"/>
      <c r="AN25" s="673"/>
      <c r="AO25" s="674"/>
      <c r="AP25" s="709" t="s">
        <v>275</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276</v>
      </c>
      <c r="CE25" s="652"/>
      <c r="CF25" s="652"/>
      <c r="CG25" s="652"/>
      <c r="CH25" s="652"/>
      <c r="CI25" s="652"/>
      <c r="CJ25" s="652"/>
      <c r="CK25" s="652"/>
      <c r="CL25" s="652"/>
      <c r="CM25" s="652"/>
      <c r="CN25" s="652"/>
      <c r="CO25" s="652"/>
      <c r="CP25" s="652"/>
      <c r="CQ25" s="653"/>
      <c r="CR25" s="618">
        <v>665303</v>
      </c>
      <c r="CS25" s="637"/>
      <c r="CT25" s="637"/>
      <c r="CU25" s="637"/>
      <c r="CV25" s="637"/>
      <c r="CW25" s="637"/>
      <c r="CX25" s="637"/>
      <c r="CY25" s="638"/>
      <c r="CZ25" s="621">
        <v>22</v>
      </c>
      <c r="DA25" s="639"/>
      <c r="DB25" s="639"/>
      <c r="DC25" s="640"/>
      <c r="DD25" s="624">
        <v>620212</v>
      </c>
      <c r="DE25" s="637"/>
      <c r="DF25" s="637"/>
      <c r="DG25" s="637"/>
      <c r="DH25" s="637"/>
      <c r="DI25" s="637"/>
      <c r="DJ25" s="637"/>
      <c r="DK25" s="638"/>
      <c r="DL25" s="624">
        <v>618814</v>
      </c>
      <c r="DM25" s="637"/>
      <c r="DN25" s="637"/>
      <c r="DO25" s="637"/>
      <c r="DP25" s="637"/>
      <c r="DQ25" s="637"/>
      <c r="DR25" s="637"/>
      <c r="DS25" s="637"/>
      <c r="DT25" s="637"/>
      <c r="DU25" s="637"/>
      <c r="DV25" s="638"/>
      <c r="DW25" s="641">
        <v>30.6</v>
      </c>
      <c r="DX25" s="642"/>
      <c r="DY25" s="642"/>
      <c r="DZ25" s="642"/>
      <c r="EA25" s="642"/>
      <c r="EB25" s="642"/>
      <c r="EC25" s="643"/>
    </row>
    <row r="26" spans="2:133" ht="11.25" customHeight="1">
      <c r="B26" s="712" t="s">
        <v>277</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278</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279</v>
      </c>
      <c r="CE26" s="652"/>
      <c r="CF26" s="652"/>
      <c r="CG26" s="652"/>
      <c r="CH26" s="652"/>
      <c r="CI26" s="652"/>
      <c r="CJ26" s="652"/>
      <c r="CK26" s="652"/>
      <c r="CL26" s="652"/>
      <c r="CM26" s="652"/>
      <c r="CN26" s="652"/>
      <c r="CO26" s="652"/>
      <c r="CP26" s="652"/>
      <c r="CQ26" s="653"/>
      <c r="CR26" s="618">
        <v>426557</v>
      </c>
      <c r="CS26" s="619"/>
      <c r="CT26" s="619"/>
      <c r="CU26" s="619"/>
      <c r="CV26" s="619"/>
      <c r="CW26" s="619"/>
      <c r="CX26" s="619"/>
      <c r="CY26" s="620"/>
      <c r="CZ26" s="621">
        <v>14.1</v>
      </c>
      <c r="DA26" s="639"/>
      <c r="DB26" s="639"/>
      <c r="DC26" s="640"/>
      <c r="DD26" s="624">
        <v>384013</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c r="B27" s="615" t="s">
        <v>280</v>
      </c>
      <c r="C27" s="616"/>
      <c r="D27" s="616"/>
      <c r="E27" s="616"/>
      <c r="F27" s="616"/>
      <c r="G27" s="616"/>
      <c r="H27" s="616"/>
      <c r="I27" s="616"/>
      <c r="J27" s="616"/>
      <c r="K27" s="616"/>
      <c r="L27" s="616"/>
      <c r="M27" s="616"/>
      <c r="N27" s="616"/>
      <c r="O27" s="616"/>
      <c r="P27" s="616"/>
      <c r="Q27" s="617"/>
      <c r="R27" s="618">
        <v>212254</v>
      </c>
      <c r="S27" s="619"/>
      <c r="T27" s="619"/>
      <c r="U27" s="619"/>
      <c r="V27" s="619"/>
      <c r="W27" s="619"/>
      <c r="X27" s="619"/>
      <c r="Y27" s="620"/>
      <c r="Z27" s="671">
        <v>6.7</v>
      </c>
      <c r="AA27" s="671"/>
      <c r="AB27" s="671"/>
      <c r="AC27" s="671"/>
      <c r="AD27" s="672" t="s">
        <v>110</v>
      </c>
      <c r="AE27" s="672"/>
      <c r="AF27" s="672"/>
      <c r="AG27" s="672"/>
      <c r="AH27" s="672"/>
      <c r="AI27" s="672"/>
      <c r="AJ27" s="672"/>
      <c r="AK27" s="672"/>
      <c r="AL27" s="641" t="s">
        <v>110</v>
      </c>
      <c r="AM27" s="673"/>
      <c r="AN27" s="673"/>
      <c r="AO27" s="674"/>
      <c r="AP27" s="615" t="s">
        <v>281</v>
      </c>
      <c r="AQ27" s="616"/>
      <c r="AR27" s="616"/>
      <c r="AS27" s="616"/>
      <c r="AT27" s="616"/>
      <c r="AU27" s="616"/>
      <c r="AV27" s="616"/>
      <c r="AW27" s="616"/>
      <c r="AX27" s="616"/>
      <c r="AY27" s="616"/>
      <c r="AZ27" s="616"/>
      <c r="BA27" s="616"/>
      <c r="BB27" s="616"/>
      <c r="BC27" s="616"/>
      <c r="BD27" s="616"/>
      <c r="BE27" s="616"/>
      <c r="BF27" s="617"/>
      <c r="BG27" s="618">
        <v>530625</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282</v>
      </c>
      <c r="CE27" s="652"/>
      <c r="CF27" s="652"/>
      <c r="CG27" s="652"/>
      <c r="CH27" s="652"/>
      <c r="CI27" s="652"/>
      <c r="CJ27" s="652"/>
      <c r="CK27" s="652"/>
      <c r="CL27" s="652"/>
      <c r="CM27" s="652"/>
      <c r="CN27" s="652"/>
      <c r="CO27" s="652"/>
      <c r="CP27" s="652"/>
      <c r="CQ27" s="653"/>
      <c r="CR27" s="618">
        <v>279705</v>
      </c>
      <c r="CS27" s="637"/>
      <c r="CT27" s="637"/>
      <c r="CU27" s="637"/>
      <c r="CV27" s="637"/>
      <c r="CW27" s="637"/>
      <c r="CX27" s="637"/>
      <c r="CY27" s="638"/>
      <c r="CZ27" s="621">
        <v>9.1999999999999993</v>
      </c>
      <c r="DA27" s="639"/>
      <c r="DB27" s="639"/>
      <c r="DC27" s="640"/>
      <c r="DD27" s="624">
        <v>63944</v>
      </c>
      <c r="DE27" s="637"/>
      <c r="DF27" s="637"/>
      <c r="DG27" s="637"/>
      <c r="DH27" s="637"/>
      <c r="DI27" s="637"/>
      <c r="DJ27" s="637"/>
      <c r="DK27" s="638"/>
      <c r="DL27" s="624">
        <v>63944</v>
      </c>
      <c r="DM27" s="637"/>
      <c r="DN27" s="637"/>
      <c r="DO27" s="637"/>
      <c r="DP27" s="637"/>
      <c r="DQ27" s="637"/>
      <c r="DR27" s="637"/>
      <c r="DS27" s="637"/>
      <c r="DT27" s="637"/>
      <c r="DU27" s="637"/>
      <c r="DV27" s="638"/>
      <c r="DW27" s="641">
        <v>3.2</v>
      </c>
      <c r="DX27" s="642"/>
      <c r="DY27" s="642"/>
      <c r="DZ27" s="642"/>
      <c r="EA27" s="642"/>
      <c r="EB27" s="642"/>
      <c r="EC27" s="643"/>
    </row>
    <row r="28" spans="2:133" ht="11.25" customHeight="1">
      <c r="B28" s="615" t="s">
        <v>283</v>
      </c>
      <c r="C28" s="616"/>
      <c r="D28" s="616"/>
      <c r="E28" s="616"/>
      <c r="F28" s="616"/>
      <c r="G28" s="616"/>
      <c r="H28" s="616"/>
      <c r="I28" s="616"/>
      <c r="J28" s="616"/>
      <c r="K28" s="616"/>
      <c r="L28" s="616"/>
      <c r="M28" s="616"/>
      <c r="N28" s="616"/>
      <c r="O28" s="616"/>
      <c r="P28" s="616"/>
      <c r="Q28" s="617"/>
      <c r="R28" s="618">
        <v>3970</v>
      </c>
      <c r="S28" s="619"/>
      <c r="T28" s="619"/>
      <c r="U28" s="619"/>
      <c r="V28" s="619"/>
      <c r="W28" s="619"/>
      <c r="X28" s="619"/>
      <c r="Y28" s="620"/>
      <c r="Z28" s="671">
        <v>0.1</v>
      </c>
      <c r="AA28" s="671"/>
      <c r="AB28" s="671"/>
      <c r="AC28" s="671"/>
      <c r="AD28" s="672">
        <v>1628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284</v>
      </c>
      <c r="CE28" s="652"/>
      <c r="CF28" s="652"/>
      <c r="CG28" s="652"/>
      <c r="CH28" s="652"/>
      <c r="CI28" s="652"/>
      <c r="CJ28" s="652"/>
      <c r="CK28" s="652"/>
      <c r="CL28" s="652"/>
      <c r="CM28" s="652"/>
      <c r="CN28" s="652"/>
      <c r="CO28" s="652"/>
      <c r="CP28" s="652"/>
      <c r="CQ28" s="653"/>
      <c r="CR28" s="618">
        <v>318227</v>
      </c>
      <c r="CS28" s="619"/>
      <c r="CT28" s="619"/>
      <c r="CU28" s="619"/>
      <c r="CV28" s="619"/>
      <c r="CW28" s="619"/>
      <c r="CX28" s="619"/>
      <c r="CY28" s="620"/>
      <c r="CZ28" s="621">
        <v>10.5</v>
      </c>
      <c r="DA28" s="639"/>
      <c r="DB28" s="639"/>
      <c r="DC28" s="640"/>
      <c r="DD28" s="624">
        <v>318227</v>
      </c>
      <c r="DE28" s="619"/>
      <c r="DF28" s="619"/>
      <c r="DG28" s="619"/>
      <c r="DH28" s="619"/>
      <c r="DI28" s="619"/>
      <c r="DJ28" s="619"/>
      <c r="DK28" s="620"/>
      <c r="DL28" s="624">
        <v>318227</v>
      </c>
      <c r="DM28" s="619"/>
      <c r="DN28" s="619"/>
      <c r="DO28" s="619"/>
      <c r="DP28" s="619"/>
      <c r="DQ28" s="619"/>
      <c r="DR28" s="619"/>
      <c r="DS28" s="619"/>
      <c r="DT28" s="619"/>
      <c r="DU28" s="619"/>
      <c r="DV28" s="620"/>
      <c r="DW28" s="641">
        <v>15.7</v>
      </c>
      <c r="DX28" s="642"/>
      <c r="DY28" s="642"/>
      <c r="DZ28" s="642"/>
      <c r="EA28" s="642"/>
      <c r="EB28" s="642"/>
      <c r="EC28" s="643"/>
    </row>
    <row r="29" spans="2:133" ht="11.25" customHeight="1">
      <c r="B29" s="615" t="s">
        <v>285</v>
      </c>
      <c r="C29" s="616"/>
      <c r="D29" s="616"/>
      <c r="E29" s="616"/>
      <c r="F29" s="616"/>
      <c r="G29" s="616"/>
      <c r="H29" s="616"/>
      <c r="I29" s="616"/>
      <c r="J29" s="616"/>
      <c r="K29" s="616"/>
      <c r="L29" s="616"/>
      <c r="M29" s="616"/>
      <c r="N29" s="616"/>
      <c r="O29" s="616"/>
      <c r="P29" s="616"/>
      <c r="Q29" s="617"/>
      <c r="R29" s="618">
        <v>2462</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204</v>
      </c>
      <c r="AQ29" s="679"/>
      <c r="AR29" s="679"/>
      <c r="AS29" s="679"/>
      <c r="AT29" s="679"/>
      <c r="AU29" s="679"/>
      <c r="AV29" s="679"/>
      <c r="AW29" s="679"/>
      <c r="AX29" s="679"/>
      <c r="AY29" s="679"/>
      <c r="AZ29" s="679"/>
      <c r="BA29" s="679"/>
      <c r="BB29" s="679"/>
      <c r="BC29" s="679"/>
      <c r="BD29" s="679"/>
      <c r="BE29" s="679"/>
      <c r="BF29" s="680"/>
      <c r="BG29" s="678" t="s">
        <v>286</v>
      </c>
      <c r="BH29" s="694"/>
      <c r="BI29" s="694"/>
      <c r="BJ29" s="694"/>
      <c r="BK29" s="694"/>
      <c r="BL29" s="694"/>
      <c r="BM29" s="694"/>
      <c r="BN29" s="694"/>
      <c r="BO29" s="694"/>
      <c r="BP29" s="694"/>
      <c r="BQ29" s="695"/>
      <c r="BR29" s="678" t="s">
        <v>287</v>
      </c>
      <c r="BS29" s="694"/>
      <c r="BT29" s="694"/>
      <c r="BU29" s="694"/>
      <c r="BV29" s="694"/>
      <c r="BW29" s="694"/>
      <c r="BX29" s="694"/>
      <c r="BY29" s="694"/>
      <c r="BZ29" s="694"/>
      <c r="CA29" s="694"/>
      <c r="CB29" s="695"/>
      <c r="CD29" s="688" t="s">
        <v>288</v>
      </c>
      <c r="CE29" s="689"/>
      <c r="CF29" s="655" t="s">
        <v>57</v>
      </c>
      <c r="CG29" s="652"/>
      <c r="CH29" s="652"/>
      <c r="CI29" s="652"/>
      <c r="CJ29" s="652"/>
      <c r="CK29" s="652"/>
      <c r="CL29" s="652"/>
      <c r="CM29" s="652"/>
      <c r="CN29" s="652"/>
      <c r="CO29" s="652"/>
      <c r="CP29" s="652"/>
      <c r="CQ29" s="653"/>
      <c r="CR29" s="618">
        <v>318227</v>
      </c>
      <c r="CS29" s="637"/>
      <c r="CT29" s="637"/>
      <c r="CU29" s="637"/>
      <c r="CV29" s="637"/>
      <c r="CW29" s="637"/>
      <c r="CX29" s="637"/>
      <c r="CY29" s="638"/>
      <c r="CZ29" s="621">
        <v>10.5</v>
      </c>
      <c r="DA29" s="639"/>
      <c r="DB29" s="639"/>
      <c r="DC29" s="640"/>
      <c r="DD29" s="624">
        <v>318227</v>
      </c>
      <c r="DE29" s="637"/>
      <c r="DF29" s="637"/>
      <c r="DG29" s="637"/>
      <c r="DH29" s="637"/>
      <c r="DI29" s="637"/>
      <c r="DJ29" s="637"/>
      <c r="DK29" s="638"/>
      <c r="DL29" s="624">
        <v>318227</v>
      </c>
      <c r="DM29" s="637"/>
      <c r="DN29" s="637"/>
      <c r="DO29" s="637"/>
      <c r="DP29" s="637"/>
      <c r="DQ29" s="637"/>
      <c r="DR29" s="637"/>
      <c r="DS29" s="637"/>
      <c r="DT29" s="637"/>
      <c r="DU29" s="637"/>
      <c r="DV29" s="638"/>
      <c r="DW29" s="641">
        <v>15.7</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t="s">
        <v>110</v>
      </c>
      <c r="S30" s="619"/>
      <c r="T30" s="619"/>
      <c r="U30" s="619"/>
      <c r="V30" s="619"/>
      <c r="W30" s="619"/>
      <c r="X30" s="619"/>
      <c r="Y30" s="620"/>
      <c r="Z30" s="671" t="s">
        <v>110</v>
      </c>
      <c r="AA30" s="671"/>
      <c r="AB30" s="671"/>
      <c r="AC30" s="671"/>
      <c r="AD30" s="672" t="s">
        <v>110</v>
      </c>
      <c r="AE30" s="672"/>
      <c r="AF30" s="672"/>
      <c r="AG30" s="672"/>
      <c r="AH30" s="672"/>
      <c r="AI30" s="672"/>
      <c r="AJ30" s="672"/>
      <c r="AK30" s="672"/>
      <c r="AL30" s="641" t="s">
        <v>110</v>
      </c>
      <c r="AM30" s="673"/>
      <c r="AN30" s="673"/>
      <c r="AO30" s="674"/>
      <c r="AP30" s="696" t="s">
        <v>290</v>
      </c>
      <c r="AQ30" s="697"/>
      <c r="AR30" s="697"/>
      <c r="AS30" s="697"/>
      <c r="AT30" s="702" t="s">
        <v>291</v>
      </c>
      <c r="AU30" s="182"/>
      <c r="AV30" s="182"/>
      <c r="AW30" s="182"/>
      <c r="AX30" s="705" t="s">
        <v>170</v>
      </c>
      <c r="AY30" s="706"/>
      <c r="AZ30" s="706"/>
      <c r="BA30" s="706"/>
      <c r="BB30" s="706"/>
      <c r="BC30" s="706"/>
      <c r="BD30" s="706"/>
      <c r="BE30" s="706"/>
      <c r="BF30" s="707"/>
      <c r="BG30" s="684">
        <v>99.7</v>
      </c>
      <c r="BH30" s="685"/>
      <c r="BI30" s="685"/>
      <c r="BJ30" s="685"/>
      <c r="BK30" s="685"/>
      <c r="BL30" s="685"/>
      <c r="BM30" s="686">
        <v>98</v>
      </c>
      <c r="BN30" s="685"/>
      <c r="BO30" s="685"/>
      <c r="BP30" s="685"/>
      <c r="BQ30" s="687"/>
      <c r="BR30" s="684">
        <v>99.5</v>
      </c>
      <c r="BS30" s="685"/>
      <c r="BT30" s="685"/>
      <c r="BU30" s="685"/>
      <c r="BV30" s="685"/>
      <c r="BW30" s="685"/>
      <c r="BX30" s="686">
        <v>97.2</v>
      </c>
      <c r="BY30" s="685"/>
      <c r="BZ30" s="685"/>
      <c r="CA30" s="685"/>
      <c r="CB30" s="687"/>
      <c r="CD30" s="690"/>
      <c r="CE30" s="691"/>
      <c r="CF30" s="655" t="s">
        <v>292</v>
      </c>
      <c r="CG30" s="652"/>
      <c r="CH30" s="652"/>
      <c r="CI30" s="652"/>
      <c r="CJ30" s="652"/>
      <c r="CK30" s="652"/>
      <c r="CL30" s="652"/>
      <c r="CM30" s="652"/>
      <c r="CN30" s="652"/>
      <c r="CO30" s="652"/>
      <c r="CP30" s="652"/>
      <c r="CQ30" s="653"/>
      <c r="CR30" s="618">
        <v>279420</v>
      </c>
      <c r="CS30" s="619"/>
      <c r="CT30" s="619"/>
      <c r="CU30" s="619"/>
      <c r="CV30" s="619"/>
      <c r="CW30" s="619"/>
      <c r="CX30" s="619"/>
      <c r="CY30" s="620"/>
      <c r="CZ30" s="621">
        <v>9.1999999999999993</v>
      </c>
      <c r="DA30" s="639"/>
      <c r="DB30" s="639"/>
      <c r="DC30" s="640"/>
      <c r="DD30" s="624">
        <v>279420</v>
      </c>
      <c r="DE30" s="619"/>
      <c r="DF30" s="619"/>
      <c r="DG30" s="619"/>
      <c r="DH30" s="619"/>
      <c r="DI30" s="619"/>
      <c r="DJ30" s="619"/>
      <c r="DK30" s="620"/>
      <c r="DL30" s="624">
        <v>279420</v>
      </c>
      <c r="DM30" s="619"/>
      <c r="DN30" s="619"/>
      <c r="DO30" s="619"/>
      <c r="DP30" s="619"/>
      <c r="DQ30" s="619"/>
      <c r="DR30" s="619"/>
      <c r="DS30" s="619"/>
      <c r="DT30" s="619"/>
      <c r="DU30" s="619"/>
      <c r="DV30" s="620"/>
      <c r="DW30" s="641">
        <v>13.8</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141649</v>
      </c>
      <c r="S31" s="619"/>
      <c r="T31" s="619"/>
      <c r="U31" s="619"/>
      <c r="V31" s="619"/>
      <c r="W31" s="619"/>
      <c r="X31" s="619"/>
      <c r="Y31" s="620"/>
      <c r="Z31" s="671">
        <v>4.5</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99.8</v>
      </c>
      <c r="BH31" s="637"/>
      <c r="BI31" s="637"/>
      <c r="BJ31" s="637"/>
      <c r="BK31" s="637"/>
      <c r="BL31" s="637"/>
      <c r="BM31" s="673">
        <v>98.5</v>
      </c>
      <c r="BN31" s="683"/>
      <c r="BO31" s="683"/>
      <c r="BP31" s="683"/>
      <c r="BQ31" s="647"/>
      <c r="BR31" s="682">
        <v>99.8</v>
      </c>
      <c r="BS31" s="637"/>
      <c r="BT31" s="637"/>
      <c r="BU31" s="637"/>
      <c r="BV31" s="637"/>
      <c r="BW31" s="637"/>
      <c r="BX31" s="673">
        <v>98.1</v>
      </c>
      <c r="BY31" s="683"/>
      <c r="BZ31" s="683"/>
      <c r="CA31" s="683"/>
      <c r="CB31" s="647"/>
      <c r="CD31" s="690"/>
      <c r="CE31" s="691"/>
      <c r="CF31" s="655" t="s">
        <v>296</v>
      </c>
      <c r="CG31" s="652"/>
      <c r="CH31" s="652"/>
      <c r="CI31" s="652"/>
      <c r="CJ31" s="652"/>
      <c r="CK31" s="652"/>
      <c r="CL31" s="652"/>
      <c r="CM31" s="652"/>
      <c r="CN31" s="652"/>
      <c r="CO31" s="652"/>
      <c r="CP31" s="652"/>
      <c r="CQ31" s="653"/>
      <c r="CR31" s="618">
        <v>38807</v>
      </c>
      <c r="CS31" s="637"/>
      <c r="CT31" s="637"/>
      <c r="CU31" s="637"/>
      <c r="CV31" s="637"/>
      <c r="CW31" s="637"/>
      <c r="CX31" s="637"/>
      <c r="CY31" s="638"/>
      <c r="CZ31" s="621">
        <v>1.3</v>
      </c>
      <c r="DA31" s="639"/>
      <c r="DB31" s="639"/>
      <c r="DC31" s="640"/>
      <c r="DD31" s="624">
        <v>38807</v>
      </c>
      <c r="DE31" s="637"/>
      <c r="DF31" s="637"/>
      <c r="DG31" s="637"/>
      <c r="DH31" s="637"/>
      <c r="DI31" s="637"/>
      <c r="DJ31" s="637"/>
      <c r="DK31" s="638"/>
      <c r="DL31" s="624">
        <v>38807</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58389</v>
      </c>
      <c r="S32" s="619"/>
      <c r="T32" s="619"/>
      <c r="U32" s="619"/>
      <c r="V32" s="619"/>
      <c r="W32" s="619"/>
      <c r="X32" s="619"/>
      <c r="Y32" s="620"/>
      <c r="Z32" s="671">
        <v>1.8</v>
      </c>
      <c r="AA32" s="671"/>
      <c r="AB32" s="671"/>
      <c r="AC32" s="671"/>
      <c r="AD32" s="672">
        <v>711</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99.6</v>
      </c>
      <c r="BH32" s="603"/>
      <c r="BI32" s="603"/>
      <c r="BJ32" s="603"/>
      <c r="BK32" s="603"/>
      <c r="BL32" s="603"/>
      <c r="BM32" s="666">
        <v>97.4</v>
      </c>
      <c r="BN32" s="603"/>
      <c r="BO32" s="603"/>
      <c r="BP32" s="603"/>
      <c r="BQ32" s="660"/>
      <c r="BR32" s="681">
        <v>99.2</v>
      </c>
      <c r="BS32" s="603"/>
      <c r="BT32" s="603"/>
      <c r="BU32" s="603"/>
      <c r="BV32" s="603"/>
      <c r="BW32" s="603"/>
      <c r="BX32" s="666">
        <v>96.1</v>
      </c>
      <c r="BY32" s="603"/>
      <c r="BZ32" s="603"/>
      <c r="CA32" s="603"/>
      <c r="CB32" s="660"/>
      <c r="CD32" s="692"/>
      <c r="CE32" s="693"/>
      <c r="CF32" s="655" t="s">
        <v>299</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427908</v>
      </c>
      <c r="S33" s="619"/>
      <c r="T33" s="619"/>
      <c r="U33" s="619"/>
      <c r="V33" s="619"/>
      <c r="W33" s="619"/>
      <c r="X33" s="619"/>
      <c r="Y33" s="620"/>
      <c r="Z33" s="671">
        <v>13.5</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1460004</v>
      </c>
      <c r="CS33" s="637"/>
      <c r="CT33" s="637"/>
      <c r="CU33" s="637"/>
      <c r="CV33" s="637"/>
      <c r="CW33" s="637"/>
      <c r="CX33" s="637"/>
      <c r="CY33" s="638"/>
      <c r="CZ33" s="621">
        <v>48.2</v>
      </c>
      <c r="DA33" s="639"/>
      <c r="DB33" s="639"/>
      <c r="DC33" s="640"/>
      <c r="DD33" s="624">
        <v>1198922</v>
      </c>
      <c r="DE33" s="637"/>
      <c r="DF33" s="637"/>
      <c r="DG33" s="637"/>
      <c r="DH33" s="637"/>
      <c r="DI33" s="637"/>
      <c r="DJ33" s="637"/>
      <c r="DK33" s="638"/>
      <c r="DL33" s="624">
        <v>709666</v>
      </c>
      <c r="DM33" s="637"/>
      <c r="DN33" s="637"/>
      <c r="DO33" s="637"/>
      <c r="DP33" s="637"/>
      <c r="DQ33" s="637"/>
      <c r="DR33" s="637"/>
      <c r="DS33" s="637"/>
      <c r="DT33" s="637"/>
      <c r="DU33" s="637"/>
      <c r="DV33" s="638"/>
      <c r="DW33" s="641">
        <v>35.1</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589328</v>
      </c>
      <c r="CS34" s="619"/>
      <c r="CT34" s="619"/>
      <c r="CU34" s="619"/>
      <c r="CV34" s="619"/>
      <c r="CW34" s="619"/>
      <c r="CX34" s="619"/>
      <c r="CY34" s="620"/>
      <c r="CZ34" s="621">
        <v>19.5</v>
      </c>
      <c r="DA34" s="639"/>
      <c r="DB34" s="639"/>
      <c r="DC34" s="640"/>
      <c r="DD34" s="624">
        <v>418365</v>
      </c>
      <c r="DE34" s="619"/>
      <c r="DF34" s="619"/>
      <c r="DG34" s="619"/>
      <c r="DH34" s="619"/>
      <c r="DI34" s="619"/>
      <c r="DJ34" s="619"/>
      <c r="DK34" s="620"/>
      <c r="DL34" s="624">
        <v>338036</v>
      </c>
      <c r="DM34" s="619"/>
      <c r="DN34" s="619"/>
      <c r="DO34" s="619"/>
      <c r="DP34" s="619"/>
      <c r="DQ34" s="619"/>
      <c r="DR34" s="619"/>
      <c r="DS34" s="619"/>
      <c r="DT34" s="619"/>
      <c r="DU34" s="619"/>
      <c r="DV34" s="620"/>
      <c r="DW34" s="641">
        <v>16.7</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118908</v>
      </c>
      <c r="S35" s="619"/>
      <c r="T35" s="619"/>
      <c r="U35" s="619"/>
      <c r="V35" s="619"/>
      <c r="W35" s="619"/>
      <c r="X35" s="619"/>
      <c r="Y35" s="620"/>
      <c r="Z35" s="671">
        <v>3.8</v>
      </c>
      <c r="AA35" s="671"/>
      <c r="AB35" s="671"/>
      <c r="AC35" s="671"/>
      <c r="AD35" s="672" t="s">
        <v>110</v>
      </c>
      <c r="AE35" s="672"/>
      <c r="AF35" s="672"/>
      <c r="AG35" s="672"/>
      <c r="AH35" s="672"/>
      <c r="AI35" s="672"/>
      <c r="AJ35" s="672"/>
      <c r="AK35" s="672"/>
      <c r="AL35" s="641" t="s">
        <v>110</v>
      </c>
      <c r="AM35" s="673"/>
      <c r="AN35" s="673"/>
      <c r="AO35" s="674"/>
      <c r="AP35" s="186"/>
      <c r="AQ35" s="675" t="s">
        <v>307</v>
      </c>
      <c r="AR35" s="676"/>
      <c r="AS35" s="676"/>
      <c r="AT35" s="676"/>
      <c r="AU35" s="676"/>
      <c r="AV35" s="676"/>
      <c r="AW35" s="676"/>
      <c r="AX35" s="676"/>
      <c r="AY35" s="677"/>
      <c r="AZ35" s="668">
        <v>402150</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10816</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7417</v>
      </c>
      <c r="CS35" s="637"/>
      <c r="CT35" s="637"/>
      <c r="CU35" s="637"/>
      <c r="CV35" s="637"/>
      <c r="CW35" s="637"/>
      <c r="CX35" s="637"/>
      <c r="CY35" s="638"/>
      <c r="CZ35" s="621">
        <v>0.2</v>
      </c>
      <c r="DA35" s="639"/>
      <c r="DB35" s="639"/>
      <c r="DC35" s="640"/>
      <c r="DD35" s="624">
        <v>7408</v>
      </c>
      <c r="DE35" s="637"/>
      <c r="DF35" s="637"/>
      <c r="DG35" s="637"/>
      <c r="DH35" s="637"/>
      <c r="DI35" s="637"/>
      <c r="DJ35" s="637"/>
      <c r="DK35" s="638"/>
      <c r="DL35" s="624">
        <v>7408</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3165397</v>
      </c>
      <c r="S36" s="659"/>
      <c r="T36" s="659"/>
      <c r="U36" s="659"/>
      <c r="V36" s="659"/>
      <c r="W36" s="659"/>
      <c r="X36" s="659"/>
      <c r="Y36" s="662"/>
      <c r="Z36" s="663">
        <v>100</v>
      </c>
      <c r="AA36" s="663"/>
      <c r="AB36" s="663"/>
      <c r="AC36" s="663"/>
      <c r="AD36" s="664">
        <v>1905724</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106033</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76</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201624</v>
      </c>
      <c r="CS36" s="619"/>
      <c r="CT36" s="619"/>
      <c r="CU36" s="619"/>
      <c r="CV36" s="619"/>
      <c r="CW36" s="619"/>
      <c r="CX36" s="619"/>
      <c r="CY36" s="620"/>
      <c r="CZ36" s="621">
        <v>6.7</v>
      </c>
      <c r="DA36" s="639"/>
      <c r="DB36" s="639"/>
      <c r="DC36" s="640"/>
      <c r="DD36" s="624">
        <v>153416</v>
      </c>
      <c r="DE36" s="619"/>
      <c r="DF36" s="619"/>
      <c r="DG36" s="619"/>
      <c r="DH36" s="619"/>
      <c r="DI36" s="619"/>
      <c r="DJ36" s="619"/>
      <c r="DK36" s="620"/>
      <c r="DL36" s="624">
        <v>108358</v>
      </c>
      <c r="DM36" s="619"/>
      <c r="DN36" s="619"/>
      <c r="DO36" s="619"/>
      <c r="DP36" s="619"/>
      <c r="DQ36" s="619"/>
      <c r="DR36" s="619"/>
      <c r="DS36" s="619"/>
      <c r="DT36" s="619"/>
      <c r="DU36" s="619"/>
      <c r="DV36" s="620"/>
      <c r="DW36" s="641">
        <v>5.4</v>
      </c>
      <c r="DX36" s="642"/>
      <c r="DY36" s="642"/>
      <c r="DZ36" s="642"/>
      <c r="EA36" s="642"/>
      <c r="EB36" s="642"/>
      <c r="EC36" s="643"/>
    </row>
    <row r="37" spans="2:133" ht="11.25" customHeight="1">
      <c r="AQ37" s="644" t="s">
        <v>314</v>
      </c>
      <c r="AR37" s="645"/>
      <c r="AS37" s="645"/>
      <c r="AT37" s="645"/>
      <c r="AU37" s="645"/>
      <c r="AV37" s="645"/>
      <c r="AW37" s="645"/>
      <c r="AX37" s="645"/>
      <c r="AY37" s="646"/>
      <c r="AZ37" s="618">
        <v>2857</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1077</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66760</v>
      </c>
      <c r="CS37" s="637"/>
      <c r="CT37" s="637"/>
      <c r="CU37" s="637"/>
      <c r="CV37" s="637"/>
      <c r="CW37" s="637"/>
      <c r="CX37" s="637"/>
      <c r="CY37" s="638"/>
      <c r="CZ37" s="621">
        <v>2.2000000000000002</v>
      </c>
      <c r="DA37" s="639"/>
      <c r="DB37" s="639"/>
      <c r="DC37" s="640"/>
      <c r="DD37" s="624">
        <v>66760</v>
      </c>
      <c r="DE37" s="637"/>
      <c r="DF37" s="637"/>
      <c r="DG37" s="637"/>
      <c r="DH37" s="637"/>
      <c r="DI37" s="637"/>
      <c r="DJ37" s="637"/>
      <c r="DK37" s="638"/>
      <c r="DL37" s="624">
        <v>59534</v>
      </c>
      <c r="DM37" s="637"/>
      <c r="DN37" s="637"/>
      <c r="DO37" s="637"/>
      <c r="DP37" s="637"/>
      <c r="DQ37" s="637"/>
      <c r="DR37" s="637"/>
      <c r="DS37" s="637"/>
      <c r="DT37" s="637"/>
      <c r="DU37" s="637"/>
      <c r="DV37" s="638"/>
      <c r="DW37" s="641">
        <v>2.9</v>
      </c>
      <c r="DX37" s="642"/>
      <c r="DY37" s="642"/>
      <c r="DZ37" s="642"/>
      <c r="EA37" s="642"/>
      <c r="EB37" s="642"/>
      <c r="EC37" s="643"/>
    </row>
    <row r="38" spans="2:133" ht="11.25" customHeight="1">
      <c r="AQ38" s="644" t="s">
        <v>317</v>
      </c>
      <c r="AR38" s="645"/>
      <c r="AS38" s="645"/>
      <c r="AT38" s="645"/>
      <c r="AU38" s="645"/>
      <c r="AV38" s="645"/>
      <c r="AW38" s="645"/>
      <c r="AX38" s="645"/>
      <c r="AY38" s="646"/>
      <c r="AZ38" s="618" t="s">
        <v>318</v>
      </c>
      <c r="BA38" s="619"/>
      <c r="BB38" s="619"/>
      <c r="BC38" s="619"/>
      <c r="BD38" s="637"/>
      <c r="BE38" s="637"/>
      <c r="BF38" s="647"/>
      <c r="BG38" s="655" t="s">
        <v>319</v>
      </c>
      <c r="BH38" s="652"/>
      <c r="BI38" s="652"/>
      <c r="BJ38" s="652"/>
      <c r="BK38" s="652"/>
      <c r="BL38" s="652"/>
      <c r="BM38" s="652"/>
      <c r="BN38" s="652"/>
      <c r="BO38" s="652"/>
      <c r="BP38" s="652"/>
      <c r="BQ38" s="652"/>
      <c r="BR38" s="652"/>
      <c r="BS38" s="652"/>
      <c r="BT38" s="652"/>
      <c r="BU38" s="653"/>
      <c r="BV38" s="618">
        <v>1867</v>
      </c>
      <c r="BW38" s="619"/>
      <c r="BX38" s="619"/>
      <c r="BY38" s="619"/>
      <c r="BZ38" s="619"/>
      <c r="CA38" s="619"/>
      <c r="CB38" s="654"/>
      <c r="CD38" s="655" t="s">
        <v>320</v>
      </c>
      <c r="CE38" s="652"/>
      <c r="CF38" s="652"/>
      <c r="CG38" s="652"/>
      <c r="CH38" s="652"/>
      <c r="CI38" s="652"/>
      <c r="CJ38" s="652"/>
      <c r="CK38" s="652"/>
      <c r="CL38" s="652"/>
      <c r="CM38" s="652"/>
      <c r="CN38" s="652"/>
      <c r="CO38" s="652"/>
      <c r="CP38" s="652"/>
      <c r="CQ38" s="653"/>
      <c r="CR38" s="618">
        <v>399293</v>
      </c>
      <c r="CS38" s="619"/>
      <c r="CT38" s="619"/>
      <c r="CU38" s="619"/>
      <c r="CV38" s="619"/>
      <c r="CW38" s="619"/>
      <c r="CX38" s="619"/>
      <c r="CY38" s="620"/>
      <c r="CZ38" s="621">
        <v>13.2</v>
      </c>
      <c r="DA38" s="639"/>
      <c r="DB38" s="639"/>
      <c r="DC38" s="640"/>
      <c r="DD38" s="624">
        <v>359733</v>
      </c>
      <c r="DE38" s="619"/>
      <c r="DF38" s="619"/>
      <c r="DG38" s="619"/>
      <c r="DH38" s="619"/>
      <c r="DI38" s="619"/>
      <c r="DJ38" s="619"/>
      <c r="DK38" s="620"/>
      <c r="DL38" s="624">
        <v>255864</v>
      </c>
      <c r="DM38" s="619"/>
      <c r="DN38" s="619"/>
      <c r="DO38" s="619"/>
      <c r="DP38" s="619"/>
      <c r="DQ38" s="619"/>
      <c r="DR38" s="619"/>
      <c r="DS38" s="619"/>
      <c r="DT38" s="619"/>
      <c r="DU38" s="619"/>
      <c r="DV38" s="620"/>
      <c r="DW38" s="641">
        <v>12.6</v>
      </c>
      <c r="DX38" s="642"/>
      <c r="DY38" s="642"/>
      <c r="DZ38" s="642"/>
      <c r="EA38" s="642"/>
      <c r="EB38" s="642"/>
      <c r="EC38" s="643"/>
    </row>
    <row r="39" spans="2:133" ht="11.25" customHeight="1">
      <c r="AQ39" s="644" t="s">
        <v>321</v>
      </c>
      <c r="AR39" s="645"/>
      <c r="AS39" s="645"/>
      <c r="AT39" s="645"/>
      <c r="AU39" s="645"/>
      <c r="AV39" s="645"/>
      <c r="AW39" s="645"/>
      <c r="AX39" s="645"/>
      <c r="AY39" s="646"/>
      <c r="AZ39" s="618" t="s">
        <v>318</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75</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262342</v>
      </c>
      <c r="CS39" s="637"/>
      <c r="CT39" s="637"/>
      <c r="CU39" s="637"/>
      <c r="CV39" s="637"/>
      <c r="CW39" s="637"/>
      <c r="CX39" s="637"/>
      <c r="CY39" s="638"/>
      <c r="CZ39" s="621">
        <v>8.6999999999999993</v>
      </c>
      <c r="DA39" s="639"/>
      <c r="DB39" s="639"/>
      <c r="DC39" s="640"/>
      <c r="DD39" s="624">
        <v>260000</v>
      </c>
      <c r="DE39" s="637"/>
      <c r="DF39" s="637"/>
      <c r="DG39" s="637"/>
      <c r="DH39" s="637"/>
      <c r="DI39" s="637"/>
      <c r="DJ39" s="637"/>
      <c r="DK39" s="638"/>
      <c r="DL39" s="624" t="s">
        <v>318</v>
      </c>
      <c r="DM39" s="637"/>
      <c r="DN39" s="637"/>
      <c r="DO39" s="637"/>
      <c r="DP39" s="637"/>
      <c r="DQ39" s="637"/>
      <c r="DR39" s="637"/>
      <c r="DS39" s="637"/>
      <c r="DT39" s="637"/>
      <c r="DU39" s="637"/>
      <c r="DV39" s="638"/>
      <c r="DW39" s="641" t="s">
        <v>318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72902</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95</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t="s">
        <v>318</v>
      </c>
      <c r="CS40" s="619"/>
      <c r="CT40" s="619"/>
      <c r="CU40" s="619"/>
      <c r="CV40" s="619"/>
      <c r="CW40" s="619"/>
      <c r="CX40" s="619"/>
      <c r="CY40" s="620"/>
      <c r="CZ40" s="621" t="s">
        <v>318</v>
      </c>
      <c r="DA40" s="639"/>
      <c r="DB40" s="639"/>
      <c r="DC40" s="640"/>
      <c r="DD40" s="624" t="s">
        <v>318</v>
      </c>
      <c r="DE40" s="619"/>
      <c r="DF40" s="619"/>
      <c r="DG40" s="619"/>
      <c r="DH40" s="619"/>
      <c r="DI40" s="619"/>
      <c r="DJ40" s="619"/>
      <c r="DK40" s="620"/>
      <c r="DL40" s="624" t="s">
        <v>318</v>
      </c>
      <c r="DM40" s="619"/>
      <c r="DN40" s="619"/>
      <c r="DO40" s="619"/>
      <c r="DP40" s="619"/>
      <c r="DQ40" s="619"/>
      <c r="DR40" s="619"/>
      <c r="DS40" s="619"/>
      <c r="DT40" s="619"/>
      <c r="DU40" s="619"/>
      <c r="DV40" s="620"/>
      <c r="DW40" s="641" t="s">
        <v>318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220358</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388</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306676</v>
      </c>
      <c r="CS42" s="619"/>
      <c r="CT42" s="619"/>
      <c r="CU42" s="619"/>
      <c r="CV42" s="619"/>
      <c r="CW42" s="619"/>
      <c r="CX42" s="619"/>
      <c r="CY42" s="620"/>
      <c r="CZ42" s="621">
        <v>10.1</v>
      </c>
      <c r="DA42" s="622"/>
      <c r="DB42" s="622"/>
      <c r="DC42" s="623"/>
      <c r="DD42" s="624">
        <v>36549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3990</v>
      </c>
      <c r="CS43" s="637"/>
      <c r="CT43" s="637"/>
      <c r="CU43" s="637"/>
      <c r="CV43" s="637"/>
      <c r="CW43" s="637"/>
      <c r="CX43" s="637"/>
      <c r="CY43" s="638"/>
      <c r="CZ43" s="621">
        <v>0.1</v>
      </c>
      <c r="DA43" s="639"/>
      <c r="DB43" s="639"/>
      <c r="DC43" s="640"/>
      <c r="DD43" s="624">
        <v>3990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336</v>
      </c>
      <c r="CD44" s="631" t="s">
        <v>288</v>
      </c>
      <c r="CE44" s="632"/>
      <c r="CF44" s="615" t="s">
        <v>337</v>
      </c>
      <c r="CG44" s="616"/>
      <c r="CH44" s="616"/>
      <c r="CI44" s="616"/>
      <c r="CJ44" s="616"/>
      <c r="CK44" s="616"/>
      <c r="CL44" s="616"/>
      <c r="CM44" s="616"/>
      <c r="CN44" s="616"/>
      <c r="CO44" s="616"/>
      <c r="CP44" s="616"/>
      <c r="CQ44" s="617"/>
      <c r="CR44" s="618">
        <v>306676</v>
      </c>
      <c r="CS44" s="619"/>
      <c r="CT44" s="619"/>
      <c r="CU44" s="619"/>
      <c r="CV44" s="619"/>
      <c r="CW44" s="619"/>
      <c r="CX44" s="619"/>
      <c r="CY44" s="620"/>
      <c r="CZ44" s="621">
        <v>10.1</v>
      </c>
      <c r="DA44" s="622"/>
      <c r="DB44" s="622"/>
      <c r="DC44" s="623"/>
      <c r="DD44" s="624">
        <v>36549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338</v>
      </c>
      <c r="CG45" s="616"/>
      <c r="CH45" s="616"/>
      <c r="CI45" s="616"/>
      <c r="CJ45" s="616"/>
      <c r="CK45" s="616"/>
      <c r="CL45" s="616"/>
      <c r="CM45" s="616"/>
      <c r="CN45" s="616"/>
      <c r="CO45" s="616"/>
      <c r="CP45" s="616"/>
      <c r="CQ45" s="617"/>
      <c r="CR45" s="618">
        <v>15333</v>
      </c>
      <c r="CS45" s="637"/>
      <c r="CT45" s="637"/>
      <c r="CU45" s="637"/>
      <c r="CV45" s="637"/>
      <c r="CW45" s="637"/>
      <c r="CX45" s="637"/>
      <c r="CY45" s="638"/>
      <c r="CZ45" s="621">
        <v>0.5</v>
      </c>
      <c r="DA45" s="639"/>
      <c r="DB45" s="639"/>
      <c r="DC45" s="640"/>
      <c r="DD45" s="624">
        <v>1516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339</v>
      </c>
      <c r="CG46" s="616"/>
      <c r="CH46" s="616"/>
      <c r="CI46" s="616"/>
      <c r="CJ46" s="616"/>
      <c r="CK46" s="616"/>
      <c r="CL46" s="616"/>
      <c r="CM46" s="616"/>
      <c r="CN46" s="616"/>
      <c r="CO46" s="616"/>
      <c r="CP46" s="616"/>
      <c r="CQ46" s="617"/>
      <c r="CR46" s="618">
        <v>291343</v>
      </c>
      <c r="CS46" s="619"/>
      <c r="CT46" s="619"/>
      <c r="CU46" s="619"/>
      <c r="CV46" s="619"/>
      <c r="CW46" s="619"/>
      <c r="CX46" s="619"/>
      <c r="CY46" s="620"/>
      <c r="CZ46" s="621">
        <v>9.6</v>
      </c>
      <c r="DA46" s="622"/>
      <c r="DB46" s="622"/>
      <c r="DC46" s="623"/>
      <c r="DD46" s="624">
        <v>35033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340</v>
      </c>
      <c r="CG47" s="616"/>
      <c r="CH47" s="616"/>
      <c r="CI47" s="616"/>
      <c r="CJ47" s="616"/>
      <c r="CK47" s="616"/>
      <c r="CL47" s="616"/>
      <c r="CM47" s="616"/>
      <c r="CN47" s="616"/>
      <c r="CO47" s="616"/>
      <c r="CP47" s="616"/>
      <c r="CQ47" s="617"/>
      <c r="CR47" s="618" t="s">
        <v>110</v>
      </c>
      <c r="CS47" s="637"/>
      <c r="CT47" s="637"/>
      <c r="CU47" s="637"/>
      <c r="CV47" s="637"/>
      <c r="CW47" s="637"/>
      <c r="CX47" s="637"/>
      <c r="CY47" s="638"/>
      <c r="CZ47" s="621" t="s">
        <v>110</v>
      </c>
      <c r="DA47" s="639"/>
      <c r="DB47" s="639"/>
      <c r="DC47" s="640"/>
      <c r="DD47" s="624" t="s">
        <v>110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341</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342</v>
      </c>
      <c r="CE49" s="600"/>
      <c r="CF49" s="600"/>
      <c r="CG49" s="600"/>
      <c r="CH49" s="600"/>
      <c r="CI49" s="600"/>
      <c r="CJ49" s="600"/>
      <c r="CK49" s="600"/>
      <c r="CL49" s="600"/>
      <c r="CM49" s="600"/>
      <c r="CN49" s="600"/>
      <c r="CO49" s="600"/>
      <c r="CP49" s="600"/>
      <c r="CQ49" s="601"/>
      <c r="CR49" s="602">
        <v>3029915</v>
      </c>
      <c r="CS49" s="603"/>
      <c r="CT49" s="603"/>
      <c r="CU49" s="603"/>
      <c r="CV49" s="603"/>
      <c r="CW49" s="603"/>
      <c r="CX49" s="603"/>
      <c r="CY49" s="604"/>
      <c r="CZ49" s="605">
        <v>100</v>
      </c>
      <c r="DA49" s="606"/>
      <c r="DB49" s="606"/>
      <c r="DC49" s="607"/>
      <c r="DD49" s="608">
        <v>2237854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02"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344</v>
      </c>
      <c r="DK2" s="1137"/>
      <c r="DL2" s="1137"/>
      <c r="DM2" s="1137"/>
      <c r="DN2" s="1137"/>
      <c r="DO2" s="1138"/>
      <c r="DP2" s="200"/>
      <c r="DQ2" s="1136" t="s">
        <v>345</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9"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7"/>
      <c r="BA5" s="207"/>
      <c r="BB5" s="207"/>
      <c r="BC5" s="207"/>
      <c r="BD5" s="207"/>
      <c r="BE5" s="208"/>
      <c r="BF5" s="208"/>
      <c r="BG5" s="208"/>
      <c r="BH5" s="208"/>
      <c r="BI5" s="208"/>
      <c r="BJ5" s="208"/>
      <c r="BK5" s="208"/>
      <c r="BL5" s="208"/>
      <c r="BM5" s="208"/>
      <c r="BN5" s="208"/>
      <c r="BO5" s="208"/>
      <c r="BP5" s="208"/>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4" t="s">
        <v>362</v>
      </c>
      <c r="DH5" s="1125"/>
      <c r="DI5" s="1125"/>
      <c r="DJ5" s="1125"/>
      <c r="DK5" s="1126"/>
      <c r="DL5" s="1124" t="s">
        <v>363</v>
      </c>
      <c r="DM5" s="1125"/>
      <c r="DN5" s="1125"/>
      <c r="DO5" s="1125"/>
      <c r="DP5" s="1126"/>
      <c r="DQ5" s="1027" t="s">
        <v>364</v>
      </c>
      <c r="DR5" s="1028"/>
      <c r="DS5" s="1028"/>
      <c r="DT5" s="1028"/>
      <c r="DU5" s="1029"/>
      <c r="DV5" s="1027" t="s">
        <v>355</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365</v>
      </c>
      <c r="C7" s="1077"/>
      <c r="D7" s="1077"/>
      <c r="E7" s="1077"/>
      <c r="F7" s="1077"/>
      <c r="G7" s="1077"/>
      <c r="H7" s="1077"/>
      <c r="I7" s="1077"/>
      <c r="J7" s="1077"/>
      <c r="K7" s="1077"/>
      <c r="L7" s="1077"/>
      <c r="M7" s="1077"/>
      <c r="N7" s="1077"/>
      <c r="O7" s="1077"/>
      <c r="P7" s="1078"/>
      <c r="Q7" s="1130">
        <v>3165</v>
      </c>
      <c r="R7" s="1131"/>
      <c r="S7" s="1131"/>
      <c r="T7" s="1131"/>
      <c r="U7" s="1131"/>
      <c r="V7" s="1131">
        <v>3030</v>
      </c>
      <c r="W7" s="1131"/>
      <c r="X7" s="1131"/>
      <c r="Y7" s="1131"/>
      <c r="Z7" s="1131"/>
      <c r="AA7" s="1131">
        <v>135</v>
      </c>
      <c r="AB7" s="1131"/>
      <c r="AC7" s="1131"/>
      <c r="AD7" s="1131"/>
      <c r="AE7" s="1132"/>
      <c r="AF7" s="1133">
        <v>97</v>
      </c>
      <c r="AG7" s="1134"/>
      <c r="AH7" s="1134"/>
      <c r="AI7" s="1134"/>
      <c r="AJ7" s="1135"/>
      <c r="AK7" s="1117" t="s">
        <v>531</v>
      </c>
      <c r="AL7" s="1118"/>
      <c r="AM7" s="1118"/>
      <c r="AN7" s="1118"/>
      <c r="AO7" s="1118"/>
      <c r="AP7" s="1118">
        <v>3241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539</v>
      </c>
      <c r="BT7" s="1122"/>
      <c r="BU7" s="1122"/>
      <c r="BV7" s="1122"/>
      <c r="BW7" s="1122"/>
      <c r="BX7" s="1122"/>
      <c r="BY7" s="1122"/>
      <c r="BZ7" s="1122"/>
      <c r="CA7" s="1122"/>
      <c r="CB7" s="1122"/>
      <c r="CC7" s="1122"/>
      <c r="CD7" s="1122"/>
      <c r="CE7" s="1122"/>
      <c r="CF7" s="1122"/>
      <c r="CG7" s="1123"/>
      <c r="CH7" s="1114">
        <v>-2</v>
      </c>
      <c r="CI7" s="1115"/>
      <c r="CJ7" s="1115"/>
      <c r="CK7" s="1115"/>
      <c r="CL7" s="1116"/>
      <c r="CM7" s="1114">
        <v>32</v>
      </c>
      <c r="CN7" s="1115"/>
      <c r="CO7" s="1115"/>
      <c r="CP7" s="1115"/>
      <c r="CQ7" s="1116"/>
      <c r="CR7" s="1114">
        <v>16</v>
      </c>
      <c r="CS7" s="1115"/>
      <c r="CT7" s="1115"/>
      <c r="CU7" s="1115"/>
      <c r="CV7" s="1116"/>
      <c r="CW7" s="1114">
        <v>0</v>
      </c>
      <c r="CX7" s="1115"/>
      <c r="CY7" s="1115"/>
      <c r="CZ7" s="1115"/>
      <c r="DA7" s="1116"/>
      <c r="DB7" s="1114" t="s">
        <v>531</v>
      </c>
      <c r="DC7" s="1115"/>
      <c r="DD7" s="1115"/>
      <c r="DE7" s="1115"/>
      <c r="DF7" s="1116"/>
      <c r="DG7" s="1114" t="s">
        <v>531</v>
      </c>
      <c r="DH7" s="1115"/>
      <c r="DI7" s="1115"/>
      <c r="DJ7" s="1115"/>
      <c r="DK7" s="1116"/>
      <c r="DL7" s="1114" t="s">
        <v>531</v>
      </c>
      <c r="DM7" s="1115"/>
      <c r="DN7" s="1115"/>
      <c r="DO7" s="1115"/>
      <c r="DP7" s="1116"/>
      <c r="DQ7" s="1114" t="s">
        <v>531</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367</v>
      </c>
      <c r="B23" s="970" t="s">
        <v>368</v>
      </c>
      <c r="C23" s="971"/>
      <c r="D23" s="971"/>
      <c r="E23" s="971"/>
      <c r="F23" s="971"/>
      <c r="G23" s="971"/>
      <c r="H23" s="971"/>
      <c r="I23" s="971"/>
      <c r="J23" s="971"/>
      <c r="K23" s="971"/>
      <c r="L23" s="971"/>
      <c r="M23" s="971"/>
      <c r="N23" s="971"/>
      <c r="O23" s="971"/>
      <c r="P23" s="972"/>
      <c r="Q23" s="1094">
        <v>3165</v>
      </c>
      <c r="R23" s="1095"/>
      <c r="S23" s="1095"/>
      <c r="T23" s="1095"/>
      <c r="U23" s="1095"/>
      <c r="V23" s="1095">
        <v>3030</v>
      </c>
      <c r="W23" s="1095"/>
      <c r="X23" s="1095"/>
      <c r="Y23" s="1095"/>
      <c r="Z23" s="1095"/>
      <c r="AA23" s="1095">
        <v>135</v>
      </c>
      <c r="AB23" s="1095"/>
      <c r="AC23" s="1095"/>
      <c r="AD23" s="1095"/>
      <c r="AE23" s="1096"/>
      <c r="AF23" s="1097">
        <v>97</v>
      </c>
      <c r="AG23" s="1095"/>
      <c r="AH23" s="1095"/>
      <c r="AI23" s="1095"/>
      <c r="AJ23" s="1098"/>
      <c r="AK23" s="1099"/>
      <c r="AL23" s="1100"/>
      <c r="AM23" s="1100"/>
      <c r="AN23" s="1100"/>
      <c r="AO23" s="1100"/>
      <c r="AP23" s="1095">
        <v>3241</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348</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379</v>
      </c>
      <c r="C28" s="1077"/>
      <c r="D28" s="1077"/>
      <c r="E28" s="1077"/>
      <c r="F28" s="1077"/>
      <c r="G28" s="1077"/>
      <c r="H28" s="1077"/>
      <c r="I28" s="1077"/>
      <c r="J28" s="1077"/>
      <c r="K28" s="1077"/>
      <c r="L28" s="1077"/>
      <c r="M28" s="1077"/>
      <c r="N28" s="1077"/>
      <c r="O28" s="1077"/>
      <c r="P28" s="1078"/>
      <c r="Q28" s="1079">
        <v>1105</v>
      </c>
      <c r="R28" s="1080"/>
      <c r="S28" s="1080"/>
      <c r="T28" s="1080"/>
      <c r="U28" s="1080"/>
      <c r="V28" s="1080">
        <v>1094</v>
      </c>
      <c r="W28" s="1080"/>
      <c r="X28" s="1080"/>
      <c r="Y28" s="1080"/>
      <c r="Z28" s="1080"/>
      <c r="AA28" s="1080">
        <v>11</v>
      </c>
      <c r="AB28" s="1080"/>
      <c r="AC28" s="1080"/>
      <c r="AD28" s="1080"/>
      <c r="AE28" s="1081"/>
      <c r="AF28" s="1082">
        <v>11</v>
      </c>
      <c r="AG28" s="1080"/>
      <c r="AH28" s="1080"/>
      <c r="AI28" s="1080"/>
      <c r="AJ28" s="1083"/>
      <c r="AK28" s="1084">
        <v>45</v>
      </c>
      <c r="AL28" s="1072"/>
      <c r="AM28" s="1072"/>
      <c r="AN28" s="1072"/>
      <c r="AO28" s="1072"/>
      <c r="AP28" s="1072" t="s">
        <v>531</v>
      </c>
      <c r="AQ28" s="1072"/>
      <c r="AR28" s="1072"/>
      <c r="AS28" s="1072"/>
      <c r="AT28" s="1072"/>
      <c r="AU28" s="1072" t="s">
        <v>531</v>
      </c>
      <c r="AV28" s="1072"/>
      <c r="AW28" s="1072"/>
      <c r="AX28" s="1072"/>
      <c r="AY28" s="1072"/>
      <c r="AZ28" s="1073" t="s">
        <v>531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380</v>
      </c>
      <c r="C29" s="1064"/>
      <c r="D29" s="1064"/>
      <c r="E29" s="1064"/>
      <c r="F29" s="1064"/>
      <c r="G29" s="1064"/>
      <c r="H29" s="1064"/>
      <c r="I29" s="1064"/>
      <c r="J29" s="1064"/>
      <c r="K29" s="1064"/>
      <c r="L29" s="1064"/>
      <c r="M29" s="1064"/>
      <c r="N29" s="1064"/>
      <c r="O29" s="1064"/>
      <c r="P29" s="1065"/>
      <c r="Q29" s="1069">
        <v>12</v>
      </c>
      <c r="R29" s="1070"/>
      <c r="S29" s="1070"/>
      <c r="T29" s="1070"/>
      <c r="U29" s="1070"/>
      <c r="V29" s="1070">
        <v>12</v>
      </c>
      <c r="W29" s="1070"/>
      <c r="X29" s="1070"/>
      <c r="Y29" s="1070"/>
      <c r="Z29" s="1070"/>
      <c r="AA29" s="1070" t="s">
        <v>532</v>
      </c>
      <c r="AB29" s="1070"/>
      <c r="AC29" s="1070"/>
      <c r="AD29" s="1070"/>
      <c r="AE29" s="1071"/>
      <c r="AF29" s="1045" t="s">
        <v>110</v>
      </c>
      <c r="AG29" s="1046"/>
      <c r="AH29" s="1046"/>
      <c r="AI29" s="1046"/>
      <c r="AJ29" s="1047"/>
      <c r="AK29" s="1006">
        <v>11</v>
      </c>
      <c r="AL29" s="997"/>
      <c r="AM29" s="997"/>
      <c r="AN29" s="997"/>
      <c r="AO29" s="997"/>
      <c r="AP29" s="997">
        <v>56</v>
      </c>
      <c r="AQ29" s="997"/>
      <c r="AR29" s="997"/>
      <c r="AS29" s="997"/>
      <c r="AT29" s="997"/>
      <c r="AU29" s="997">
        <v>40</v>
      </c>
      <c r="AV29" s="997"/>
      <c r="AW29" s="997"/>
      <c r="AX29" s="997"/>
      <c r="AY29" s="997"/>
      <c r="AZ29" s="1068" t="s">
        <v>532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381</v>
      </c>
      <c r="C30" s="1064"/>
      <c r="D30" s="1064"/>
      <c r="E30" s="1064"/>
      <c r="F30" s="1064"/>
      <c r="G30" s="1064"/>
      <c r="H30" s="1064"/>
      <c r="I30" s="1064"/>
      <c r="J30" s="1064"/>
      <c r="K30" s="1064"/>
      <c r="L30" s="1064"/>
      <c r="M30" s="1064"/>
      <c r="N30" s="1064"/>
      <c r="O30" s="1064"/>
      <c r="P30" s="1065"/>
      <c r="Q30" s="1069">
        <v>679</v>
      </c>
      <c r="R30" s="1070"/>
      <c r="S30" s="1070"/>
      <c r="T30" s="1070"/>
      <c r="U30" s="1070"/>
      <c r="V30" s="1070">
        <v>674</v>
      </c>
      <c r="W30" s="1070"/>
      <c r="X30" s="1070"/>
      <c r="Y30" s="1070"/>
      <c r="Z30" s="1070"/>
      <c r="AA30" s="1070">
        <v>5</v>
      </c>
      <c r="AB30" s="1070"/>
      <c r="AC30" s="1070"/>
      <c r="AD30" s="1070"/>
      <c r="AE30" s="1071"/>
      <c r="AF30" s="1045">
        <v>5</v>
      </c>
      <c r="AG30" s="1046"/>
      <c r="AH30" s="1046"/>
      <c r="AI30" s="1046"/>
      <c r="AJ30" s="1047"/>
      <c r="AK30" s="1006">
        <v>96</v>
      </c>
      <c r="AL30" s="997"/>
      <c r="AM30" s="997"/>
      <c r="AN30" s="997"/>
      <c r="AO30" s="997"/>
      <c r="AP30" s="997" t="s">
        <v>531</v>
      </c>
      <c r="AQ30" s="997"/>
      <c r="AR30" s="997"/>
      <c r="AS30" s="997"/>
      <c r="AT30" s="997"/>
      <c r="AU30" s="997" t="s">
        <v>531</v>
      </c>
      <c r="AV30" s="997"/>
      <c r="AW30" s="997"/>
      <c r="AX30" s="997"/>
      <c r="AY30" s="997"/>
      <c r="AZ30" s="1068" t="s">
        <v>531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382</v>
      </c>
      <c r="C31" s="1064"/>
      <c r="D31" s="1064"/>
      <c r="E31" s="1064"/>
      <c r="F31" s="1064"/>
      <c r="G31" s="1064"/>
      <c r="H31" s="1064"/>
      <c r="I31" s="1064"/>
      <c r="J31" s="1064"/>
      <c r="K31" s="1064"/>
      <c r="L31" s="1064"/>
      <c r="M31" s="1064"/>
      <c r="N31" s="1064"/>
      <c r="O31" s="1064"/>
      <c r="P31" s="1065"/>
      <c r="Q31" s="1069">
        <v>93</v>
      </c>
      <c r="R31" s="1070"/>
      <c r="S31" s="1070"/>
      <c r="T31" s="1070"/>
      <c r="U31" s="1070"/>
      <c r="V31" s="1070">
        <v>93</v>
      </c>
      <c r="W31" s="1070"/>
      <c r="X31" s="1070"/>
      <c r="Y31" s="1070"/>
      <c r="Z31" s="1070"/>
      <c r="AA31" s="1070">
        <v>0</v>
      </c>
      <c r="AB31" s="1070"/>
      <c r="AC31" s="1070"/>
      <c r="AD31" s="1070"/>
      <c r="AE31" s="1071"/>
      <c r="AF31" s="1045">
        <v>0</v>
      </c>
      <c r="AG31" s="1046"/>
      <c r="AH31" s="1046"/>
      <c r="AI31" s="1046"/>
      <c r="AJ31" s="1047"/>
      <c r="AK31" s="1006">
        <v>24</v>
      </c>
      <c r="AL31" s="997"/>
      <c r="AM31" s="997"/>
      <c r="AN31" s="997"/>
      <c r="AO31" s="997"/>
      <c r="AP31" s="997" t="s">
        <v>531</v>
      </c>
      <c r="AQ31" s="997"/>
      <c r="AR31" s="997"/>
      <c r="AS31" s="997"/>
      <c r="AT31" s="997"/>
      <c r="AU31" s="997" t="s">
        <v>531</v>
      </c>
      <c r="AV31" s="997"/>
      <c r="AW31" s="997"/>
      <c r="AX31" s="997"/>
      <c r="AY31" s="997"/>
      <c r="AZ31" s="1068" t="s">
        <v>531</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137</v>
      </c>
      <c r="R32" s="1070"/>
      <c r="S32" s="1070"/>
      <c r="T32" s="1070"/>
      <c r="U32" s="1070"/>
      <c r="V32" s="1070">
        <v>142</v>
      </c>
      <c r="W32" s="1070"/>
      <c r="X32" s="1070"/>
      <c r="Y32" s="1070"/>
      <c r="Z32" s="1070"/>
      <c r="AA32" s="1070">
        <v>-4</v>
      </c>
      <c r="AB32" s="1070"/>
      <c r="AC32" s="1070"/>
      <c r="AD32" s="1070"/>
      <c r="AE32" s="1071"/>
      <c r="AF32" s="1045">
        <v>38</v>
      </c>
      <c r="AG32" s="1046"/>
      <c r="AH32" s="1046"/>
      <c r="AI32" s="1046"/>
      <c r="AJ32" s="1047"/>
      <c r="AK32" s="1006">
        <v>3</v>
      </c>
      <c r="AL32" s="997"/>
      <c r="AM32" s="997"/>
      <c r="AN32" s="997"/>
      <c r="AO32" s="997"/>
      <c r="AP32" s="997">
        <v>526</v>
      </c>
      <c r="AQ32" s="997"/>
      <c r="AR32" s="997"/>
      <c r="AS32" s="997"/>
      <c r="AT32" s="997"/>
      <c r="AU32" s="997">
        <v>42</v>
      </c>
      <c r="AV32" s="997"/>
      <c r="AW32" s="997"/>
      <c r="AX32" s="997"/>
      <c r="AY32" s="997"/>
      <c r="AZ32" s="1068" t="s">
        <v>531</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231</v>
      </c>
      <c r="R33" s="1070"/>
      <c r="S33" s="1070"/>
      <c r="T33" s="1070"/>
      <c r="U33" s="1070"/>
      <c r="V33" s="1070">
        <v>231</v>
      </c>
      <c r="W33" s="1070"/>
      <c r="X33" s="1070"/>
      <c r="Y33" s="1070"/>
      <c r="Z33" s="1070"/>
      <c r="AA33" s="1070" t="s">
        <v>531</v>
      </c>
      <c r="AB33" s="1070"/>
      <c r="AC33" s="1070"/>
      <c r="AD33" s="1070"/>
      <c r="AE33" s="1071"/>
      <c r="AF33" s="1045" t="s">
        <v>110</v>
      </c>
      <c r="AG33" s="1046"/>
      <c r="AH33" s="1046"/>
      <c r="AI33" s="1046"/>
      <c r="AJ33" s="1047"/>
      <c r="AK33" s="1006">
        <v>106</v>
      </c>
      <c r="AL33" s="997"/>
      <c r="AM33" s="997"/>
      <c r="AN33" s="997"/>
      <c r="AO33" s="997"/>
      <c r="AP33" s="997">
        <v>1218</v>
      </c>
      <c r="AQ33" s="997"/>
      <c r="AR33" s="997"/>
      <c r="AS33" s="997"/>
      <c r="AT33" s="997"/>
      <c r="AU33" s="997">
        <v>1089</v>
      </c>
      <c r="AV33" s="997"/>
      <c r="AW33" s="997"/>
      <c r="AX33" s="997"/>
      <c r="AY33" s="997"/>
      <c r="AZ33" s="1068" t="s">
        <v>533</v>
      </c>
      <c r="BA33" s="1068"/>
      <c r="BB33" s="1068"/>
      <c r="BC33" s="1068"/>
      <c r="BD33" s="1068"/>
      <c r="BE33" s="1058" t="s">
        <v>386</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387</v>
      </c>
      <c r="C34" s="1064"/>
      <c r="D34" s="1064"/>
      <c r="E34" s="1064"/>
      <c r="F34" s="1064"/>
      <c r="G34" s="1064"/>
      <c r="H34" s="1064"/>
      <c r="I34" s="1064"/>
      <c r="J34" s="1064"/>
      <c r="K34" s="1064"/>
      <c r="L34" s="1064"/>
      <c r="M34" s="1064"/>
      <c r="N34" s="1064"/>
      <c r="O34" s="1064"/>
      <c r="P34" s="1065"/>
      <c r="Q34" s="1069">
        <v>109</v>
      </c>
      <c r="R34" s="1070"/>
      <c r="S34" s="1070"/>
      <c r="T34" s="1070"/>
      <c r="U34" s="1070"/>
      <c r="V34" s="1070">
        <v>90</v>
      </c>
      <c r="W34" s="1070"/>
      <c r="X34" s="1070"/>
      <c r="Y34" s="1070"/>
      <c r="Z34" s="1070"/>
      <c r="AA34" s="1070">
        <v>19</v>
      </c>
      <c r="AB34" s="1070"/>
      <c r="AC34" s="1070"/>
      <c r="AD34" s="1070"/>
      <c r="AE34" s="1071"/>
      <c r="AF34" s="1045">
        <v>19</v>
      </c>
      <c r="AG34" s="1046"/>
      <c r="AH34" s="1046"/>
      <c r="AI34" s="1046"/>
      <c r="AJ34" s="1047"/>
      <c r="AK34" s="1006" t="s">
        <v>531</v>
      </c>
      <c r="AL34" s="997"/>
      <c r="AM34" s="997"/>
      <c r="AN34" s="997"/>
      <c r="AO34" s="997"/>
      <c r="AP34" s="997">
        <v>29</v>
      </c>
      <c r="AQ34" s="997"/>
      <c r="AR34" s="997"/>
      <c r="AS34" s="997"/>
      <c r="AT34" s="997"/>
      <c r="AU34" s="997" t="s">
        <v>531</v>
      </c>
      <c r="AV34" s="997"/>
      <c r="AW34" s="997"/>
      <c r="AX34" s="997"/>
      <c r="AY34" s="997"/>
      <c r="AZ34" s="1068" t="s">
        <v>531</v>
      </c>
      <c r="BA34" s="1068"/>
      <c r="BB34" s="1068"/>
      <c r="BC34" s="1068"/>
      <c r="BD34" s="1068"/>
      <c r="BE34" s="1058" t="s">
        <v>386</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367</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73</v>
      </c>
      <c r="AG63" s="985"/>
      <c r="AH63" s="985"/>
      <c r="AI63" s="985"/>
      <c r="AJ63" s="1056"/>
      <c r="AK63" s="1057"/>
      <c r="AL63" s="989"/>
      <c r="AM63" s="989"/>
      <c r="AN63" s="989"/>
      <c r="AO63" s="989"/>
      <c r="AP63" s="985">
        <v>1829</v>
      </c>
      <c r="AQ63" s="985"/>
      <c r="AR63" s="985"/>
      <c r="AS63" s="985"/>
      <c r="AT63" s="985"/>
      <c r="AU63" s="985">
        <v>1171</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392</v>
      </c>
      <c r="AV66" s="1028"/>
      <c r="AW66" s="1028"/>
      <c r="AX66" s="1028"/>
      <c r="AY66" s="1029"/>
      <c r="AZ66" s="1027" t="s">
        <v>355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534</v>
      </c>
      <c r="C68" s="1012"/>
      <c r="D68" s="1012"/>
      <c r="E68" s="1012"/>
      <c r="F68" s="1012"/>
      <c r="G68" s="1012"/>
      <c r="H68" s="1012"/>
      <c r="I68" s="1012"/>
      <c r="J68" s="1012"/>
      <c r="K68" s="1012"/>
      <c r="L68" s="1012"/>
      <c r="M68" s="1012"/>
      <c r="N68" s="1012"/>
      <c r="O68" s="1012"/>
      <c r="P68" s="1013"/>
      <c r="Q68" s="1014">
        <v>2437</v>
      </c>
      <c r="R68" s="1008"/>
      <c r="S68" s="1008"/>
      <c r="T68" s="1008"/>
      <c r="U68" s="1008"/>
      <c r="V68" s="1008">
        <v>2288</v>
      </c>
      <c r="W68" s="1008"/>
      <c r="X68" s="1008"/>
      <c r="Y68" s="1008"/>
      <c r="Z68" s="1008"/>
      <c r="AA68" s="1008">
        <v>149</v>
      </c>
      <c r="AB68" s="1008"/>
      <c r="AC68" s="1008"/>
      <c r="AD68" s="1008"/>
      <c r="AE68" s="1008"/>
      <c r="AF68" s="1008">
        <v>149</v>
      </c>
      <c r="AG68" s="1008"/>
      <c r="AH68" s="1008"/>
      <c r="AI68" s="1008"/>
      <c r="AJ68" s="1008"/>
      <c r="AK68" s="1008">
        <v>26</v>
      </c>
      <c r="AL68" s="1008"/>
      <c r="AM68" s="1008"/>
      <c r="AN68" s="1008"/>
      <c r="AO68" s="1008"/>
      <c r="AP68" s="1008">
        <v>219</v>
      </c>
      <c r="AQ68" s="1008"/>
      <c r="AR68" s="1008"/>
      <c r="AS68" s="1008"/>
      <c r="AT68" s="1008"/>
      <c r="AU68" s="1008">
        <v>10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535</v>
      </c>
      <c r="C69" s="1001"/>
      <c r="D69" s="1001"/>
      <c r="E69" s="1001"/>
      <c r="F69" s="1001"/>
      <c r="G69" s="1001"/>
      <c r="H69" s="1001"/>
      <c r="I69" s="1001"/>
      <c r="J69" s="1001"/>
      <c r="K69" s="1001"/>
      <c r="L69" s="1001"/>
      <c r="M69" s="1001"/>
      <c r="N69" s="1001"/>
      <c r="O69" s="1001"/>
      <c r="P69" s="1002"/>
      <c r="Q69" s="1003">
        <v>189</v>
      </c>
      <c r="R69" s="997"/>
      <c r="S69" s="997"/>
      <c r="T69" s="997"/>
      <c r="U69" s="997"/>
      <c r="V69" s="997">
        <v>168</v>
      </c>
      <c r="W69" s="997"/>
      <c r="X69" s="997"/>
      <c r="Y69" s="997"/>
      <c r="Z69" s="997"/>
      <c r="AA69" s="997">
        <v>22</v>
      </c>
      <c r="AB69" s="997"/>
      <c r="AC69" s="997"/>
      <c r="AD69" s="997"/>
      <c r="AE69" s="997"/>
      <c r="AF69" s="997">
        <v>22</v>
      </c>
      <c r="AG69" s="997"/>
      <c r="AH69" s="997"/>
      <c r="AI69" s="997"/>
      <c r="AJ69" s="997"/>
      <c r="AK69" s="997">
        <v>13</v>
      </c>
      <c r="AL69" s="997"/>
      <c r="AM69" s="997"/>
      <c r="AN69" s="997"/>
      <c r="AO69" s="997"/>
      <c r="AP69" s="997" t="s">
        <v>531</v>
      </c>
      <c r="AQ69" s="997"/>
      <c r="AR69" s="997"/>
      <c r="AS69" s="997"/>
      <c r="AT69" s="997"/>
      <c r="AU69" s="997" t="s">
        <v>531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536</v>
      </c>
      <c r="C70" s="1001"/>
      <c r="D70" s="1001"/>
      <c r="E70" s="1001"/>
      <c r="F70" s="1001"/>
      <c r="G70" s="1001"/>
      <c r="H70" s="1001"/>
      <c r="I70" s="1001"/>
      <c r="J70" s="1001"/>
      <c r="K70" s="1001"/>
      <c r="L70" s="1001"/>
      <c r="M70" s="1001"/>
      <c r="N70" s="1001"/>
      <c r="O70" s="1001"/>
      <c r="P70" s="1002"/>
      <c r="Q70" s="1003">
        <v>1044329</v>
      </c>
      <c r="R70" s="997"/>
      <c r="S70" s="997"/>
      <c r="T70" s="997"/>
      <c r="U70" s="997"/>
      <c r="V70" s="997">
        <v>1022081</v>
      </c>
      <c r="W70" s="997"/>
      <c r="X70" s="997"/>
      <c r="Y70" s="997"/>
      <c r="Z70" s="997"/>
      <c r="AA70" s="997">
        <v>22247</v>
      </c>
      <c r="AB70" s="997"/>
      <c r="AC70" s="997"/>
      <c r="AD70" s="997"/>
      <c r="AE70" s="997"/>
      <c r="AF70" s="997">
        <v>22247</v>
      </c>
      <c r="AG70" s="997"/>
      <c r="AH70" s="997"/>
      <c r="AI70" s="997"/>
      <c r="AJ70" s="997"/>
      <c r="AK70" s="997">
        <v>593</v>
      </c>
      <c r="AL70" s="997"/>
      <c r="AM70" s="997"/>
      <c r="AN70" s="997"/>
      <c r="AO70" s="997"/>
      <c r="AP70" s="997" t="s">
        <v>532</v>
      </c>
      <c r="AQ70" s="997"/>
      <c r="AR70" s="997"/>
      <c r="AS70" s="997"/>
      <c r="AT70" s="997"/>
      <c r="AU70" s="997" t="s">
        <v>531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537</v>
      </c>
      <c r="C71" s="1001"/>
      <c r="D71" s="1001"/>
      <c r="E71" s="1001"/>
      <c r="F71" s="1001"/>
      <c r="G71" s="1001"/>
      <c r="H71" s="1001"/>
      <c r="I71" s="1001"/>
      <c r="J71" s="1001"/>
      <c r="K71" s="1001"/>
      <c r="L71" s="1001"/>
      <c r="M71" s="1001"/>
      <c r="N71" s="1001"/>
      <c r="O71" s="1001"/>
      <c r="P71" s="1002"/>
      <c r="Q71" s="1003">
        <v>42179</v>
      </c>
      <c r="R71" s="997"/>
      <c r="S71" s="997"/>
      <c r="T71" s="997"/>
      <c r="U71" s="997"/>
      <c r="V71" s="997">
        <v>35893</v>
      </c>
      <c r="W71" s="997"/>
      <c r="X71" s="997"/>
      <c r="Y71" s="997"/>
      <c r="Z71" s="997"/>
      <c r="AA71" s="997">
        <v>6286</v>
      </c>
      <c r="AB71" s="997"/>
      <c r="AC71" s="997"/>
      <c r="AD71" s="997"/>
      <c r="AE71" s="997"/>
      <c r="AF71" s="997">
        <v>25370</v>
      </c>
      <c r="AG71" s="997"/>
      <c r="AH71" s="997"/>
      <c r="AI71" s="997"/>
      <c r="AJ71" s="997"/>
      <c r="AK71" s="997" t="s">
        <v>531</v>
      </c>
      <c r="AL71" s="997"/>
      <c r="AM71" s="997"/>
      <c r="AN71" s="997"/>
      <c r="AO71" s="997"/>
      <c r="AP71" s="997">
        <v>140190</v>
      </c>
      <c r="AQ71" s="997"/>
      <c r="AR71" s="997"/>
      <c r="AS71" s="997"/>
      <c r="AT71" s="997"/>
      <c r="AU71" s="997" t="s">
        <v>531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538</v>
      </c>
      <c r="C72" s="1001"/>
      <c r="D72" s="1001"/>
      <c r="E72" s="1001"/>
      <c r="F72" s="1001"/>
      <c r="G72" s="1001"/>
      <c r="H72" s="1001"/>
      <c r="I72" s="1001"/>
      <c r="J72" s="1001"/>
      <c r="K72" s="1001"/>
      <c r="L72" s="1001"/>
      <c r="M72" s="1001"/>
      <c r="N72" s="1001"/>
      <c r="O72" s="1001"/>
      <c r="P72" s="1002"/>
      <c r="Q72" s="1003">
        <v>8559</v>
      </c>
      <c r="R72" s="997"/>
      <c r="S72" s="997"/>
      <c r="T72" s="997"/>
      <c r="U72" s="997"/>
      <c r="V72" s="997">
        <v>6038</v>
      </c>
      <c r="W72" s="997"/>
      <c r="X72" s="997"/>
      <c r="Y72" s="997"/>
      <c r="Z72" s="997"/>
      <c r="AA72" s="997">
        <v>2521</v>
      </c>
      <c r="AB72" s="997"/>
      <c r="AC72" s="997"/>
      <c r="AD72" s="997"/>
      <c r="AE72" s="997"/>
      <c r="AF72" s="997">
        <v>17171</v>
      </c>
      <c r="AG72" s="997"/>
      <c r="AH72" s="997"/>
      <c r="AI72" s="997"/>
      <c r="AJ72" s="997"/>
      <c r="AK72" s="997" t="s">
        <v>531</v>
      </c>
      <c r="AL72" s="997"/>
      <c r="AM72" s="997"/>
      <c r="AN72" s="997"/>
      <c r="AO72" s="997"/>
      <c r="AP72" s="997">
        <v>18268</v>
      </c>
      <c r="AQ72" s="997"/>
      <c r="AR72" s="997"/>
      <c r="AS72" s="997"/>
      <c r="AT72" s="997"/>
      <c r="AU72" s="997" t="s">
        <v>531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367</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64959</v>
      </c>
      <c r="AG88" s="985"/>
      <c r="AH88" s="985"/>
      <c r="AI88" s="985"/>
      <c r="AJ88" s="985"/>
      <c r="AK88" s="989"/>
      <c r="AL88" s="989"/>
      <c r="AM88" s="989"/>
      <c r="AN88" s="989"/>
      <c r="AO88" s="989"/>
      <c r="AP88" s="985">
        <v>158677</v>
      </c>
      <c r="AQ88" s="985"/>
      <c r="AR88" s="985"/>
      <c r="AS88" s="985"/>
      <c r="AT88" s="985"/>
      <c r="AU88" s="985">
        <v>10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16</v>
      </c>
      <c r="CS102" s="977"/>
      <c r="CT102" s="977"/>
      <c r="CU102" s="977"/>
      <c r="CV102" s="978"/>
      <c r="CW102" s="976">
        <v>0</v>
      </c>
      <c r="CX102" s="977"/>
      <c r="CY102" s="977"/>
      <c r="CZ102" s="977"/>
      <c r="DA102" s="978"/>
      <c r="DB102" s="976" t="s">
        <v>532</v>
      </c>
      <c r="DC102" s="977"/>
      <c r="DD102" s="977"/>
      <c r="DE102" s="977"/>
      <c r="DF102" s="978"/>
      <c r="DG102" s="976" t="s">
        <v>532</v>
      </c>
      <c r="DH102" s="977"/>
      <c r="DI102" s="977"/>
      <c r="DJ102" s="977"/>
      <c r="DK102" s="978"/>
      <c r="DL102" s="976" t="s">
        <v>531</v>
      </c>
      <c r="DM102" s="977"/>
      <c r="DN102" s="977"/>
      <c r="DO102" s="977"/>
      <c r="DP102" s="978"/>
      <c r="DQ102" s="976" t="s">
        <v>532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287</v>
      </c>
      <c r="AG109" s="918"/>
      <c r="AH109" s="918"/>
      <c r="AI109" s="918"/>
      <c r="AJ109" s="919"/>
      <c r="AK109" s="920" t="s">
        <v>286</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287</v>
      </c>
      <c r="BW109" s="918"/>
      <c r="BX109" s="918"/>
      <c r="BY109" s="918"/>
      <c r="BZ109" s="919"/>
      <c r="CA109" s="920" t="s">
        <v>286</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287</v>
      </c>
      <c r="DM109" s="918"/>
      <c r="DN109" s="918"/>
      <c r="DO109" s="918"/>
      <c r="DP109" s="919"/>
      <c r="DQ109" s="920" t="s">
        <v>286</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303868</v>
      </c>
      <c r="AB110" s="903"/>
      <c r="AC110" s="903"/>
      <c r="AD110" s="903"/>
      <c r="AE110" s="904"/>
      <c r="AF110" s="905">
        <v>309292</v>
      </c>
      <c r="AG110" s="903"/>
      <c r="AH110" s="903"/>
      <c r="AI110" s="903"/>
      <c r="AJ110" s="904"/>
      <c r="AK110" s="905">
        <v>318227</v>
      </c>
      <c r="AL110" s="903"/>
      <c r="AM110" s="903"/>
      <c r="AN110" s="903"/>
      <c r="AO110" s="904"/>
      <c r="AP110" s="906">
        <v>18.100000000000001</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3023517</v>
      </c>
      <c r="BR110" s="830"/>
      <c r="BS110" s="830"/>
      <c r="BT110" s="830"/>
      <c r="BU110" s="830"/>
      <c r="BV110" s="830">
        <v>3092727</v>
      </c>
      <c r="BW110" s="830"/>
      <c r="BX110" s="830"/>
      <c r="BY110" s="830"/>
      <c r="BZ110" s="830"/>
      <c r="CA110" s="830">
        <v>3241215</v>
      </c>
      <c r="CB110" s="830"/>
      <c r="CC110" s="830"/>
      <c r="CD110" s="830"/>
      <c r="CE110" s="830"/>
      <c r="CF110" s="891">
        <v>184.3</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110</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1155697</v>
      </c>
      <c r="BR112" s="801"/>
      <c r="BS112" s="801"/>
      <c r="BT112" s="801"/>
      <c r="BU112" s="801"/>
      <c r="BV112" s="801">
        <v>1182084</v>
      </c>
      <c r="BW112" s="801"/>
      <c r="BX112" s="801"/>
      <c r="BY112" s="801"/>
      <c r="BZ112" s="801"/>
      <c r="CA112" s="801">
        <v>1171325</v>
      </c>
      <c r="CB112" s="801"/>
      <c r="CC112" s="801"/>
      <c r="CD112" s="801"/>
      <c r="CE112" s="801"/>
      <c r="CF112" s="878">
        <v>66.599999999999994</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70403</v>
      </c>
      <c r="AB113" s="939"/>
      <c r="AC113" s="939"/>
      <c r="AD113" s="939"/>
      <c r="AE113" s="940"/>
      <c r="AF113" s="941">
        <v>75093</v>
      </c>
      <c r="AG113" s="939"/>
      <c r="AH113" s="939"/>
      <c r="AI113" s="939"/>
      <c r="AJ113" s="940"/>
      <c r="AK113" s="941">
        <v>70076</v>
      </c>
      <c r="AL113" s="939"/>
      <c r="AM113" s="939"/>
      <c r="AN113" s="939"/>
      <c r="AO113" s="940"/>
      <c r="AP113" s="942">
        <v>4</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67360</v>
      </c>
      <c r="BR113" s="801"/>
      <c r="BS113" s="801"/>
      <c r="BT113" s="801"/>
      <c r="BU113" s="801"/>
      <c r="BV113" s="801">
        <v>27205</v>
      </c>
      <c r="BW113" s="801"/>
      <c r="BX113" s="801"/>
      <c r="BY113" s="801"/>
      <c r="BZ113" s="801"/>
      <c r="CA113" s="801">
        <v>10387</v>
      </c>
      <c r="CB113" s="801"/>
      <c r="CC113" s="801"/>
      <c r="CD113" s="801"/>
      <c r="CE113" s="801"/>
      <c r="CF113" s="878">
        <v>0.6</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44278</v>
      </c>
      <c r="AB114" s="814"/>
      <c r="AC114" s="814"/>
      <c r="AD114" s="814"/>
      <c r="AE114" s="815"/>
      <c r="AF114" s="816">
        <v>41696</v>
      </c>
      <c r="AG114" s="814"/>
      <c r="AH114" s="814"/>
      <c r="AI114" s="814"/>
      <c r="AJ114" s="815"/>
      <c r="AK114" s="816">
        <v>17703</v>
      </c>
      <c r="AL114" s="814"/>
      <c r="AM114" s="814"/>
      <c r="AN114" s="814"/>
      <c r="AO114" s="815"/>
      <c r="AP114" s="784">
        <v>1</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614722</v>
      </c>
      <c r="BR114" s="801"/>
      <c r="BS114" s="801"/>
      <c r="BT114" s="801"/>
      <c r="BU114" s="801"/>
      <c r="BV114" s="801">
        <v>635866</v>
      </c>
      <c r="BW114" s="801"/>
      <c r="BX114" s="801"/>
      <c r="BY114" s="801"/>
      <c r="BZ114" s="801"/>
      <c r="CA114" s="801">
        <v>619449</v>
      </c>
      <c r="CB114" s="801"/>
      <c r="CC114" s="801"/>
      <c r="CD114" s="801"/>
      <c r="CE114" s="801"/>
      <c r="CF114" s="878">
        <v>35.200000000000003</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110</v>
      </c>
      <c r="AB115" s="939"/>
      <c r="AC115" s="939"/>
      <c r="AD115" s="939"/>
      <c r="AE115" s="940"/>
      <c r="AF115" s="941" t="s">
        <v>110</v>
      </c>
      <c r="AG115" s="939"/>
      <c r="AH115" s="939"/>
      <c r="AI115" s="939"/>
      <c r="AJ115" s="940"/>
      <c r="AK115" s="941" t="s">
        <v>110</v>
      </c>
      <c r="AL115" s="939"/>
      <c r="AM115" s="939"/>
      <c r="AN115" s="939"/>
      <c r="AO115" s="940"/>
      <c r="AP115" s="942" t="s">
        <v>110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c r="A117" s="91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418549</v>
      </c>
      <c r="AB117" s="925"/>
      <c r="AC117" s="925"/>
      <c r="AD117" s="925"/>
      <c r="AE117" s="926"/>
      <c r="AF117" s="928">
        <v>426081</v>
      </c>
      <c r="AG117" s="925"/>
      <c r="AH117" s="925"/>
      <c r="AI117" s="925"/>
      <c r="AJ117" s="926"/>
      <c r="AK117" s="928">
        <v>406006</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287</v>
      </c>
      <c r="AG118" s="918"/>
      <c r="AH118" s="918"/>
      <c r="AI118" s="918"/>
      <c r="AJ118" s="919"/>
      <c r="AK118" s="920" t="s">
        <v>286</v>
      </c>
      <c r="AL118" s="918"/>
      <c r="AM118" s="918"/>
      <c r="AN118" s="918"/>
      <c r="AO118" s="919"/>
      <c r="AP118" s="921" t="s">
        <v>403</v>
      </c>
      <c r="AQ118" s="922"/>
      <c r="AR118" s="922"/>
      <c r="AS118" s="922"/>
      <c r="AT118" s="923"/>
      <c r="AU118" s="956"/>
      <c r="AV118" s="957"/>
      <c r="AW118" s="957"/>
      <c r="AX118" s="957"/>
      <c r="AY118" s="957"/>
      <c r="AZ118" s="228" t="s">
        <v>170</v>
      </c>
      <c r="BA118" s="228"/>
      <c r="BB118" s="228"/>
      <c r="BC118" s="228"/>
      <c r="BD118" s="228"/>
      <c r="BE118" s="228"/>
      <c r="BF118" s="228"/>
      <c r="BG118" s="228"/>
      <c r="BH118" s="228"/>
      <c r="BI118" s="228"/>
      <c r="BJ118" s="228"/>
      <c r="BK118" s="228"/>
      <c r="BL118" s="228"/>
      <c r="BM118" s="228"/>
      <c r="BN118" s="228"/>
      <c r="BO118" s="867" t="s">
        <v>431</v>
      </c>
      <c r="BP118" s="868"/>
      <c r="BQ118" s="887">
        <v>4861296</v>
      </c>
      <c r="BR118" s="888"/>
      <c r="BS118" s="888"/>
      <c r="BT118" s="888"/>
      <c r="BU118" s="888"/>
      <c r="BV118" s="888">
        <v>4937882</v>
      </c>
      <c r="BW118" s="888"/>
      <c r="BX118" s="888"/>
      <c r="BY118" s="888"/>
      <c r="BZ118" s="888"/>
      <c r="CA118" s="888">
        <v>5042376</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1348044</v>
      </c>
      <c r="BR119" s="830"/>
      <c r="BS119" s="830"/>
      <c r="BT119" s="830"/>
      <c r="BU119" s="830"/>
      <c r="BV119" s="830">
        <v>1656593</v>
      </c>
      <c r="BW119" s="830"/>
      <c r="BX119" s="830"/>
      <c r="BY119" s="830"/>
      <c r="BZ119" s="830"/>
      <c r="CA119" s="830">
        <v>1942022</v>
      </c>
      <c r="CB119" s="830"/>
      <c r="CC119" s="830"/>
      <c r="CD119" s="830"/>
      <c r="CE119" s="830"/>
      <c r="CF119" s="891">
        <v>110.4</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t="s">
        <v>110</v>
      </c>
      <c r="BR120" s="801"/>
      <c r="BS120" s="801"/>
      <c r="BT120" s="801"/>
      <c r="BU120" s="801"/>
      <c r="BV120" s="801" t="s">
        <v>110</v>
      </c>
      <c r="BW120" s="801"/>
      <c r="BX120" s="801"/>
      <c r="BY120" s="801"/>
      <c r="BZ120" s="801"/>
      <c r="CA120" s="801" t="s">
        <v>110</v>
      </c>
      <c r="CB120" s="801"/>
      <c r="CC120" s="801"/>
      <c r="CD120" s="801"/>
      <c r="CE120" s="801"/>
      <c r="CF120" s="878" t="s">
        <v>110</v>
      </c>
      <c r="CG120" s="879"/>
      <c r="CH120" s="879"/>
      <c r="CI120" s="879"/>
      <c r="CJ120" s="879"/>
      <c r="CK120" s="880" t="s">
        <v>437</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1082687</v>
      </c>
      <c r="DH120" s="830"/>
      <c r="DI120" s="830"/>
      <c r="DJ120" s="830"/>
      <c r="DK120" s="830"/>
      <c r="DL120" s="830">
        <v>1098236</v>
      </c>
      <c r="DM120" s="830"/>
      <c r="DN120" s="830"/>
      <c r="DO120" s="830"/>
      <c r="DP120" s="830"/>
      <c r="DQ120" s="830">
        <v>1089079</v>
      </c>
      <c r="DR120" s="830"/>
      <c r="DS120" s="830"/>
      <c r="DT120" s="830"/>
      <c r="DU120" s="830"/>
      <c r="DV120" s="831">
        <v>61.9</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2868180</v>
      </c>
      <c r="BR121" s="888"/>
      <c r="BS121" s="888"/>
      <c r="BT121" s="888"/>
      <c r="BU121" s="888"/>
      <c r="BV121" s="888">
        <v>2985567</v>
      </c>
      <c r="BW121" s="888"/>
      <c r="BX121" s="888"/>
      <c r="BY121" s="888"/>
      <c r="BZ121" s="888"/>
      <c r="CA121" s="888">
        <v>3022952</v>
      </c>
      <c r="CB121" s="888"/>
      <c r="CC121" s="888"/>
      <c r="CD121" s="888"/>
      <c r="CE121" s="888"/>
      <c r="CF121" s="889">
        <v>171.9</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31239</v>
      </c>
      <c r="DH121" s="801"/>
      <c r="DI121" s="801"/>
      <c r="DJ121" s="801"/>
      <c r="DK121" s="801"/>
      <c r="DL121" s="801">
        <v>43954</v>
      </c>
      <c r="DM121" s="801"/>
      <c r="DN121" s="801"/>
      <c r="DO121" s="801"/>
      <c r="DP121" s="801"/>
      <c r="DQ121" s="801">
        <v>42116</v>
      </c>
      <c r="DR121" s="801"/>
      <c r="DS121" s="801"/>
      <c r="DT121" s="801"/>
      <c r="DU121" s="801"/>
      <c r="DV121" s="853">
        <v>2.4</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170</v>
      </c>
      <c r="BA122" s="228"/>
      <c r="BB122" s="228"/>
      <c r="BC122" s="228"/>
      <c r="BD122" s="228"/>
      <c r="BE122" s="228"/>
      <c r="BF122" s="228"/>
      <c r="BG122" s="228"/>
      <c r="BH122" s="228"/>
      <c r="BI122" s="228"/>
      <c r="BJ122" s="228"/>
      <c r="BK122" s="228"/>
      <c r="BL122" s="228"/>
      <c r="BM122" s="228"/>
      <c r="BN122" s="228"/>
      <c r="BO122" s="867" t="s">
        <v>440</v>
      </c>
      <c r="BP122" s="868"/>
      <c r="BQ122" s="869">
        <v>4216224</v>
      </c>
      <c r="BR122" s="870"/>
      <c r="BS122" s="870"/>
      <c r="BT122" s="870"/>
      <c r="BU122" s="870"/>
      <c r="BV122" s="870">
        <v>4642160</v>
      </c>
      <c r="BW122" s="870"/>
      <c r="BX122" s="870"/>
      <c r="BY122" s="870"/>
      <c r="BZ122" s="870"/>
      <c r="CA122" s="870">
        <v>4964974</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v>41771</v>
      </c>
      <c r="DH122" s="801"/>
      <c r="DI122" s="801"/>
      <c r="DJ122" s="801"/>
      <c r="DK122" s="801"/>
      <c r="DL122" s="801">
        <v>39894</v>
      </c>
      <c r="DM122" s="801"/>
      <c r="DN122" s="801"/>
      <c r="DO122" s="801"/>
      <c r="DP122" s="801"/>
      <c r="DQ122" s="801">
        <v>40130</v>
      </c>
      <c r="DR122" s="801"/>
      <c r="DS122" s="801"/>
      <c r="DT122" s="801"/>
      <c r="DU122" s="801"/>
      <c r="DV122" s="853">
        <v>2.2999999999999998</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38.6</v>
      </c>
      <c r="BR123" s="862"/>
      <c r="BS123" s="862"/>
      <c r="BT123" s="862"/>
      <c r="BU123" s="862"/>
      <c r="BV123" s="862">
        <v>17.7</v>
      </c>
      <c r="BW123" s="862"/>
      <c r="BX123" s="862"/>
      <c r="BY123" s="862"/>
      <c r="BZ123" s="862"/>
      <c r="CA123" s="862">
        <v>4.4000000000000004</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451</v>
      </c>
      <c r="AY127" s="788"/>
      <c r="AZ127" s="788"/>
      <c r="BA127" s="788"/>
      <c r="BB127" s="788"/>
      <c r="BC127" s="788"/>
      <c r="BD127" s="788"/>
      <c r="BE127" s="789"/>
      <c r="BF127" s="790" t="s">
        <v>110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t="s">
        <v>110</v>
      </c>
      <c r="AB128" s="754"/>
      <c r="AC128" s="754"/>
      <c r="AD128" s="754"/>
      <c r="AE128" s="755"/>
      <c r="AF128" s="756" t="s">
        <v>110</v>
      </c>
      <c r="AG128" s="754"/>
      <c r="AH128" s="754"/>
      <c r="AI128" s="754"/>
      <c r="AJ128" s="755"/>
      <c r="AK128" s="756" t="s">
        <v>110</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110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1886377</v>
      </c>
      <c r="AB129" s="814"/>
      <c r="AC129" s="814"/>
      <c r="AD129" s="814"/>
      <c r="AE129" s="815"/>
      <c r="AF129" s="816">
        <v>1908606</v>
      </c>
      <c r="AG129" s="814"/>
      <c r="AH129" s="814"/>
      <c r="AI129" s="814"/>
      <c r="AJ129" s="815"/>
      <c r="AK129" s="816">
        <v>1989754</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11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217583</v>
      </c>
      <c r="AB130" s="814"/>
      <c r="AC130" s="814"/>
      <c r="AD130" s="814"/>
      <c r="AE130" s="815"/>
      <c r="AF130" s="816">
        <v>242391</v>
      </c>
      <c r="AG130" s="814"/>
      <c r="AH130" s="814"/>
      <c r="AI130" s="814"/>
      <c r="AJ130" s="815"/>
      <c r="AK130" s="816">
        <v>230969</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4.4000000000000004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1668794</v>
      </c>
      <c r="AB131" s="747"/>
      <c r="AC131" s="747"/>
      <c r="AD131" s="747"/>
      <c r="AE131" s="748"/>
      <c r="AF131" s="749">
        <v>1666215</v>
      </c>
      <c r="AG131" s="747"/>
      <c r="AH131" s="747"/>
      <c r="AI131" s="747"/>
      <c r="AJ131" s="748"/>
      <c r="AK131" s="749">
        <v>1758785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12.042588840000001</v>
      </c>
      <c r="AB132" s="770"/>
      <c r="AC132" s="770"/>
      <c r="AD132" s="770"/>
      <c r="AE132" s="771"/>
      <c r="AF132" s="772">
        <v>11.02438761</v>
      </c>
      <c r="AG132" s="770"/>
      <c r="AH132" s="770"/>
      <c r="AI132" s="770"/>
      <c r="AJ132" s="771"/>
      <c r="AK132" s="772">
        <v>9.95215447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15.3</v>
      </c>
      <c r="AB133" s="779"/>
      <c r="AC133" s="779"/>
      <c r="AD133" s="779"/>
      <c r="AE133" s="780"/>
      <c r="AF133" s="778">
        <v>13.1</v>
      </c>
      <c r="AG133" s="779"/>
      <c r="AH133" s="779"/>
      <c r="AI133" s="779"/>
      <c r="AJ133" s="780"/>
      <c r="AK133" s="778">
        <v>11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3"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665303</v>
      </c>
      <c r="L9" s="264">
        <v>118402</v>
      </c>
      <c r="M9" s="265">
        <v>114146</v>
      </c>
      <c r="N9" s="266">
        <v>3.7</v>
      </c>
    </row>
    <row r="10" spans="1:16">
      <c r="A10" s="248"/>
      <c r="B10" s="244"/>
      <c r="C10" s="244"/>
      <c r="D10" s="244"/>
      <c r="E10" s="244"/>
      <c r="F10" s="244"/>
      <c r="G10" s="1163" t="s">
        <v>473</v>
      </c>
      <c r="H10" s="1164"/>
      <c r="I10" s="1164"/>
      <c r="J10" s="1165"/>
      <c r="K10" s="267">
        <v>39585</v>
      </c>
      <c r="L10" s="268">
        <v>7045</v>
      </c>
      <c r="M10" s="269">
        <v>10658</v>
      </c>
      <c r="N10" s="270">
        <v>-33.9</v>
      </c>
    </row>
    <row r="11" spans="1:16" ht="13.5" customHeight="1">
      <c r="A11" s="248"/>
      <c r="B11" s="244"/>
      <c r="C11" s="244"/>
      <c r="D11" s="244"/>
      <c r="E11" s="244"/>
      <c r="F11" s="244"/>
      <c r="G11" s="1163" t="s">
        <v>474</v>
      </c>
      <c r="H11" s="1164"/>
      <c r="I11" s="1164"/>
      <c r="J11" s="1165"/>
      <c r="K11" s="267">
        <v>7999</v>
      </c>
      <c r="L11" s="268">
        <v>1424</v>
      </c>
      <c r="M11" s="269">
        <v>17529</v>
      </c>
      <c r="N11" s="270">
        <v>-91.9</v>
      </c>
    </row>
    <row r="12" spans="1:16" ht="13.5" customHeight="1">
      <c r="A12" s="248"/>
      <c r="B12" s="244"/>
      <c r="C12" s="244"/>
      <c r="D12" s="244"/>
      <c r="E12" s="244"/>
      <c r="F12" s="244"/>
      <c r="G12" s="1163" t="s">
        <v>475</v>
      </c>
      <c r="H12" s="1164"/>
      <c r="I12" s="1164"/>
      <c r="J12" s="1165"/>
      <c r="K12" s="267" t="s">
        <v>476</v>
      </c>
      <c r="L12" s="268" t="s">
        <v>476</v>
      </c>
      <c r="M12" s="269">
        <v>1257</v>
      </c>
      <c r="N12" s="270" t="s">
        <v>476</v>
      </c>
    </row>
    <row r="13" spans="1:16" ht="13.5" customHeight="1">
      <c r="A13" s="248"/>
      <c r="B13" s="244"/>
      <c r="C13" s="244"/>
      <c r="D13" s="244"/>
      <c r="E13" s="244"/>
      <c r="F13" s="244"/>
      <c r="G13" s="1163" t="s">
        <v>477</v>
      </c>
      <c r="H13" s="1164"/>
      <c r="I13" s="1164"/>
      <c r="J13" s="1165"/>
      <c r="K13" s="267" t="s">
        <v>476</v>
      </c>
      <c r="L13" s="268" t="s">
        <v>476</v>
      </c>
      <c r="M13" s="269" t="s">
        <v>476</v>
      </c>
      <c r="N13" s="270" t="s">
        <v>476</v>
      </c>
    </row>
    <row r="14" spans="1:16" ht="13.5" customHeight="1">
      <c r="A14" s="248"/>
      <c r="B14" s="244"/>
      <c r="C14" s="244"/>
      <c r="D14" s="244"/>
      <c r="E14" s="244"/>
      <c r="F14" s="244"/>
      <c r="G14" s="1163" t="s">
        <v>478</v>
      </c>
      <c r="H14" s="1164"/>
      <c r="I14" s="1164"/>
      <c r="J14" s="1165"/>
      <c r="K14" s="267">
        <v>30800</v>
      </c>
      <c r="L14" s="268">
        <v>5481</v>
      </c>
      <c r="M14" s="269">
        <v>5389</v>
      </c>
      <c r="N14" s="270">
        <v>1.7</v>
      </c>
    </row>
    <row r="15" spans="1:16" ht="13.5" customHeight="1">
      <c r="A15" s="248"/>
      <c r="B15" s="244"/>
      <c r="C15" s="244"/>
      <c r="D15" s="244"/>
      <c r="E15" s="244"/>
      <c r="F15" s="244"/>
      <c r="G15" s="1163" t="s">
        <v>479</v>
      </c>
      <c r="H15" s="1164"/>
      <c r="I15" s="1164"/>
      <c r="J15" s="1165"/>
      <c r="K15" s="267">
        <v>3990</v>
      </c>
      <c r="L15" s="268">
        <v>710</v>
      </c>
      <c r="M15" s="269">
        <v>2513</v>
      </c>
      <c r="N15" s="270">
        <v>-71.7</v>
      </c>
    </row>
    <row r="16" spans="1:16">
      <c r="A16" s="248"/>
      <c r="B16" s="244"/>
      <c r="C16" s="244"/>
      <c r="D16" s="244"/>
      <c r="E16" s="244"/>
      <c r="F16" s="244"/>
      <c r="G16" s="1166" t="s">
        <v>480</v>
      </c>
      <c r="H16" s="1167"/>
      <c r="I16" s="1167"/>
      <c r="J16" s="1168"/>
      <c r="K16" s="268">
        <v>-57621</v>
      </c>
      <c r="L16" s="268">
        <v>-10255</v>
      </c>
      <c r="M16" s="269">
        <v>-11876</v>
      </c>
      <c r="N16" s="270">
        <v>-13.6</v>
      </c>
    </row>
    <row r="17" spans="1:16">
      <c r="A17" s="248"/>
      <c r="B17" s="244"/>
      <c r="C17" s="244"/>
      <c r="D17" s="244"/>
      <c r="E17" s="244"/>
      <c r="F17" s="244"/>
      <c r="G17" s="1166" t="s">
        <v>170</v>
      </c>
      <c r="H17" s="1167"/>
      <c r="I17" s="1167"/>
      <c r="J17" s="1168"/>
      <c r="K17" s="268">
        <v>690056</v>
      </c>
      <c r="L17" s="268">
        <v>122808</v>
      </c>
      <c r="M17" s="269">
        <v>139615</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11.57</v>
      </c>
      <c r="L21" s="281">
        <v>13.07</v>
      </c>
      <c r="M21" s="282">
        <v>-1.5</v>
      </c>
      <c r="N21" s="249"/>
      <c r="O21" s="283"/>
      <c r="P21" s="279"/>
    </row>
    <row r="22" spans="1:16" s="284" customFormat="1">
      <c r="A22" s="279"/>
      <c r="B22" s="249"/>
      <c r="C22" s="249"/>
      <c r="D22" s="249"/>
      <c r="E22" s="249"/>
      <c r="F22" s="249"/>
      <c r="G22" s="1160" t="s">
        <v>486</v>
      </c>
      <c r="H22" s="1161"/>
      <c r="I22" s="1161"/>
      <c r="J22" s="1162"/>
      <c r="K22" s="285">
        <v>96.8</v>
      </c>
      <c r="L22" s="286">
        <v>95</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318227</v>
      </c>
      <c r="L32" s="294">
        <v>56634</v>
      </c>
      <c r="M32" s="295">
        <v>64386</v>
      </c>
      <c r="N32" s="296">
        <v>-12</v>
      </c>
    </row>
    <row r="33" spans="1:16" ht="13.5" customHeight="1">
      <c r="A33" s="248"/>
      <c r="B33" s="244"/>
      <c r="C33" s="244"/>
      <c r="D33" s="244"/>
      <c r="E33" s="244"/>
      <c r="F33" s="244"/>
      <c r="G33" s="1151" t="s">
        <v>491</v>
      </c>
      <c r="H33" s="1152"/>
      <c r="I33" s="1152"/>
      <c r="J33" s="1153"/>
      <c r="K33" s="294" t="s">
        <v>476</v>
      </c>
      <c r="L33" s="294" t="s">
        <v>476</v>
      </c>
      <c r="M33" s="295" t="s">
        <v>476</v>
      </c>
      <c r="N33" s="296" t="s">
        <v>476</v>
      </c>
    </row>
    <row r="34" spans="1:16" ht="27" customHeight="1">
      <c r="A34" s="248"/>
      <c r="B34" s="244"/>
      <c r="C34" s="244"/>
      <c r="D34" s="244"/>
      <c r="E34" s="244"/>
      <c r="F34" s="244"/>
      <c r="G34" s="1151" t="s">
        <v>492</v>
      </c>
      <c r="H34" s="1152"/>
      <c r="I34" s="1152"/>
      <c r="J34" s="1153"/>
      <c r="K34" s="294" t="s">
        <v>476</v>
      </c>
      <c r="L34" s="294" t="s">
        <v>476</v>
      </c>
      <c r="M34" s="295">
        <v>1</v>
      </c>
      <c r="N34" s="296" t="s">
        <v>476</v>
      </c>
    </row>
    <row r="35" spans="1:16" ht="27" customHeight="1">
      <c r="A35" s="248"/>
      <c r="B35" s="244"/>
      <c r="C35" s="244"/>
      <c r="D35" s="244"/>
      <c r="E35" s="244"/>
      <c r="F35" s="244"/>
      <c r="G35" s="1151" t="s">
        <v>493</v>
      </c>
      <c r="H35" s="1152"/>
      <c r="I35" s="1152"/>
      <c r="J35" s="1153"/>
      <c r="K35" s="294">
        <v>70076</v>
      </c>
      <c r="L35" s="294">
        <v>12471</v>
      </c>
      <c r="M35" s="295">
        <v>18584</v>
      </c>
      <c r="N35" s="296">
        <v>-32.9</v>
      </c>
    </row>
    <row r="36" spans="1:16" ht="27" customHeight="1">
      <c r="A36" s="248"/>
      <c r="B36" s="244"/>
      <c r="C36" s="244"/>
      <c r="D36" s="244"/>
      <c r="E36" s="244"/>
      <c r="F36" s="244"/>
      <c r="G36" s="1151" t="s">
        <v>494</v>
      </c>
      <c r="H36" s="1152"/>
      <c r="I36" s="1152"/>
      <c r="J36" s="1153"/>
      <c r="K36" s="294">
        <v>17703</v>
      </c>
      <c r="L36" s="294">
        <v>3151</v>
      </c>
      <c r="M36" s="295">
        <v>4740</v>
      </c>
      <c r="N36" s="296">
        <v>-33.5</v>
      </c>
    </row>
    <row r="37" spans="1:16" ht="13.5" customHeight="1">
      <c r="A37" s="248"/>
      <c r="B37" s="244"/>
      <c r="C37" s="244"/>
      <c r="D37" s="244"/>
      <c r="E37" s="244"/>
      <c r="F37" s="244"/>
      <c r="G37" s="1151" t="s">
        <v>495</v>
      </c>
      <c r="H37" s="1152"/>
      <c r="I37" s="1152"/>
      <c r="J37" s="1153"/>
      <c r="K37" s="294" t="s">
        <v>476</v>
      </c>
      <c r="L37" s="294" t="s">
        <v>476</v>
      </c>
      <c r="M37" s="295">
        <v>1431</v>
      </c>
      <c r="N37" s="296" t="s">
        <v>476</v>
      </c>
    </row>
    <row r="38" spans="1:16" ht="27" customHeight="1">
      <c r="A38" s="248"/>
      <c r="B38" s="244"/>
      <c r="C38" s="244"/>
      <c r="D38" s="244"/>
      <c r="E38" s="244"/>
      <c r="F38" s="244"/>
      <c r="G38" s="1154" t="s">
        <v>496</v>
      </c>
      <c r="H38" s="1155"/>
      <c r="I38" s="1155"/>
      <c r="J38" s="1156"/>
      <c r="K38" s="297" t="s">
        <v>476</v>
      </c>
      <c r="L38" s="297" t="s">
        <v>476</v>
      </c>
      <c r="M38" s="298">
        <v>15</v>
      </c>
      <c r="N38" s="299" t="s">
        <v>476</v>
      </c>
      <c r="O38" s="293"/>
    </row>
    <row r="39" spans="1:16">
      <c r="A39" s="248"/>
      <c r="B39" s="244"/>
      <c r="C39" s="244"/>
      <c r="D39" s="244"/>
      <c r="E39" s="244"/>
      <c r="F39" s="244"/>
      <c r="G39" s="1154" t="s">
        <v>497</v>
      </c>
      <c r="H39" s="1155"/>
      <c r="I39" s="1155"/>
      <c r="J39" s="1156"/>
      <c r="K39" s="300" t="s">
        <v>476</v>
      </c>
      <c r="L39" s="300" t="s">
        <v>476</v>
      </c>
      <c r="M39" s="301">
        <v>-2634</v>
      </c>
      <c r="N39" s="302" t="s">
        <v>476</v>
      </c>
      <c r="O39" s="293"/>
    </row>
    <row r="40" spans="1:16" ht="27" customHeight="1">
      <c r="A40" s="248"/>
      <c r="B40" s="244"/>
      <c r="C40" s="244"/>
      <c r="D40" s="244"/>
      <c r="E40" s="244"/>
      <c r="F40" s="244"/>
      <c r="G40" s="1151" t="s">
        <v>498</v>
      </c>
      <c r="H40" s="1152"/>
      <c r="I40" s="1152"/>
      <c r="J40" s="1153"/>
      <c r="K40" s="300">
        <v>-230969</v>
      </c>
      <c r="L40" s="300">
        <v>-41105</v>
      </c>
      <c r="M40" s="301">
        <v>-59733</v>
      </c>
      <c r="N40" s="302">
        <v>-31.2</v>
      </c>
      <c r="O40" s="293"/>
    </row>
    <row r="41" spans="1:16">
      <c r="A41" s="248"/>
      <c r="B41" s="244"/>
      <c r="C41" s="244"/>
      <c r="D41" s="244"/>
      <c r="E41" s="244"/>
      <c r="F41" s="244"/>
      <c r="G41" s="1157" t="s">
        <v>281</v>
      </c>
      <c r="H41" s="1158"/>
      <c r="I41" s="1158"/>
      <c r="J41" s="1159"/>
      <c r="K41" s="294">
        <v>175037</v>
      </c>
      <c r="L41" s="300">
        <v>31151</v>
      </c>
      <c r="M41" s="301">
        <v>26789</v>
      </c>
      <c r="N41" s="302">
        <v>16.3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113142</v>
      </c>
      <c r="J51" s="320">
        <v>18738</v>
      </c>
      <c r="K51" s="321">
        <v>-72.8</v>
      </c>
      <c r="L51" s="322">
        <v>92021</v>
      </c>
      <c r="M51" s="323">
        <v>-24.5</v>
      </c>
      <c r="N51" s="324">
        <v>-48.3</v>
      </c>
    </row>
    <row r="52" spans="1:14">
      <c r="A52" s="248"/>
      <c r="B52" s="244"/>
      <c r="C52" s="244"/>
      <c r="D52" s="244"/>
      <c r="E52" s="244"/>
      <c r="F52" s="244"/>
      <c r="G52" s="325"/>
      <c r="H52" s="326" t="s">
        <v>509</v>
      </c>
      <c r="I52" s="327">
        <v>100991</v>
      </c>
      <c r="J52" s="328">
        <v>16726</v>
      </c>
      <c r="K52" s="329">
        <v>-11.6</v>
      </c>
      <c r="L52" s="330">
        <v>52579</v>
      </c>
      <c r="M52" s="331">
        <v>-23.2</v>
      </c>
      <c r="N52" s="332">
        <v>11.6</v>
      </c>
    </row>
    <row r="53" spans="1:14">
      <c r="A53" s="248"/>
      <c r="B53" s="244"/>
      <c r="C53" s="244"/>
      <c r="D53" s="244"/>
      <c r="E53" s="244"/>
      <c r="F53" s="244"/>
      <c r="G53" s="310" t="s">
        <v>510</v>
      </c>
      <c r="H53" s="311"/>
      <c r="I53" s="319">
        <v>358224</v>
      </c>
      <c r="J53" s="320">
        <v>60196</v>
      </c>
      <c r="K53" s="321">
        <v>221.3</v>
      </c>
      <c r="L53" s="322">
        <v>94828</v>
      </c>
      <c r="M53" s="323">
        <v>3.1</v>
      </c>
      <c r="N53" s="324">
        <v>218.2</v>
      </c>
    </row>
    <row r="54" spans="1:14">
      <c r="A54" s="248"/>
      <c r="B54" s="244"/>
      <c r="C54" s="244"/>
      <c r="D54" s="244"/>
      <c r="E54" s="244"/>
      <c r="F54" s="244"/>
      <c r="G54" s="325"/>
      <c r="H54" s="326" t="s">
        <v>509</v>
      </c>
      <c r="I54" s="327">
        <v>210161</v>
      </c>
      <c r="J54" s="328">
        <v>35315</v>
      </c>
      <c r="K54" s="329">
        <v>111.1</v>
      </c>
      <c r="L54" s="330">
        <v>55133</v>
      </c>
      <c r="M54" s="331">
        <v>4.9000000000000004</v>
      </c>
      <c r="N54" s="332">
        <v>106.2</v>
      </c>
    </row>
    <row r="55" spans="1:14">
      <c r="A55" s="248"/>
      <c r="B55" s="244"/>
      <c r="C55" s="244"/>
      <c r="D55" s="244"/>
      <c r="E55" s="244"/>
      <c r="F55" s="244"/>
      <c r="G55" s="310" t="s">
        <v>511</v>
      </c>
      <c r="H55" s="311"/>
      <c r="I55" s="319">
        <v>252213</v>
      </c>
      <c r="J55" s="320">
        <v>43047</v>
      </c>
      <c r="K55" s="321">
        <v>-28.5</v>
      </c>
      <c r="L55" s="322">
        <v>119674</v>
      </c>
      <c r="M55" s="323">
        <v>26.2</v>
      </c>
      <c r="N55" s="324">
        <v>-54.7</v>
      </c>
    </row>
    <row r="56" spans="1:14">
      <c r="A56" s="248"/>
      <c r="B56" s="244"/>
      <c r="C56" s="244"/>
      <c r="D56" s="244"/>
      <c r="E56" s="244"/>
      <c r="F56" s="244"/>
      <c r="G56" s="325"/>
      <c r="H56" s="326" t="s">
        <v>509</v>
      </c>
      <c r="I56" s="327">
        <v>99859</v>
      </c>
      <c r="J56" s="328">
        <v>17044</v>
      </c>
      <c r="K56" s="329">
        <v>-51.7</v>
      </c>
      <c r="L56" s="330">
        <v>57803</v>
      </c>
      <c r="M56" s="331">
        <v>4.8</v>
      </c>
      <c r="N56" s="332">
        <v>-56.5</v>
      </c>
    </row>
    <row r="57" spans="1:14">
      <c r="A57" s="248"/>
      <c r="B57" s="244"/>
      <c r="C57" s="244"/>
      <c r="D57" s="244"/>
      <c r="E57" s="244"/>
      <c r="F57" s="244"/>
      <c r="G57" s="310" t="s">
        <v>512</v>
      </c>
      <c r="H57" s="311"/>
      <c r="I57" s="319">
        <v>231055</v>
      </c>
      <c r="J57" s="320">
        <v>40183</v>
      </c>
      <c r="K57" s="321">
        <v>-6.7</v>
      </c>
      <c r="L57" s="322">
        <v>119685</v>
      </c>
      <c r="M57" s="323">
        <v>0</v>
      </c>
      <c r="N57" s="324">
        <v>-6.7</v>
      </c>
    </row>
    <row r="58" spans="1:14">
      <c r="A58" s="248"/>
      <c r="B58" s="244"/>
      <c r="C58" s="244"/>
      <c r="D58" s="244"/>
      <c r="E58" s="244"/>
      <c r="F58" s="244"/>
      <c r="G58" s="325"/>
      <c r="H58" s="326" t="s">
        <v>509</v>
      </c>
      <c r="I58" s="327">
        <v>77797</v>
      </c>
      <c r="J58" s="328">
        <v>13530</v>
      </c>
      <c r="K58" s="329">
        <v>-20.6</v>
      </c>
      <c r="L58" s="330">
        <v>68464</v>
      </c>
      <c r="M58" s="331">
        <v>18.399999999999999</v>
      </c>
      <c r="N58" s="332">
        <v>-39</v>
      </c>
    </row>
    <row r="59" spans="1:14">
      <c r="A59" s="248"/>
      <c r="B59" s="244"/>
      <c r="C59" s="244"/>
      <c r="D59" s="244"/>
      <c r="E59" s="244"/>
      <c r="F59" s="244"/>
      <c r="G59" s="310" t="s">
        <v>513</v>
      </c>
      <c r="H59" s="311"/>
      <c r="I59" s="319">
        <v>306676</v>
      </c>
      <c r="J59" s="320">
        <v>54578</v>
      </c>
      <c r="K59" s="321">
        <v>35.799999999999997</v>
      </c>
      <c r="L59" s="322">
        <v>109920</v>
      </c>
      <c r="M59" s="323">
        <v>-8.1999999999999993</v>
      </c>
      <c r="N59" s="324">
        <v>44</v>
      </c>
    </row>
    <row r="60" spans="1:14">
      <c r="A60" s="248"/>
      <c r="B60" s="244"/>
      <c r="C60" s="244"/>
      <c r="D60" s="244"/>
      <c r="E60" s="244"/>
      <c r="F60" s="244"/>
      <c r="G60" s="325"/>
      <c r="H60" s="326" t="s">
        <v>509</v>
      </c>
      <c r="I60" s="333">
        <v>291343</v>
      </c>
      <c r="J60" s="328">
        <v>51850</v>
      </c>
      <c r="K60" s="329">
        <v>283.2</v>
      </c>
      <c r="L60" s="330">
        <v>62739</v>
      </c>
      <c r="M60" s="331">
        <v>-8.4</v>
      </c>
      <c r="N60" s="332">
        <v>291.60000000000002</v>
      </c>
    </row>
    <row r="61" spans="1:14">
      <c r="A61" s="248"/>
      <c r="B61" s="244"/>
      <c r="C61" s="244"/>
      <c r="D61" s="244"/>
      <c r="E61" s="244"/>
      <c r="F61" s="244"/>
      <c r="G61" s="310" t="s">
        <v>514</v>
      </c>
      <c r="H61" s="334"/>
      <c r="I61" s="335">
        <v>252262</v>
      </c>
      <c r="J61" s="336">
        <v>43348</v>
      </c>
      <c r="K61" s="337">
        <v>29.8</v>
      </c>
      <c r="L61" s="338">
        <v>107226</v>
      </c>
      <c r="M61" s="339">
        <v>-0.7</v>
      </c>
      <c r="N61" s="324">
        <v>30.5</v>
      </c>
    </row>
    <row r="62" spans="1:14">
      <c r="A62" s="248"/>
      <c r="B62" s="244"/>
      <c r="C62" s="244"/>
      <c r="D62" s="244"/>
      <c r="E62" s="244"/>
      <c r="F62" s="244"/>
      <c r="G62" s="325"/>
      <c r="H62" s="326" t="s">
        <v>509</v>
      </c>
      <c r="I62" s="327">
        <v>156030</v>
      </c>
      <c r="J62" s="328">
        <v>26893</v>
      </c>
      <c r="K62" s="329">
        <v>62.1</v>
      </c>
      <c r="L62" s="330">
        <v>59344</v>
      </c>
      <c r="M62" s="331">
        <v>-0.7</v>
      </c>
      <c r="N62" s="332">
        <v>62.8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34.74</v>
      </c>
      <c r="G47" s="12">
        <v>44.41</v>
      </c>
      <c r="H47" s="12">
        <v>55.89</v>
      </c>
      <c r="I47" s="12">
        <v>72.010000000000005</v>
      </c>
      <c r="J47" s="13">
        <v>82.25</v>
      </c>
    </row>
    <row r="48" spans="2:10" ht="57.75" customHeight="1">
      <c r="B48" s="14"/>
      <c r="C48" s="1171" t="s">
        <v>4</v>
      </c>
      <c r="D48" s="1171"/>
      <c r="E48" s="1172"/>
      <c r="F48" s="15">
        <v>4.9800000000000004</v>
      </c>
      <c r="G48" s="16">
        <v>4.93</v>
      </c>
      <c r="H48" s="16">
        <v>5.19</v>
      </c>
      <c r="I48" s="16">
        <v>4.63</v>
      </c>
      <c r="J48" s="17">
        <v>4.8600000000000003</v>
      </c>
    </row>
    <row r="49" spans="2:10" ht="57.75" customHeight="1" thickBot="1">
      <c r="B49" s="18"/>
      <c r="C49" s="1173" t="s">
        <v>5</v>
      </c>
      <c r="D49" s="1173"/>
      <c r="E49" s="1174"/>
      <c r="F49" s="19">
        <v>5.13</v>
      </c>
      <c r="G49" s="20">
        <v>8.64</v>
      </c>
      <c r="H49" s="20">
        <v>11.89</v>
      </c>
      <c r="I49" s="20">
        <v>16.28</v>
      </c>
      <c r="J49" s="21">
        <v>13.59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2017-05-15T00:37:01Z</cp:lastPrinted>
  <dcterms:created xsi:type="dcterms:W3CDTF">2017-01-25T03:34:57Z</dcterms:created>
  <dcterms:modified xsi:type="dcterms:W3CDTF">2017-05-15T00:37:17Z</dcterms:modified>
  <cp:category/>
</cp:coreProperties>
</file>