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U34" i="9" s="1"/>
  <c r="CO34" i="9"/>
  <c r="BW34" i="9"/>
  <c r="BW35" i="9" s="1"/>
  <c r="BW36" i="9" s="1"/>
  <c r="BW37" i="9" s="1"/>
  <c r="BW38" i="9" s="1"/>
  <c r="C34" i="9"/>
  <c r="U35" i="9" l="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<sst xmlns="http://schemas.openxmlformats.org/spreadsheetml/2006/main" count="1064" uniqueCount="564">
  <si>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</si>
  <si>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</si>
  <si>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</si>
  <si>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</si>
  <si>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</si>
  <si>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</si>
  <si>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</si>
  <si>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</si>
  <si>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</si>
  <si>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</si>
  <si>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</si>
  <si>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</si>
  <si>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</si>
  <si>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</si>
  <si>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</si>
  <si>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</si>
  <si>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</si>
  <si>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</si>
  <si>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</si>
  <si>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</si>
  <si>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</si>
  <si>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</si>
  <si>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</si>
  <si>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</si>
  <si>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</si>
  <si>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</si>
  <si>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</si>
  <si>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</si>
  <si>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</si>
  <si>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</si>
  <si>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</si>
  <si>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</si>
  <si>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</si>
  <si>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</si>
  <si>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</si>
  <si>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</si>
  <si>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</si>
  <si>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</si>
  <si>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</si>
  <si>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</si>
  <si>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</si>
  <si>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</si>
  <si>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</si>
  <si>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</si>
  <si>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</si>
  <si>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</si>
  <si>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</si>
  <si>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</si>
  <si>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</si>
  <si>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</si>
  <si>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</si>
  <si>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</si>
  <si>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</si>
  <si>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</si>
  <si>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</si>
  <si>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</si>
  <si>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</si>
  <si>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</si>
  <si>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</si>
  <si>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</si>
  <si>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</si>
  <si>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</si>
  <si>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</si>
  <si>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</si>
  <si>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</si>
  <si>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</si>
  <si>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</si>
  <si>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</si>
  <si>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</si>
  <si>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</si>
  <si>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</si>
  <si>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</si>
  <si>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</si>
  <si>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</si>
  <si>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</si>
  <si>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</si>
  <si>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</si>
  <si>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</si>
  <si>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</si>
  <si>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</si>
  <si>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</si>
  <si>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</si>
  <si>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</si>
  <si>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</si>
  <si>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</si>
  <si>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</si>
  <si>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</si>
  <si>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</si>
  <si>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</si>
  <si>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</si>
  <si>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</si>
  <si>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</si>
  <si>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</si>
  <si>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</si>
  <si>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</si>
  <si>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</si>
  <si>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</si>
  <si>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</si>
  <si>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</si>
  <si>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</si>
  <si>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</si>
  <si>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</si>
  <si>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</si>
  <si>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</si>
  <si>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</si>
  <si>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</si>
  <si>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</si>
  <si>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</si>
  <si>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</si>
  <si>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</si>
  <si>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</si>
  <si>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</si>
  <si>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</si>
  <si>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</si>
  <si>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</si>
  <si>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</si>
  <si>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</si>
  <si>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</si>
  <si>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</si>
  <si>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</si>
  <si>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</si>
  <si>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</si>
  <si>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</si>
  <si>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</si>
  <si>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</si>
  <si>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</si>
  <si>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</si>
  <si>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</si>
  <si>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</si>
  <si>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</si>
  <si>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</si>
  <si>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</si>
  <si>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</si>
  <si>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</si>
  <si>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</si>
  <si>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</si>
  <si>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</si>
  <si>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</si>
  <si>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</si>
  <si>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</si>
  <si>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</si>
  <si>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</si>
  <si>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</si>
  <si>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</si>
  <si>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</si>
  <si>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</si>
  <si>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</si>
  <si>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</si>
  <si>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</si>
  <si>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</si>
  <si>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</si>
  <si>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</si>
  <si>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</si>
  <si>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</si>
  <si>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</si>
  <si>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</si>
  <si>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</si>
  <si>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</si>
  <si>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</si>
  <si>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</si>
  <si>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</si>
  <si>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</si>
  <si>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</si>
  <si>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</si>
  <si>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</si>
  <si>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</si>
  <si>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</si>
  <si>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</si>
  <si>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</si>
  <si>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</si>
  <si>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</si>
  <si>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</si>
  <si>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</si>
  <si>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</si>
  <si>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</si>
  <si>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</si>
  <si>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</si>
  <si>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</si>
  <si>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</si>
  <si>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</si>
  <si>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</si>
  <si>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</si>
  <si>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</si>
  <si>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</si>
  <si>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</si>
  <si>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</si>
  <si>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</si>
  <si>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</si>
  <si>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</si>
  <si>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</si>
  <si>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</si>
  <si>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</si>
  <si>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</si>
  <si>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</si>
  <si>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大阪府熊取町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</si>
  <si>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</si>
  <si>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</si>
  <si>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</si>
  <si>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</si>
  <si>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</si>
  <si>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</si>
  <si>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</si>
  <si>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</si>
  <si>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</si>
  <si>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</si>
  <si>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</si>
  <si>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</si>
  <si>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</si>
  <si>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</si>
  <si>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</si>
  <si>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</si>
  <si>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</si>
  <si>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</si>
  <si>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</si>
  <si>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</si>
  <si>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</si>
  <si>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</si>
  <si>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</si>
  <si>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</si>
  <si>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</si>
  <si>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</si>
  <si>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</si>
  <si>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</si>
  <si>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</si>
  <si>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</si>
  <si>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</si>
  <si>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</si>
  <si>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</si>
  <si>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</si>
  <si>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</si>
  <si>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</si>
  <si>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</si>
  <si>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</si>
  <si>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</si>
  <si>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</si>
  <si>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</si>
  <si>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</si>
  <si>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</si>
  <si>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</si>
  <si>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</si>
  <si>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</si>
  <si>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</si>
  <si>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</si>
  <si>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</si>
  <si>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</si>
  <si>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</si>
  <si>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</si>
  <si>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</si>
  <si>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</si>
  <si>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</si>
  <si>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</si>
  <si>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</si>
  <si>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</si>
  <si>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</si>
  <si>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</si>
  <si>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</si>
  <si>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</si>
  <si>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</si>
  <si>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</si>
  <si>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</si>
  <si>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</si>
  <si>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</si>
  <si>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</si>
  <si>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</si>
  <si>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</si>
  <si>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</si>
  <si>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</si>
  <si>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</si>
  <si>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</si>
  <si>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</si>
  <si>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</si>
  <si>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</si>
  <si>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</si>
  <si>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</si>
  <si>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</si>
  <si>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</si>
  <si>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</si>
  <si>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</si>
  <si>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</si>
  <si>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</si>
  <si>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</si>
  <si>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</si>
  <si>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</si>
  <si>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</si>
  <si>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</si>
  <si>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</si>
  <si>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</si>
  <si>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</si>
  <si>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</si>
  <si>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</si>
  <si>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</si>
  <si>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</si>
  <si>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</si>
  <si>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</si>
  <si>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</si>
  <si>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</si>
  <si>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</si>
  <si>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</si>
  <si>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</si>
  <si>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</si>
  <si>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</si>
  <si>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</si>
  <si>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</si>
  <si>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</si>
  <si>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</si>
  <si>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</si>
  <si>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</si>
  <si>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</si>
  <si>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</si>
  <si>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</si>
  <si>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</si>
  <si>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</si>
  <si>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</si>
  <si>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</si>
  <si>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</si>
  <si>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</si>
  <si>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</si>
  <si>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</si>
  <si>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</si>
  <si>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</si>
  <si>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</si>
  <si>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</si>
  <si>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</si>
  <si>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</si>
  <si>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</si>
  <si>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</si>
  <si>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</si>
  <si>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</si>
  <si>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</si>
  <si>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</si>
  <si>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</si>
  <si>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</si>
  <si>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</si>
  <si>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</si>
  <si>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</si>
  <si>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</si>
  <si>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</si>
  <si>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</si>
  <si>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</si>
  <si>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</si>
  <si>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</si>
  <si>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</si>
  <si>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大阪府熊取町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</si>
  <si>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</si>
  <si>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</si>
  <si>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</si>
  <si>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</si>
  <si>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</si>
  <si>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</si>
  <si>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</si>
  <si>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</si>
  <si>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</si>
  <si>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</si>
  <si>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</si>
  <si>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</si>
  <si>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</si>
  <si>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</si>
  <si>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</si>
  <si>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</si>
  <si>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</si>
  <si>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</si>
  <si>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</si>
  <si>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</si>
  <si>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</si>
  <si>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</si>
  <si>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</si>
  <si>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</si>
  <si>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</si>
  <si>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</si>
  <si>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</si>
  <si>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</si>
  <si>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</si>
  <si>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</si>
  <si>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</si>
  <si>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</si>
  <si>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</si>
  <si>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</si>
  <si>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</si>
  <si>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</si>
  <si>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</si>
  <si>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</si>
  <si>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</si>
  <si>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</si>
  <si>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</si>
  <si>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</si>
  <si>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</si>
  <si>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</si>
  <si>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</si>
  <si>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</si>
  <si>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</si>
  <si>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</si>
  <si>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</si>
  <si>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</si>
  <si>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</si>
  <si>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</si>
  <si>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</si>
  <si>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</si>
  <si>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</si>
  <si>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</si>
  <si>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</si>
  <si>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</si>
  <si>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</si>
  <si>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</si>
  <si>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</si>
  <si>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</si>
  <si>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</si>
  <si>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</si>
  <si>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</si>
  <si>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</si>
  <si>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</si>
  <si>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</si>
  <si>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</si>
  <si>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</si>
  <si>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</si>
  <si>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</si>
  <si>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</si>
  <si>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</si>
  <si>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</si>
  <si>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</si>
  <si>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</si>
  <si>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</si>
  <si>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</si>
  <si>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</si>
  <si>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</si>
  <si>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</si>
  <si>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</si>
  <si>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</si>
  <si>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</si>
  <si>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</si>
  <si>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</si>
  <si>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</si>
  <si>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</si>
  <si>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</si>
  <si>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</si>
  <si>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</si>
  <si>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</si>
  <si>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</si>
  <si>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</si>
  <si>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</si>
  <si>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</si>
  <si>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</si>
  <si>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</si>
  <si>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</si>
  <si>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</si>
  <si>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</si>
  <si>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</si>
  <si>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</si>
  <si>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</si>
  <si>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</si>
  <si>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</si>
  <si>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</si>
  <si>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</si>
  <si>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</si>
  <si>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</si>
  <si>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</si>
  <si>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</si>
  <si>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</si>
  <si>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</si>
  <si>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</si>
  <si>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</si>
  <si>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</si>
  <si>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</si>
  <si>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</si>
  <si>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</si>
  <si>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</si>
  <si>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</si>
  <si>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</si>
  <si>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</si>
  <si>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</si>
  <si>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</si>
  <si>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</si>
  <si>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</si>
  <si>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</si>
  <si>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</si>
  <si>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</si>
  <si>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</si>
  <si>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</si>
  <si>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</si>
  <si>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</si>
  <si>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</si>
  <si>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</si>
  <si>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</si>
  <si>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</si>
  <si>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</si>
  <si>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</si>
  <si>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</si>
  <si>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</si>
  <si>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</si>
  <si>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</si>
  <si>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</si>
  <si>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</si>
  <si>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</si>
  <si>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</si>
  <si>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</si>
  <si>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</si>
  <si>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</si>
  <si>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</si>
  <si>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</si>
  <si>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</si>
  <si>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</si>
  <si>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</si>
  <si>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</si>
  <si>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</si>
  <si>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</si>
  <si>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</si>
  <si>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</si>
  <si>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</si>
  <si>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</si>
  <si>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</si>
  <si>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</si>
  <si>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</si>
  <si>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</si>
  <si>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</si>
  <si>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</si>
  <si>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</si>
  <si>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</si>
  <si>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</si>
  <si>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</si>
  <si>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</si>
  <si>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</si>
  <si>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</si>
  <si>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</si>
  <si>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</si>
  <si>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</si>
  <si>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</si>
  <si>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</si>
  <si>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3.42</t>
  </si>
  <si>
    <t>▲ 1.95</t>
  </si>
  <si>
    <t>国民健康保険事業特別会計</t>
  </si>
  <si>
    <t>▲ 0.05</t>
  </si>
  <si>
    <t>▲ 0.47</t>
  </si>
  <si>
    <t>▲ 0.04</t>
  </si>
  <si>
    <t>▲ 0.61</t>
  </si>
  <si>
    <t>水道事業会計</t>
  </si>
  <si>
    <t>一般会計</t>
  </si>
  <si>
    <t>介護保険特別会計</t>
  </si>
  <si>
    <t>後期高齢者医療特別会計</t>
  </si>
  <si>
    <t>下水道事業特別会計</t>
  </si>
  <si>
    <t>墓地事業特別会計</t>
  </si>
  <si>
    <t>その他会計（赤字）</t>
  </si>
  <si>
    <t>その他会計（黒字）</t>
  </si>
  <si>
    <t>-</t>
    <phoneticPr fontId="2"/>
  </si>
  <si>
    <t>大阪府後期高齢者医療広域連合（一般会計）</t>
    <phoneticPr fontId="2"/>
  </si>
  <si>
    <t>大阪府後期高齢者医療広域連合（後期高齢者医療特別会計）</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</si>
  <si>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</si>
  <si>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</si>
  <si>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</si>
  <si>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</si>
  <si>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熊取町土地開発公社</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</si>
  <si>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</si>
  <si>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</si>
  <si>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</si>
  <si>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</si>
  <si>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</si>
  <si>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</si>
  <si>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</si>
  <si>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</si>
  <si>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</si>
  <si>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</si>
  <si>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</si>
  <si>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</si>
  <si>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にあるが、実質公債費比率は近年横ばいであるものの類似団体と比較して高くなっている。将来負担比率については、将来負担額が平成２５年４月からの消防広域化に伴う組合負担等見込額の増などにより増加したものの、交付税措置のある地方債借入の増に伴い基準財政需要額算入見込額が増加したことなどにより、全体として比率が低下している。
　しかし、今後消防組合における庁舎建設、大規模改修及び車両更新などに関する借入金の償還が増加していくことから、両比率は今後上昇してくるものと想定されるため、消防組合における負担金の抑制を図るとともに、地方債については、引き続き交付税措置のあるものを中心に借り入れるなど、国・府の財政支援制度を有効に活用し、比率の改善に努める。</t>
    <rPh sb="1" eb="3">
      <t>ショウライ</t>
    </rPh>
    <rPh sb="3" eb="5">
      <t>フタン</t>
    </rPh>
    <rPh sb="5" eb="7">
      <t>ヒリツ</t>
    </rPh>
    <rPh sb="8" eb="10">
      <t>ルイジ</t>
    </rPh>
    <rPh sb="10" eb="12">
      <t>ダンタイ</t>
    </rPh>
    <rPh sb="13" eb="15">
      <t>ヒカク</t>
    </rPh>
    <rPh sb="17" eb="18">
      <t>ヒク</t>
    </rPh>
    <rPh sb="19" eb="21">
      <t>スイジュン</t>
    </rPh>
    <rPh sb="26" eb="28">
      <t>ジッシツ</t>
    </rPh>
    <rPh sb="28" eb="31">
      <t>コウサイヒ</t>
    </rPh>
    <rPh sb="31" eb="33">
      <t>ヒリツ</t>
    </rPh>
    <rPh sb="34" eb="36">
      <t>キンネン</t>
    </rPh>
    <rPh sb="36" eb="37">
      <t>ヨコ</t>
    </rPh>
    <rPh sb="45" eb="47">
      <t>ルイジ</t>
    </rPh>
    <rPh sb="47" eb="49">
      <t>ダンタイ</t>
    </rPh>
    <rPh sb="50" eb="52">
      <t>ヒカク</t>
    </rPh>
    <rPh sb="54" eb="55">
      <t>タカ</t>
    </rPh>
    <rPh sb="62" eb="64">
      <t>ショウライ</t>
    </rPh>
    <rPh sb="64" eb="66">
      <t>フタン</t>
    </rPh>
    <rPh sb="66" eb="68">
      <t>ヒリツ</t>
    </rPh>
    <rPh sb="172" eb="174">
      <t>テイカ</t>
    </rPh>
    <rPh sb="185" eb="187">
      <t>コンゴ</t>
    </rPh>
    <rPh sb="187" eb="189">
      <t>ショウボウ</t>
    </rPh>
    <rPh sb="189" eb="191">
      <t>クミアイ</t>
    </rPh>
    <rPh sb="195" eb="197">
      <t>チョウシャ</t>
    </rPh>
    <rPh sb="197" eb="199">
      <t>ケンセツ</t>
    </rPh>
    <rPh sb="200" eb="203">
      <t>ダイキボ</t>
    </rPh>
    <rPh sb="203" eb="205">
      <t>カイシュウ</t>
    </rPh>
    <rPh sb="205" eb="206">
      <t>オヨ</t>
    </rPh>
    <rPh sb="207" eb="209">
      <t>シャリョウ</t>
    </rPh>
    <rPh sb="209" eb="211">
      <t>コウシン</t>
    </rPh>
    <rPh sb="214" eb="215">
      <t>カン</t>
    </rPh>
    <rPh sb="217" eb="220">
      <t>カリイレキン</t>
    </rPh>
    <rPh sb="221" eb="223">
      <t>ショウカン</t>
    </rPh>
    <rPh sb="224" eb="226">
      <t>ゾウカ</t>
    </rPh>
    <rPh sb="235" eb="236">
      <t>リョウ</t>
    </rPh>
    <rPh sb="236" eb="238">
      <t>ヒリツ</t>
    </rPh>
    <rPh sb="258" eb="260">
      <t>ショウボウ</t>
    </rPh>
    <rPh sb="260" eb="262">
      <t>クミアイ</t>
    </rPh>
    <rPh sb="266" eb="269">
      <t>フタンキン</t>
    </rPh>
    <rPh sb="270" eb="272">
      <t>ヨクセイ</t>
    </rPh>
    <rPh sb="273" eb="274">
      <t>ハカ</t>
    </rPh>
    <rPh sb="280" eb="283">
      <t>チホウサイ</t>
    </rPh>
    <rPh sb="333" eb="335">
      <t>ヒリツ</t>
    </rPh>
    <rPh sb="336" eb="338">
      <t>カイゼン</t>
    </rPh>
    <rPh sb="339" eb="34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</si>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</sst>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0"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13941</c:v>
                </c:pt>
                <c:pt idx="1">
                  <c:v>14381</c:v>
                </c:pt>
                <c:pt idx="2">
                  <c:v>17776</c:v>
                </c:pt>
                <c:pt idx="3">
                  <c:v>26537</c:v>
                </c:pt>
                <c:pt idx="4">
                  <c:v>41424</c:v>
                </c:pt>
              </c:numCache>
            </c:numRef>
          </c:val>
          <c:smooth val="0"/>
        </c:ser>
        <c:dLbls>
          <c:showLegendKey val="0"/>
          <c:showVal val="0"/>
          <c:showCatName val="0"/>
          <c:showSerName val="0"/>
          <c:showPercent val="0"/>
          <c:showBubbleSize val="0"/>
        </c:dLbls>
        <c:marker val="1"/>
        <c:smooth val="0"/>
        <c:axId val="111530368"/>
        <c:axId val="111532288"/>
      </c:lineChart>
      <c:catAx>
        <c:axId val="11153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32288"/>
        <c:crosses val="autoZero"/>
        <c:auto val="1"/>
        <c:lblAlgn val="ctr"/>
        <c:lblOffset val="100"/>
        <c:tickLblSkip val="1"/>
        <c:tickMarkSkip val="1"/>
        <c:noMultiLvlLbl val="0"/>
      </c:catAx>
      <c:valAx>
        <c:axId val="111532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3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1.71</c:v>
                </c:pt>
                <c:pt idx="1">
                  <c:v>3.63</c:v>
                </c:pt>
                <c:pt idx="2">
                  <c:v>0.88</c:v>
                </c:pt>
                <c:pt idx="3">
                  <c:v>0.68</c:v>
                </c:pt>
                <c:pt idx="4">
                  <c:v>0.66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12.64</c:v>
                </c:pt>
                <c:pt idx="1">
                  <c:v>16.7</c:v>
                </c:pt>
                <c:pt idx="2">
                  <c:v>17.25</c:v>
                </c:pt>
                <c:pt idx="3">
                  <c:v>15</c:v>
                </c:pt>
                <c:pt idx="4">
                  <c:v>17.91</c:v>
                </c:pt>
              </c:numCache>
            </c:numRef>
          </c:val>
        </c:ser>
        <c:dLbls>
          <c:showLegendKey val="0"/>
          <c:showVal val="0"/>
          <c:showCatName val="0"/>
          <c:showSerName val="0"/>
          <c:showPercent val="0"/>
          <c:showBubbleSize val="0"/>
        </c:dLbls>
        <c:gapWidth val="250"/>
        <c:overlap val="100"/>
        <c:axId val="124929152"/>
        <c:axId val="12493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0.54</c:v>
                </c:pt>
                <c:pt idx="1">
                  <c:v>6.49</c:v>
                </c:pt>
                <c:pt idx="2">
                  <c:v>-3.42</c:v>
                </c:pt>
                <c:pt idx="3">
                  <c:v>-1.95</c:v>
                </c:pt>
                <c:pt idx="4">
                  <c:v>3.31</c:v>
                </c:pt>
              </c:numCache>
            </c:numRef>
          </c:val>
          <c:smooth val="0"/>
        </c:ser>
        <c:dLbls>
          <c:showLegendKey val="0"/>
          <c:showVal val="0"/>
          <c:showCatName val="0"/>
          <c:showSerName val="0"/>
          <c:showPercent val="0"/>
          <c:showBubbleSize val="0"/>
        </c:dLbls>
        <c:marker val="1"/>
        <c:smooth val="0"/>
        <c:axId val="124929152"/>
        <c:axId val="124931072"/>
      </c:lineChart>
      <c:catAx>
        <c:axId val="1249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31072"/>
        <c:crosses val="autoZero"/>
        <c:auto val="1"/>
        <c:lblAlgn val="ctr"/>
        <c:lblOffset val="100"/>
        <c:tickLblSkip val="1"/>
        <c:tickMarkSkip val="1"/>
        <c:noMultiLvlLbl val="0"/>
      </c:catAx>
      <c:valAx>
        <c:axId val="12493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2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0.35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c:v>
                </c:pt>
                <c:pt idx="2">
                  <c:v>#N/A</c:v>
                </c:pt>
                <c:pt idx="3">
                  <c:v>3.62</c:v>
                </c:pt>
                <c:pt idx="4">
                  <c:v>#N/A</c:v>
                </c:pt>
                <c:pt idx="5">
                  <c:v>0.88</c:v>
                </c:pt>
                <c:pt idx="6">
                  <c:v>#N/A</c:v>
                </c:pt>
                <c:pt idx="7">
                  <c:v>0.68</c:v>
                </c:pt>
                <c:pt idx="8">
                  <c:v>#N/A</c:v>
                </c:pt>
                <c:pt idx="9">
                  <c:v>0.66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9.5500000000000007</c:v>
                </c:pt>
                <c:pt idx="2">
                  <c:v>#N/A</c:v>
                </c:pt>
                <c:pt idx="3">
                  <c:v>8.52</c:v>
                </c:pt>
                <c:pt idx="4">
                  <c:v>#N/A</c:v>
                </c:pt>
                <c:pt idx="5">
                  <c:v>8.08</c:v>
                </c:pt>
                <c:pt idx="6">
                  <c:v>#N/A</c:v>
                </c:pt>
                <c:pt idx="7">
                  <c:v>6.8</c:v>
                </c:pt>
                <c:pt idx="8">
                  <c:v>#N/A</c:v>
                </c:pt>
                <c:pt idx="9">
                  <c:v>6.53</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0.78</c:v>
                </c:pt>
                <c:pt idx="2">
                  <c:v>0.05</c:v>
                </c:pt>
                <c:pt idx="3">
                  <c:v>#N/A</c:v>
                </c:pt>
                <c:pt idx="4">
                  <c:v>0.47</c:v>
                </c:pt>
                <c:pt idx="5">
                  <c:v>#N/A</c:v>
                </c:pt>
                <c:pt idx="6">
                  <c:v>0.04</c:v>
                </c:pt>
                <c:pt idx="7">
                  <c:v>#N/A</c:v>
                </c:pt>
                <c:pt idx="8">
                  <c:v>0.61</c:v>
                </c:pt>
                <c:pt idx="9">
                  <c:v>#N/A</c:v>
                </c:pt>
              </c:numCache>
            </c:numRef>
          </c:val>
        </c:ser>
        <c:dLbls>
          <c:showLegendKey val="0"/>
          <c:showVal val="0"/>
          <c:showCatName val="0"/>
          <c:showSerName val="0"/>
          <c:showPercent val="0"/>
          <c:showBubbleSize val="0"/>
        </c:dLbls>
        <c:gapWidth val="150"/>
        <c:overlap val="100"/>
        <c:axId val="124981248"/>
        <c:axId val="124982784"/>
      </c:barChart>
      <c:catAx>
        <c:axId val="1249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82784"/>
        <c:crosses val="autoZero"/>
        <c:auto val="1"/>
        <c:lblAlgn val="ctr"/>
        <c:lblOffset val="100"/>
        <c:tickLblSkip val="1"/>
        <c:tickMarkSkip val="1"/>
        <c:noMultiLvlLbl val="0"/>
      </c:catAx>
      <c:valAx>
        <c:axId val="1249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8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859</c:v>
                </c:pt>
                <c:pt idx="5">
                  <c:v>906</c:v>
                </c:pt>
                <c:pt idx="8">
                  <c:v>949</c:v>
                </c:pt>
                <c:pt idx="11">
                  <c:v>974</c:v>
                </c:pt>
                <c:pt idx="14">
                  <c:v>918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249</c:v>
                </c:pt>
                <c:pt idx="3">
                  <c:v>243</c:v>
                </c:pt>
                <c:pt idx="6">
                  <c:v>285</c:v>
                </c:pt>
                <c:pt idx="9">
                  <c:v>290</c:v>
                </c:pt>
                <c:pt idx="12">
                  <c:v>293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1219</c:v>
                </c:pt>
                <c:pt idx="3">
                  <c:v>1263</c:v>
                </c:pt>
                <c:pt idx="6">
                  <c:v>1324</c:v>
                </c:pt>
                <c:pt idx="9">
                  <c:v>1217</c:v>
                </c:pt>
                <c:pt idx="12">
                  <c:v>1158</c:v>
                </c:pt>
              </c:numCache>
            </c:numRef>
          </c:val>
        </c:ser>
        <c:dLbls>
          <c:showLegendKey val="0"/>
          <c:showVal val="0"/>
          <c:showCatName val="0"/>
          <c:showSerName val="0"/>
          <c:showPercent val="0"/>
          <c:showBubbleSize val="0"/>
        </c:dLbls>
        <c:gapWidth val="100"/>
        <c:overlap val="100"/>
        <c:axId val="125214080"/>
        <c:axId val="12523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609</c:v>
                </c:pt>
                <c:pt idx="2">
                  <c:v>#N/A</c:v>
                </c:pt>
                <c:pt idx="3">
                  <c:v>#N/A</c:v>
                </c:pt>
                <c:pt idx="4">
                  <c:v>600</c:v>
                </c:pt>
                <c:pt idx="5">
                  <c:v>#N/A</c:v>
                </c:pt>
                <c:pt idx="6">
                  <c:v>#N/A</c:v>
                </c:pt>
                <c:pt idx="7">
                  <c:v>660</c:v>
                </c:pt>
                <c:pt idx="8">
                  <c:v>#N/A</c:v>
                </c:pt>
                <c:pt idx="9">
                  <c:v>#N/A</c:v>
                </c:pt>
                <c:pt idx="10">
                  <c:v>533</c:v>
                </c:pt>
                <c:pt idx="11">
                  <c:v>#N/A</c:v>
                </c:pt>
                <c:pt idx="12">
                  <c:v>#N/A</c:v>
                </c:pt>
                <c:pt idx="13">
                  <c:v>535</c:v>
                </c:pt>
                <c:pt idx="14">
                  <c:v>#N/A</c:v>
                </c:pt>
              </c:numCache>
            </c:numRef>
          </c:val>
          <c:smooth val="0"/>
        </c:ser>
        <c:dLbls>
          <c:showLegendKey val="0"/>
          <c:showVal val="0"/>
          <c:showCatName val="0"/>
          <c:showSerName val="0"/>
          <c:showPercent val="0"/>
          <c:showBubbleSize val="0"/>
        </c:dLbls>
        <c:marker val="1"/>
        <c:smooth val="0"/>
        <c:axId val="125214080"/>
        <c:axId val="125236736"/>
      </c:lineChart>
      <c:catAx>
        <c:axId val="1252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36736"/>
        <c:crosses val="autoZero"/>
        <c:auto val="1"/>
        <c:lblAlgn val="ctr"/>
        <c:lblOffset val="100"/>
        <c:tickLblSkip val="1"/>
        <c:tickMarkSkip val="1"/>
        <c:noMultiLvlLbl val="0"/>
      </c:catAx>
      <c:valAx>
        <c:axId val="12523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10928</c:v>
                </c:pt>
                <c:pt idx="5">
                  <c:v>11175</c:v>
                </c:pt>
                <c:pt idx="8">
                  <c:v>11387</c:v>
                </c:pt>
                <c:pt idx="11">
                  <c:v>11539</c:v>
                </c:pt>
                <c:pt idx="14">
                  <c:v>11915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146</c:v>
                </c:pt>
                <c:pt idx="5">
                  <c:v>153</c:v>
                </c:pt>
                <c:pt idx="8">
                  <c:v>157</c:v>
                </c:pt>
                <c:pt idx="11">
                  <c:v>199</c:v>
                </c:pt>
                <c:pt idx="14">
                  <c:v>222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3340</c:v>
                </c:pt>
                <c:pt idx="5">
                  <c:v>3682</c:v>
                </c:pt>
                <c:pt idx="8">
                  <c:v>3454</c:v>
                </c:pt>
                <c:pt idx="11">
                  <c:v>3196</c:v>
                </c:pt>
                <c:pt idx="14">
                  <c:v>3451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3401</c:v>
                </c:pt>
                <c:pt idx="3">
                  <c:v>2864</c:v>
                </c:pt>
                <c:pt idx="6">
                  <c:v>2622</c:v>
                </c:pt>
                <c:pt idx="9">
                  <c:v>2443</c:v>
                </c:pt>
                <c:pt idx="12">
                  <c:v>2522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8</c:v>
                </c:pt>
                <c:pt idx="9">
                  <c:v>106</c:v>
                </c:pt>
                <c:pt idx="12">
                  <c:v>213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4395</c:v>
                </c:pt>
                <c:pt idx="3">
                  <c:v>3929</c:v>
                </c:pt>
                <c:pt idx="6">
                  <c:v>3644</c:v>
                </c:pt>
                <c:pt idx="9">
                  <c:v>3487</c:v>
                </c:pt>
                <c:pt idx="12">
                  <c:v>3503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797</c:v>
                </c:pt>
                <c:pt idx="3">
                  <c:v>798</c:v>
                </c:pt>
                <c:pt idx="6">
                  <c:v>797</c:v>
                </c:pt>
                <c:pt idx="9">
                  <c:v>778</c:v>
                </c:pt>
                <c:pt idx="12">
                  <c:v>778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9128</c:v>
                </c:pt>
                <c:pt idx="3">
                  <c:v>8976</c:v>
                </c:pt>
                <c:pt idx="6">
                  <c:v>8705</c:v>
                </c:pt>
                <c:pt idx="9">
                  <c:v>8637</c:v>
                </c:pt>
                <c:pt idx="12">
                  <c:v>8890</c:v>
                </c:pt>
              </c:numCache>
            </c:numRef>
          </c:val>
        </c:ser>
        <c:dLbls>
          <c:showLegendKey val="0"/>
          <c:showVal val="0"/>
          <c:showCatName val="0"/>
          <c:showSerName val="0"/>
          <c:showPercent val="0"/>
          <c:showBubbleSize val="0"/>
        </c:dLbls>
        <c:gapWidth val="100"/>
        <c:overlap val="100"/>
        <c:axId val="125158912"/>
        <c:axId val="12516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3306</c:v>
                </c:pt>
                <c:pt idx="2">
                  <c:v>#N/A</c:v>
                </c:pt>
                <c:pt idx="3">
                  <c:v>#N/A</c:v>
                </c:pt>
                <c:pt idx="4">
                  <c:v>1558</c:v>
                </c:pt>
                <c:pt idx="5">
                  <c:v>#N/A</c:v>
                </c:pt>
                <c:pt idx="6">
                  <c:v>#N/A</c:v>
                </c:pt>
                <c:pt idx="7">
                  <c:v>779</c:v>
                </c:pt>
                <c:pt idx="8">
                  <c:v>#N/A</c:v>
                </c:pt>
                <c:pt idx="9">
                  <c:v>#N/A</c:v>
                </c:pt>
                <c:pt idx="10">
                  <c:v>516</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125158912"/>
        <c:axId val="125160832"/>
      </c:lineChart>
      <c:catAx>
        <c:axId val="1251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60832"/>
        <c:crosses val="autoZero"/>
        <c:auto val="1"/>
        <c:lblAlgn val="ctr"/>
        <c:lblOffset val="100"/>
        <c:tickLblSkip val="1"/>
        <c:tickMarkSkip val="1"/>
        <c:noMultiLvlLbl val="0"/>
      </c:catAx>
      <c:valAx>
        <c:axId val="1251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5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901824"/>
        <c:axId val="141903744"/>
      </c:scatterChart>
      <c:valAx>
        <c:axId val="141901824"/>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2085505662"/>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1903744"/>
        <c:crosses val="autoZero"/>
        <c:crossBetween val="midCat"/>
      </c:valAx>
      <c:valAx>
        <c:axId val="141903744"/>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4190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r"/>
              <c:showLegendKey val="0"/>
              <c:showVal val="0"/>
              <c:showCatName val="1"/>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r"/>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r"/>
              <c:showLegendKey val="0"/>
              <c:showVal val="0"/>
              <c:showCatName val="1"/>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r"/>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r"/>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9.4</c:v>
                </c:pt>
                <c:pt idx="1">
                  <c:v>8.9</c:v>
                </c:pt>
                <c:pt idx="2">
                  <c:v>9</c:v>
                </c:pt>
                <c:pt idx="3">
                  <c:v>8.6999999999999993</c:v>
                </c:pt>
                <c:pt idx="4">
                  <c:v>8.4</c:v>
                </c:pt>
              </c:numCache>
            </c:numRef>
          </c:xVal>
          <c:yVal>
            <c:numRef>
              <c:f>公会計指標分析・財政指標組合せ分析表!$K$73:$O$73</c:f>
              <c:numCache>
                <c:formatCode>#,##0.0;"▲ "#,##0.0</c:formatCode>
                <c:ptCount val="5"/>
                <c:pt idx="0">
                  <c:v>48</c:v>
                </c:pt>
                <c:pt idx="1">
                  <c:v>21.8</c:v>
                </c:pt>
                <c:pt idx="2">
                  <c:v>11.7</c:v>
                </c:pt>
                <c:pt idx="3">
                  <c:v>7.5</c:v>
                </c:pt>
                <c:pt idx="4">
                  <c:v>4.4000000000000004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41130752"/>
        <c:axId val="141935744"/>
      </c:scatterChart>
      <c:valAx>
        <c:axId val="141130752"/>
        <c:scaling>
          <c:orientation val="minMax"/>
          <c:max val="10.4"/>
          <c:min val="6.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1935744"/>
        <c:crosses val="autoZero"/>
        <c:crossBetween val="midCat"/>
      </c:valAx>
      <c:valAx>
        <c:axId val="141935744"/>
        <c:scaling>
          <c:orientation val="minMax"/>
          <c:max val="56"/>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19851440139"/>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4113075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建設事業に係る元利償還金等が減少する中、全額算入公債費等に計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される臨時財政対策債の発行が続いているため、結果として実質公債費比率の分子は減少傾向で推移してきた。</a:t>
          </a:r>
          <a:endParaRPr lang="ja-JP" altLang="ja-JP" sz="1400">
            <a:effectLst/>
          </a:endParaRPr>
        </a:p>
        <a:p>
          <a:r>
            <a:rPr lang="ja-JP" altLang="ja-JP" sz="1100">
              <a:solidFill>
                <a:schemeClr val="dk1"/>
              </a:solidFill>
              <a:effectLst/>
              <a:latin typeface="+mn-lt"/>
              <a:ea typeface="+mn-ea"/>
              <a:cs typeface="+mn-cs"/>
            </a:rPr>
            <a:t>　今後においては、消防団分団器具庫耐震補強等事業や町立中学校空調機器整備に係る建設事業債の借入れなどの増加要因はあるものの、それ以上に町債の償還が順次終了していくため、公債費は減少</a:t>
          </a:r>
          <a:r>
            <a:rPr lang="ja-JP" altLang="en-US" sz="1100">
              <a:solidFill>
                <a:schemeClr val="dk1"/>
              </a:solidFill>
              <a:effectLst/>
              <a:latin typeface="+mn-lt"/>
              <a:ea typeface="+mn-ea"/>
              <a:cs typeface="+mn-cs"/>
            </a:rPr>
            <a:t>する見通しであ</a:t>
          </a:r>
          <a:r>
            <a:rPr lang="ja-JP" altLang="ja-JP" sz="1100">
              <a:solidFill>
                <a:schemeClr val="dk1"/>
              </a:solidFill>
              <a:effectLst/>
              <a:latin typeface="+mn-lt"/>
              <a:ea typeface="+mn-ea"/>
              <a:cs typeface="+mn-cs"/>
            </a:rPr>
            <a:t>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今後も、町債の借入れについては、原則交付税措置のあるものに限るとともに、実施事業の規模等を十分精査し、その借入額を抑制していく。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近年は、臨時財政対策債の割合が大きく、臨時財政対策債の借入れに伴う基準財政需要額算入見込額が増加していることに加え、文化振興財団出捐金返還金の積立金</a:t>
          </a:r>
          <a:r>
            <a:rPr lang="ja-JP" altLang="en-US" sz="1100">
              <a:solidFill>
                <a:schemeClr val="dk1"/>
              </a:solidFill>
              <a:effectLst/>
              <a:latin typeface="+mn-lt"/>
              <a:ea typeface="+mn-ea"/>
              <a:cs typeface="+mn-cs"/>
            </a:rPr>
            <a:t>の影響で</a:t>
          </a:r>
          <a:r>
            <a:rPr lang="ja-JP" altLang="ja-JP" sz="1100">
              <a:solidFill>
                <a:schemeClr val="dk1"/>
              </a:solidFill>
              <a:effectLst/>
              <a:latin typeface="+mn-lt"/>
              <a:ea typeface="+mn-ea"/>
              <a:cs typeface="+mn-cs"/>
            </a:rPr>
            <a:t>充当可能基金が増加したことなどにより、将来負担比率の分子は減少している。</a:t>
          </a:r>
          <a:endParaRPr lang="ja-JP" altLang="ja-JP" sz="1400">
            <a:effectLst/>
          </a:endParaRPr>
        </a:p>
        <a:p>
          <a:r>
            <a:rPr lang="ja-JP" altLang="ja-JP" sz="1100">
              <a:solidFill>
                <a:schemeClr val="dk1"/>
              </a:solidFill>
              <a:effectLst/>
              <a:latin typeface="+mn-lt"/>
              <a:ea typeface="+mn-ea"/>
              <a:cs typeface="+mn-cs"/>
            </a:rPr>
            <a:t>　今後、町債現在高は減少傾向で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6540"/>
    <xdr:sp macro="" textlink="">
      <xdr:nvSpPr>
        <xdr:cNvPr id="27" name="テキスト ボックス 26"/>
        <xdr:cNvSpPr txBox="1"/>
      </xdr:nvSpPr>
      <xdr:spPr>
        <a:xfrm>
          <a:off x="419100" y="3390900"/>
          <a:ext cx="9702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5905"/>
    <xdr:sp macro="" textlink="">
      <xdr:nvSpPr>
        <xdr:cNvPr id="29" name="テキスト ボックス 28"/>
        <xdr:cNvSpPr txBox="1"/>
      </xdr:nvSpPr>
      <xdr:spPr>
        <a:xfrm>
          <a:off x="419100" y="2820035"/>
          <a:ext cx="12439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1"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2"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3"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4"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5"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6"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8"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0030"/>
    <xdr:sp macro="" textlink="">
      <xdr:nvSpPr>
        <xdr:cNvPr id="60" name="テキスト ボックス 59"/>
        <xdr:cNvSpPr txBox="1"/>
      </xdr:nvSpPr>
      <xdr:spPr>
        <a:xfrm>
          <a:off x="913765" y="120396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1"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財政力は、横ばいで推移し、類似団体平均と同程度となっている。</a:t>
          </a:r>
          <a:endParaRPr lang="ja-JP" altLang="ja-JP" sz="1400">
            <a:effectLst/>
          </a:endParaRPr>
        </a:p>
        <a:p>
          <a:r>
            <a:rPr lang="ja-JP" altLang="ja-JP" sz="1100">
              <a:solidFill>
                <a:schemeClr val="dk1"/>
              </a:solidFill>
              <a:effectLst/>
              <a:latin typeface="+mn-lt"/>
              <a:ea typeface="+mn-ea"/>
              <a:cs typeface="+mn-cs"/>
            </a:rPr>
            <a:t>　現下の経済情勢では、今後も厳しい収入環境が続くものと思われることから、収支状況を改善させるためにも、町税徴収率の向上などによる自主財源の確保に努めるとともに、「行政運営アクションプログラム」に掲げる改革項目を着実に実行し、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146050</xdr:rowOff>
    </xdr:to>
    <xdr:cxnSp macro="">
      <xdr:nvCxnSpPr>
        <xdr:cNvPr id="68" name="直線コネクタ 67"/>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146050</xdr:rowOff>
    </xdr:to>
    <xdr:cxnSp macro="">
      <xdr:nvCxnSpPr>
        <xdr:cNvPr id="74" name="直線コネクタ 73"/>
        <xdr:cNvCxnSpPr/>
      </xdr:nvCxnSpPr>
      <xdr:spPr>
        <a:xfrm>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119239</xdr:rowOff>
    </xdr:to>
    <xdr:cxnSp macro="">
      <xdr:nvCxnSpPr>
        <xdr:cNvPr id="77" name="直線コネクタ 76"/>
        <xdr:cNvCxnSpPr/>
      </xdr:nvCxnSpPr>
      <xdr:spPr>
        <a:xfrm>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6" name="テキスト ボックス 95"/>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歳出において子ども医療費の拡充、施設型給付費の増などによる扶助費の増加や、特別会計への繰出金の増加などはあったものの、歳入面で、地方消費税交付金が３４６百万円の増、普通交付税と臨時財政対策債の合計が７０百万円増加するなどし、経常収支比率は前年度の９６．８％より２．８ポイント改善し、９４．</a:t>
          </a:r>
          <a:r>
            <a:rPr lang="ja-JP" altLang="en-US" sz="1100" b="0">
              <a:solidFill>
                <a:schemeClr val="dk1"/>
              </a:solidFill>
              <a:effectLst/>
              <a:latin typeface="+mn-lt"/>
              <a:ea typeface="+mn-ea"/>
              <a:cs typeface="+mn-cs"/>
            </a:rPr>
            <a:t>０</a:t>
          </a:r>
          <a:r>
            <a:rPr lang="ja-JP" altLang="ja-JP" sz="1100" b="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48768</xdr:rowOff>
    </xdr:to>
    <xdr:cxnSp macro="">
      <xdr:nvCxnSpPr>
        <xdr:cNvPr id="129" name="直線コネクタ 128"/>
        <xdr:cNvCxnSpPr/>
      </xdr:nvCxnSpPr>
      <xdr:spPr>
        <a:xfrm flipV="1">
          <a:off x="4114800" y="1122934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48768</xdr:rowOff>
    </xdr:from>
    <xdr:to>
      <xdr:col>6</xdr:col>
      <xdr:colOff>0</xdr:colOff>
      <xdr:row>66</xdr:row>
      <xdr:rowOff>140462</xdr:rowOff>
    </xdr:to>
    <xdr:cxnSp macro="">
      <xdr:nvCxnSpPr>
        <xdr:cNvPr id="132" name="直線コネクタ 131"/>
        <xdr:cNvCxnSpPr/>
      </xdr:nvCxnSpPr>
      <xdr:spPr>
        <a:xfrm flipV="1">
          <a:off x="3225800" y="113644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66</xdr:row>
      <xdr:rowOff>140462</xdr:rowOff>
    </xdr:to>
    <xdr:cxnSp macro="">
      <xdr:nvCxnSpPr>
        <xdr:cNvPr id="135" name="直線コネクタ 134"/>
        <xdr:cNvCxnSpPr/>
      </xdr:nvCxnSpPr>
      <xdr:spPr>
        <a:xfrm>
          <a:off x="2336800" y="1098321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65</xdr:row>
      <xdr:rowOff>36830</xdr:rowOff>
    </xdr:to>
    <xdr:cxnSp macro="">
      <xdr:nvCxnSpPr>
        <xdr:cNvPr id="138" name="直線コネクタ 137"/>
        <xdr:cNvCxnSpPr/>
      </xdr:nvCxnSpPr>
      <xdr:spPr>
        <a:xfrm flipV="1">
          <a:off x="1447800" y="109832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8" name="円/楕円 147"/>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49"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169418</xdr:rowOff>
    </xdr:from>
    <xdr:to>
      <xdr:col>6</xdr:col>
      <xdr:colOff>50800</xdr:colOff>
      <xdr:row>66</xdr:row>
      <xdr:rowOff>99568</xdr:rowOff>
    </xdr:to>
    <xdr:sp macro="" textlink="">
      <xdr:nvSpPr>
        <xdr:cNvPr id="150" name="円/楕円 149"/>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84345</xdr:rowOff>
    </xdr:from>
    <xdr:ext cx="736600" cy="259045"/>
    <xdr:sp macro="" textlink="">
      <xdr:nvSpPr>
        <xdr:cNvPr id="151" name="テキスト ボックス 150"/>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89662</xdr:rowOff>
    </xdr:from>
    <xdr:to>
      <xdr:col>4</xdr:col>
      <xdr:colOff>533400</xdr:colOff>
      <xdr:row>67</xdr:row>
      <xdr:rowOff>19812</xdr:rowOff>
    </xdr:to>
    <xdr:sp macro="" textlink="">
      <xdr:nvSpPr>
        <xdr:cNvPr id="152" name="円/楕円 151"/>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4589</xdr:rowOff>
    </xdr:from>
    <xdr:ext cx="762000" cy="259045"/>
    <xdr:sp macro="" textlink="">
      <xdr:nvSpPr>
        <xdr:cNvPr id="153" name="テキスト ボックス 152"/>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4" name="円/楕円 153"/>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5" name="テキスト ボックス 154"/>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6" name="円/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7" name="テキスト ボックス 156"/>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人件費・物件費等決算額は、類似団体に比べ低い数値となっている。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これは、平成２５年度からの消防広域化に伴い、消防職員が退職したことによるものである。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現状としては、ごみ処理、し尿処理などの事業を直営で行っており、その結果として人件費及び施設の運営経費や維持補修費が類似団体と比較して高くなる傾向にあるが、一方では、超過勤務の抑制など、行財政改革による経費削減の効果も挙げており、今後も引き続き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156584</xdr:rowOff>
    </xdr:from>
    <xdr:to>
      <xdr:col>7</xdr:col>
      <xdr:colOff>152400</xdr:colOff>
      <xdr:row>82</xdr:row>
      <xdr:rowOff>171154</xdr:rowOff>
    </xdr:to>
    <xdr:cxnSp macro="">
      <xdr:nvCxnSpPr>
        <xdr:cNvPr id="194" name="直線コネクタ 193"/>
        <xdr:cNvCxnSpPr/>
      </xdr:nvCxnSpPr>
      <xdr:spPr>
        <a:xfrm>
          <a:off x="4114800" y="14215484"/>
          <a:ext cx="838200" cy="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121929</xdr:rowOff>
    </xdr:from>
    <xdr:to>
      <xdr:col>6</xdr:col>
      <xdr:colOff>0</xdr:colOff>
      <xdr:row>82</xdr:row>
      <xdr:rowOff>156584</xdr:rowOff>
    </xdr:to>
    <xdr:cxnSp macro="">
      <xdr:nvCxnSpPr>
        <xdr:cNvPr id="197" name="直線コネクタ 196"/>
        <xdr:cNvCxnSpPr/>
      </xdr:nvCxnSpPr>
      <xdr:spPr>
        <a:xfrm>
          <a:off x="3225800" y="14180829"/>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121929</xdr:rowOff>
    </xdr:from>
    <xdr:to>
      <xdr:col>4</xdr:col>
      <xdr:colOff>482600</xdr:colOff>
      <xdr:row>83</xdr:row>
      <xdr:rowOff>61075</xdr:rowOff>
    </xdr:to>
    <xdr:cxnSp macro="">
      <xdr:nvCxnSpPr>
        <xdr:cNvPr id="200" name="直線コネクタ 199"/>
        <xdr:cNvCxnSpPr/>
      </xdr:nvCxnSpPr>
      <xdr:spPr>
        <a:xfrm flipV="1">
          <a:off x="2336800" y="1418082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61075</xdr:rowOff>
    </xdr:from>
    <xdr:to>
      <xdr:col>3</xdr:col>
      <xdr:colOff>279400</xdr:colOff>
      <xdr:row>83</xdr:row>
      <xdr:rowOff>87894</xdr:rowOff>
    </xdr:to>
    <xdr:cxnSp macro="">
      <xdr:nvCxnSpPr>
        <xdr:cNvPr id="203" name="直線コネクタ 202"/>
        <xdr:cNvCxnSpPr/>
      </xdr:nvCxnSpPr>
      <xdr:spPr>
        <a:xfrm flipV="1">
          <a:off x="1447800" y="14291425"/>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120354</xdr:rowOff>
    </xdr:from>
    <xdr:to>
      <xdr:col>7</xdr:col>
      <xdr:colOff>203200</xdr:colOff>
      <xdr:row>83</xdr:row>
      <xdr:rowOff>50504</xdr:rowOff>
    </xdr:to>
    <xdr:sp macro="" textlink="">
      <xdr:nvSpPr>
        <xdr:cNvPr id="213" name="円/楕円 212"/>
        <xdr:cNvSpPr/>
      </xdr:nvSpPr>
      <xdr:spPr>
        <a:xfrm>
          <a:off x="4902200" y="14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136881</xdr:rowOff>
    </xdr:from>
    <xdr:ext cx="762000" cy="259045"/>
    <xdr:sp macro="" textlink="">
      <xdr:nvSpPr>
        <xdr:cNvPr id="214" name="人件費・物件費等の状況該当値テキスト"/>
        <xdr:cNvSpPr txBox="1"/>
      </xdr:nvSpPr>
      <xdr:spPr>
        <a:xfrm>
          <a:off x="5041900" y="140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105784</xdr:rowOff>
    </xdr:from>
    <xdr:to>
      <xdr:col>6</xdr:col>
      <xdr:colOff>50800</xdr:colOff>
      <xdr:row>83</xdr:row>
      <xdr:rowOff>35934</xdr:rowOff>
    </xdr:to>
    <xdr:sp macro="" textlink="">
      <xdr:nvSpPr>
        <xdr:cNvPr id="215" name="円/楕円 214"/>
        <xdr:cNvSpPr/>
      </xdr:nvSpPr>
      <xdr:spPr>
        <a:xfrm>
          <a:off x="4064000" y="141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46111</xdr:rowOff>
    </xdr:from>
    <xdr:ext cx="736600" cy="259045"/>
    <xdr:sp macro="" textlink="">
      <xdr:nvSpPr>
        <xdr:cNvPr id="216" name="テキスト ボックス 215"/>
        <xdr:cNvSpPr txBox="1"/>
      </xdr:nvSpPr>
      <xdr:spPr>
        <a:xfrm>
          <a:off x="3733800" y="1393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71129</xdr:rowOff>
    </xdr:from>
    <xdr:to>
      <xdr:col>4</xdr:col>
      <xdr:colOff>533400</xdr:colOff>
      <xdr:row>83</xdr:row>
      <xdr:rowOff>1279</xdr:rowOff>
    </xdr:to>
    <xdr:sp macro="" textlink="">
      <xdr:nvSpPr>
        <xdr:cNvPr id="217" name="円/楕円 216"/>
        <xdr:cNvSpPr/>
      </xdr:nvSpPr>
      <xdr:spPr>
        <a:xfrm>
          <a:off x="3175000" y="141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11456</xdr:rowOff>
    </xdr:from>
    <xdr:ext cx="762000" cy="259045"/>
    <xdr:sp macro="" textlink="">
      <xdr:nvSpPr>
        <xdr:cNvPr id="218" name="テキスト ボックス 217"/>
        <xdr:cNvSpPr txBox="1"/>
      </xdr:nvSpPr>
      <xdr:spPr>
        <a:xfrm>
          <a:off x="2844800" y="138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10275</xdr:rowOff>
    </xdr:from>
    <xdr:to>
      <xdr:col>3</xdr:col>
      <xdr:colOff>330200</xdr:colOff>
      <xdr:row>83</xdr:row>
      <xdr:rowOff>111875</xdr:rowOff>
    </xdr:to>
    <xdr:sp macro="" textlink="">
      <xdr:nvSpPr>
        <xdr:cNvPr id="219" name="円/楕円 218"/>
        <xdr:cNvSpPr/>
      </xdr:nvSpPr>
      <xdr:spPr>
        <a:xfrm>
          <a:off x="2286000" y="142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122052</xdr:rowOff>
    </xdr:from>
    <xdr:ext cx="762000" cy="259045"/>
    <xdr:sp macro="" textlink="">
      <xdr:nvSpPr>
        <xdr:cNvPr id="220" name="テキスト ボックス 219"/>
        <xdr:cNvSpPr txBox="1"/>
      </xdr:nvSpPr>
      <xdr:spPr>
        <a:xfrm>
          <a:off x="1955800" y="1400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37094</xdr:rowOff>
    </xdr:from>
    <xdr:to>
      <xdr:col>2</xdr:col>
      <xdr:colOff>127000</xdr:colOff>
      <xdr:row>83</xdr:row>
      <xdr:rowOff>138694</xdr:rowOff>
    </xdr:to>
    <xdr:sp macro="" textlink="">
      <xdr:nvSpPr>
        <xdr:cNvPr id="221" name="円/楕円 220"/>
        <xdr:cNvSpPr/>
      </xdr:nvSpPr>
      <xdr:spPr>
        <a:xfrm>
          <a:off x="1397000" y="142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148871</xdr:rowOff>
    </xdr:from>
    <xdr:ext cx="762000" cy="259045"/>
    <xdr:sp macro="" textlink="">
      <xdr:nvSpPr>
        <xdr:cNvPr id="222" name="テキスト ボックス 221"/>
        <xdr:cNvSpPr txBox="1"/>
      </xdr:nvSpPr>
      <xdr:spPr>
        <a:xfrm>
          <a:off x="1066800" y="140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本町は従前より国の給料水準を下回っており、大阪府内でも低い水準となっていた。</a:t>
          </a:r>
          <a:endParaRPr lang="ja-JP" altLang="ja-JP" sz="1400">
            <a:effectLst/>
          </a:endParaRPr>
        </a:p>
        <a:p>
          <a:r>
            <a:rPr lang="ja-JP" altLang="ja-JP" sz="1100">
              <a:solidFill>
                <a:schemeClr val="dk1"/>
              </a:solidFill>
              <a:effectLst/>
              <a:latin typeface="+mn-lt"/>
              <a:ea typeface="+mn-ea"/>
              <a:cs typeface="+mn-cs"/>
            </a:rPr>
            <a:t>　平成２３年度と２４年度については、国が給料の独自減額を行っていたため１００を超えていたが、国の独自減額前で比較すると１００を下回っており、平成２７年度についても依然として国の水準を下回っている。</a:t>
          </a:r>
          <a:endParaRPr lang="ja-JP" altLang="ja-JP" sz="1400">
            <a:effectLst/>
          </a:endParaRPr>
        </a:p>
        <a:p>
          <a:r>
            <a:rPr lang="ja-JP" altLang="ja-JP" sz="1100">
              <a:solidFill>
                <a:schemeClr val="dk1"/>
              </a:solidFill>
              <a:effectLst/>
              <a:latin typeface="+mn-lt"/>
              <a:ea typeface="+mn-ea"/>
              <a:cs typeface="+mn-cs"/>
            </a:rPr>
            <a:t>　今後も中長期的なビジョンに立って、職員年齢構成の平準化を推進するとともに、引き続き国家公務員に準拠した適正な給与制度による運営を行う。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84</xdr:row>
      <xdr:rowOff>135637</xdr:rowOff>
    </xdr:to>
    <xdr:cxnSp macro="">
      <xdr:nvCxnSpPr>
        <xdr:cNvPr id="254" name="直線コネクタ 253"/>
        <xdr:cNvCxnSpPr/>
      </xdr:nvCxnSpPr>
      <xdr:spPr>
        <a:xfrm flipV="1">
          <a:off x="16179800" y="1451813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85</xdr:row>
      <xdr:rowOff>2794</xdr:rowOff>
    </xdr:to>
    <xdr:cxnSp macro="">
      <xdr:nvCxnSpPr>
        <xdr:cNvPr id="257" name="直線コネクタ 256"/>
        <xdr:cNvCxnSpPr/>
      </xdr:nvCxnSpPr>
      <xdr:spPr>
        <a:xfrm flipV="1">
          <a:off x="15290800" y="1453743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89</xdr:row>
      <xdr:rowOff>60198</xdr:rowOff>
    </xdr:to>
    <xdr:cxnSp macro="">
      <xdr:nvCxnSpPr>
        <xdr:cNvPr id="260" name="直線コネクタ 259"/>
        <xdr:cNvCxnSpPr/>
      </xdr:nvCxnSpPr>
      <xdr:spPr>
        <a:xfrm flipV="1">
          <a:off x="14401800" y="14576044"/>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89154</xdr:rowOff>
    </xdr:to>
    <xdr:cxnSp macro="">
      <xdr:nvCxnSpPr>
        <xdr:cNvPr id="263" name="直線コネクタ 262"/>
        <xdr:cNvCxnSpPr/>
      </xdr:nvCxnSpPr>
      <xdr:spPr>
        <a:xfrm flipV="1">
          <a:off x="13512800" y="1531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65532</xdr:rowOff>
    </xdr:from>
    <xdr:to>
      <xdr:col>24</xdr:col>
      <xdr:colOff>609600</xdr:colOff>
      <xdr:row>84</xdr:row>
      <xdr:rowOff>167132</xdr:rowOff>
    </xdr:to>
    <xdr:sp macro="" textlink="">
      <xdr:nvSpPr>
        <xdr:cNvPr id="273" name="円/楕円 272"/>
        <xdr:cNvSpPr/>
      </xdr:nvSpPr>
      <xdr:spPr>
        <a:xfrm>
          <a:off x="169672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82059</xdr:rowOff>
    </xdr:from>
    <xdr:ext cx="762000" cy="259045"/>
    <xdr:sp macro="" textlink="">
      <xdr:nvSpPr>
        <xdr:cNvPr id="274" name="給与水準   （国との比較）該当値テキスト"/>
        <xdr:cNvSpPr txBox="1"/>
      </xdr:nvSpPr>
      <xdr:spPr>
        <a:xfrm>
          <a:off x="171069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84837</xdr:rowOff>
    </xdr:from>
    <xdr:to>
      <xdr:col>23</xdr:col>
      <xdr:colOff>457200</xdr:colOff>
      <xdr:row>85</xdr:row>
      <xdr:rowOff>14987</xdr:rowOff>
    </xdr:to>
    <xdr:sp macro="" textlink="">
      <xdr:nvSpPr>
        <xdr:cNvPr id="275" name="円/楕円 274"/>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76" name="テキスト ボックス 275"/>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7" name="円/楕円 276"/>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38371</xdr:rowOff>
    </xdr:from>
    <xdr:ext cx="762000" cy="259045"/>
    <xdr:sp macro="" textlink="">
      <xdr:nvSpPr>
        <xdr:cNvPr id="278" name="テキスト ボックス 277"/>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9" name="円/楕円 278"/>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80" name="テキスト ボックス 279"/>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1" name="円/楕円 280"/>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2" name="テキスト ボックス 281"/>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定数管理基本方針」に基づいて職員数の抑制に取り組んできた結果、人口が増加しているにも関わらず、人口千人当たりの職員数は横ばいで推移してきた。そして平成２５年４月の消防広域化に伴い、消防職員が退職した影響で数値が減少している。</a:t>
          </a:r>
          <a:endParaRPr lang="ja-JP" altLang="ja-JP" sz="1400">
            <a:effectLst/>
          </a:endParaRPr>
        </a:p>
        <a:p>
          <a:r>
            <a:rPr lang="ja-JP" altLang="ja-JP" sz="1100">
              <a:solidFill>
                <a:schemeClr val="dk1"/>
              </a:solidFill>
              <a:effectLst/>
              <a:latin typeface="+mn-lt"/>
              <a:ea typeface="+mn-ea"/>
              <a:cs typeface="+mn-cs"/>
            </a:rPr>
            <a:t>　一方では、職員数の減に対応するため、職員研修、勤務評定制度、昇任試験制度、希望昇任制度などにより、職員の資質を高め、行政サービスが低下しないよう状況を見極めながら、職員数の適正化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71937</xdr:rowOff>
    </xdr:from>
    <xdr:to>
      <xdr:col>24</xdr:col>
      <xdr:colOff>558800</xdr:colOff>
      <xdr:row>60</xdr:row>
      <xdr:rowOff>94343</xdr:rowOff>
    </xdr:to>
    <xdr:cxnSp macro="">
      <xdr:nvCxnSpPr>
        <xdr:cNvPr id="319" name="直線コネクタ 318"/>
        <xdr:cNvCxnSpPr/>
      </xdr:nvCxnSpPr>
      <xdr:spPr>
        <a:xfrm>
          <a:off x="16179800" y="10358937"/>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71937</xdr:rowOff>
    </xdr:to>
    <xdr:cxnSp macro="">
      <xdr:nvCxnSpPr>
        <xdr:cNvPr id="322" name="直線コネクタ 321"/>
        <xdr:cNvCxnSpPr/>
      </xdr:nvCxnSpPr>
      <xdr:spPr>
        <a:xfrm>
          <a:off x="15290800" y="1033653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44359</xdr:rowOff>
    </xdr:from>
    <xdr:to>
      <xdr:col>22</xdr:col>
      <xdr:colOff>203200</xdr:colOff>
      <xdr:row>60</xdr:row>
      <xdr:rowOff>49530</xdr:rowOff>
    </xdr:to>
    <xdr:cxnSp macro="">
      <xdr:nvCxnSpPr>
        <xdr:cNvPr id="325" name="直線コネクタ 324"/>
        <xdr:cNvCxnSpPr/>
      </xdr:nvCxnSpPr>
      <xdr:spPr>
        <a:xfrm>
          <a:off x="14401800" y="1033135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44359</xdr:rowOff>
    </xdr:from>
    <xdr:to>
      <xdr:col>21</xdr:col>
      <xdr:colOff>0</xdr:colOff>
      <xdr:row>61</xdr:row>
      <xdr:rowOff>78015</xdr:rowOff>
    </xdr:to>
    <xdr:cxnSp macro="">
      <xdr:nvCxnSpPr>
        <xdr:cNvPr id="328" name="直線コネクタ 327"/>
        <xdr:cNvCxnSpPr/>
      </xdr:nvCxnSpPr>
      <xdr:spPr>
        <a:xfrm flipV="1">
          <a:off x="13512800" y="10331359"/>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38" name="円/楕円 337"/>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15620</xdr:rowOff>
    </xdr:from>
    <xdr:ext cx="762000" cy="259045"/>
    <xdr:sp macro="" textlink="">
      <xdr:nvSpPr>
        <xdr:cNvPr id="339" name="定員管理の状況該当値テキスト"/>
        <xdr:cNvSpPr txBox="1"/>
      </xdr:nvSpPr>
      <xdr:spPr>
        <a:xfrm>
          <a:off x="17106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21137</xdr:rowOff>
    </xdr:from>
    <xdr:to>
      <xdr:col>23</xdr:col>
      <xdr:colOff>457200</xdr:colOff>
      <xdr:row>60</xdr:row>
      <xdr:rowOff>122737</xdr:rowOff>
    </xdr:to>
    <xdr:sp macro="" textlink="">
      <xdr:nvSpPr>
        <xdr:cNvPr id="340" name="円/楕円 339"/>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132914</xdr:rowOff>
    </xdr:from>
    <xdr:ext cx="736600" cy="259045"/>
    <xdr:sp macro="" textlink="">
      <xdr:nvSpPr>
        <xdr:cNvPr id="341" name="テキスト ボックス 340"/>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2" name="円/楕円 341"/>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3" name="テキスト ボックス 342"/>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165009</xdr:rowOff>
    </xdr:from>
    <xdr:to>
      <xdr:col>21</xdr:col>
      <xdr:colOff>50800</xdr:colOff>
      <xdr:row>60</xdr:row>
      <xdr:rowOff>95159</xdr:rowOff>
    </xdr:to>
    <xdr:sp macro="" textlink="">
      <xdr:nvSpPr>
        <xdr:cNvPr id="344" name="円/楕円 343"/>
        <xdr:cNvSpPr/>
      </xdr:nvSpPr>
      <xdr:spPr>
        <a:xfrm>
          <a:off x="14351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105336</xdr:rowOff>
    </xdr:from>
    <xdr:ext cx="762000" cy="259045"/>
    <xdr:sp macro="" textlink="">
      <xdr:nvSpPr>
        <xdr:cNvPr id="345" name="テキスト ボックス 344"/>
        <xdr:cNvSpPr txBox="1"/>
      </xdr:nvSpPr>
      <xdr:spPr>
        <a:xfrm>
          <a:off x="14020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27215</xdr:rowOff>
    </xdr:from>
    <xdr:to>
      <xdr:col>19</xdr:col>
      <xdr:colOff>533400</xdr:colOff>
      <xdr:row>61</xdr:row>
      <xdr:rowOff>128815</xdr:rowOff>
    </xdr:to>
    <xdr:sp macro="" textlink="">
      <xdr:nvSpPr>
        <xdr:cNvPr id="346" name="円/楕円 345"/>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113592</xdr:rowOff>
    </xdr:from>
    <xdr:ext cx="762000" cy="259045"/>
    <xdr:sp macro="" textlink="">
      <xdr:nvSpPr>
        <xdr:cNvPr id="347" name="テキスト ボックス 346"/>
        <xdr:cNvSpPr txBox="1"/>
      </xdr:nvSpPr>
      <xdr:spPr>
        <a:xfrm>
          <a:off x="13131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元利償還金が５９百万円減少するとともに、標準税収入額等の影響で標準財政規模が</a:t>
          </a:r>
          <a:r>
            <a:rPr lang="ja-JP" altLang="en-US" sz="1100">
              <a:solidFill>
                <a:schemeClr val="dk1"/>
              </a:solidFill>
              <a:effectLst/>
              <a:latin typeface="+mn-lt"/>
              <a:ea typeface="+mn-ea"/>
              <a:cs typeface="+mn-cs"/>
            </a:rPr>
            <a:t>２２０</a:t>
          </a:r>
          <a:r>
            <a:rPr lang="ja-JP" altLang="ja-JP" sz="1100">
              <a:solidFill>
                <a:schemeClr val="dk1"/>
              </a:solidFill>
              <a:effectLst/>
              <a:latin typeface="+mn-lt"/>
              <a:ea typeface="+mn-ea"/>
              <a:cs typeface="+mn-cs"/>
            </a:rPr>
            <a:t>万円増加したことなどにより、実質公債費比率は０．３ポイント改善した。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町債の借入れにあたっては、計画的な事業実施に基づき、先を見通した借入れを行ってきたものであり、また、借り入れる際には、交付税措置のあるものを中心に借り入れ、国・府の財政支援制度を有効に活用するなど、財政負担の軽減に引き続き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81704</xdr:rowOff>
    </xdr:to>
    <xdr:cxnSp macro="">
      <xdr:nvCxnSpPr>
        <xdr:cNvPr id="380" name="直線コネクタ 379"/>
        <xdr:cNvCxnSpPr/>
      </xdr:nvCxnSpPr>
      <xdr:spPr>
        <a:xfrm flipV="1">
          <a:off x="16179800" y="725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42</xdr:row>
      <xdr:rowOff>105833</xdr:rowOff>
    </xdr:to>
    <xdr:cxnSp macro="">
      <xdr:nvCxnSpPr>
        <xdr:cNvPr id="383" name="直線コネクタ 382"/>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105833</xdr:rowOff>
    </xdr:to>
    <xdr:cxnSp macro="">
      <xdr:nvCxnSpPr>
        <xdr:cNvPr id="386" name="直線コネクタ 385"/>
        <xdr:cNvCxnSpPr/>
      </xdr:nvCxnSpPr>
      <xdr:spPr>
        <a:xfrm>
          <a:off x="14401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138006</xdr:rowOff>
    </xdr:to>
    <xdr:cxnSp macro="">
      <xdr:nvCxnSpPr>
        <xdr:cNvPr id="389" name="直線コネクタ 388"/>
        <xdr:cNvCxnSpPr/>
      </xdr:nvCxnSpPr>
      <xdr:spPr>
        <a:xfrm flipV="1">
          <a:off x="13512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3" name="テキスト ボックス 392"/>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9" name="円/楕円 398"/>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0"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1" name="円/楕円 400"/>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2" name="テキスト ボックス 401"/>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3" name="円/楕円 402"/>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4" name="テキスト ボックス 403"/>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5" name="円/楕円 40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158767</xdr:rowOff>
    </xdr:from>
    <xdr:ext cx="762000" cy="259045"/>
    <xdr:sp macro="" textlink="">
      <xdr:nvSpPr>
        <xdr:cNvPr id="406" name="テキスト ボックス 405"/>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407" name="円/楕円 406"/>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27533</xdr:rowOff>
    </xdr:from>
    <xdr:ext cx="762000" cy="259045"/>
    <xdr:sp macro="" textlink="">
      <xdr:nvSpPr>
        <xdr:cNvPr id="408" name="テキスト ボックス 407"/>
        <xdr:cNvSpPr txBox="1"/>
      </xdr:nvSpPr>
      <xdr:spPr>
        <a:xfrm>
          <a:off x="13131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地方債現在高２５３百万円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に加え</a:t>
          </a:r>
          <a:r>
            <a:rPr lang="ja-JP" altLang="ja-JP" sz="1100">
              <a:solidFill>
                <a:schemeClr val="dk1"/>
              </a:solidFill>
              <a:effectLst/>
              <a:latin typeface="+mn-lt"/>
              <a:ea typeface="+mn-ea"/>
              <a:cs typeface="+mn-cs"/>
            </a:rPr>
            <a:t>、消防組合負担等見込額１０７百万円</a:t>
          </a:r>
          <a:r>
            <a:rPr lang="ja-JP" altLang="en-US" sz="1100">
              <a:solidFill>
                <a:schemeClr val="dk1"/>
              </a:solidFill>
              <a:effectLst/>
              <a:latin typeface="+mn-lt"/>
              <a:ea typeface="+mn-ea"/>
              <a:cs typeface="+mn-cs"/>
            </a:rPr>
            <a:t>などの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はあったものの</a:t>
          </a:r>
          <a:r>
            <a:rPr lang="ja-JP" altLang="ja-JP" sz="1100">
              <a:solidFill>
                <a:schemeClr val="dk1"/>
              </a:solidFill>
              <a:effectLst/>
              <a:latin typeface="+mn-lt"/>
              <a:ea typeface="+mn-ea"/>
              <a:cs typeface="+mn-cs"/>
            </a:rPr>
            <a:t>、標準財政規模が増加したことに加え、充当可能基金が増加したことなどにより、将来負担比率は３．１ポイント改善した。</a:t>
          </a:r>
          <a:endParaRPr lang="ja-JP" altLang="ja-JP" sz="1400">
            <a:effectLst/>
          </a:endParaRPr>
        </a:p>
        <a:p>
          <a:r>
            <a:rPr lang="ja-JP" altLang="ja-JP" sz="1100">
              <a:solidFill>
                <a:schemeClr val="dk1"/>
              </a:solidFill>
              <a:effectLst/>
              <a:latin typeface="+mn-lt"/>
              <a:ea typeface="+mn-ea"/>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5757</xdr:rowOff>
    </xdr:from>
    <xdr:to>
      <xdr:col>24</xdr:col>
      <xdr:colOff>558800</xdr:colOff>
      <xdr:row>14</xdr:row>
      <xdr:rowOff>30692</xdr:rowOff>
    </xdr:to>
    <xdr:cxnSp macro="">
      <xdr:nvCxnSpPr>
        <xdr:cNvPr id="442" name="直線コネクタ 441"/>
        <xdr:cNvCxnSpPr/>
      </xdr:nvCxnSpPr>
      <xdr:spPr>
        <a:xfrm flipV="1">
          <a:off x="16179800" y="2406057"/>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3"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30692</xdr:rowOff>
    </xdr:from>
    <xdr:to>
      <xdr:col>23</xdr:col>
      <xdr:colOff>406400</xdr:colOff>
      <xdr:row>14</xdr:row>
      <xdr:rowOff>64474</xdr:rowOff>
    </xdr:to>
    <xdr:cxnSp macro="">
      <xdr:nvCxnSpPr>
        <xdr:cNvPr id="445" name="直線コネクタ 444"/>
        <xdr:cNvCxnSpPr/>
      </xdr:nvCxnSpPr>
      <xdr:spPr>
        <a:xfrm flipV="1">
          <a:off x="15290800" y="24309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47" name="テキスト ボックス 446"/>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64474</xdr:rowOff>
    </xdr:from>
    <xdr:to>
      <xdr:col>22</xdr:col>
      <xdr:colOff>203200</xdr:colOff>
      <xdr:row>14</xdr:row>
      <xdr:rowOff>145711</xdr:rowOff>
    </xdr:to>
    <xdr:cxnSp macro="">
      <xdr:nvCxnSpPr>
        <xdr:cNvPr id="448" name="直線コネクタ 447"/>
        <xdr:cNvCxnSpPr/>
      </xdr:nvCxnSpPr>
      <xdr:spPr>
        <a:xfrm flipV="1">
          <a:off x="14401800" y="246477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0" name="テキスト ボックス 449"/>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145711</xdr:rowOff>
    </xdr:from>
    <xdr:to>
      <xdr:col>21</xdr:col>
      <xdr:colOff>0</xdr:colOff>
      <xdr:row>16</xdr:row>
      <xdr:rowOff>13547</xdr:rowOff>
    </xdr:to>
    <xdr:cxnSp macro="">
      <xdr:nvCxnSpPr>
        <xdr:cNvPr id="451" name="直線コネクタ 450"/>
        <xdr:cNvCxnSpPr/>
      </xdr:nvCxnSpPr>
      <xdr:spPr>
        <a:xfrm flipV="1">
          <a:off x="13512800" y="2546011"/>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3" name="テキスト ボックス 452"/>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126407</xdr:rowOff>
    </xdr:from>
    <xdr:to>
      <xdr:col>24</xdr:col>
      <xdr:colOff>609600</xdr:colOff>
      <xdr:row>14</xdr:row>
      <xdr:rowOff>56557</xdr:rowOff>
    </xdr:to>
    <xdr:sp macro="" textlink="">
      <xdr:nvSpPr>
        <xdr:cNvPr id="461" name="円/楕円 460"/>
        <xdr:cNvSpPr/>
      </xdr:nvSpPr>
      <xdr:spPr>
        <a:xfrm>
          <a:off x="169672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47684</xdr:rowOff>
    </xdr:from>
    <xdr:ext cx="762000" cy="259045"/>
    <xdr:sp macro="" textlink="">
      <xdr:nvSpPr>
        <xdr:cNvPr id="462" name="将来負担の状況該当値テキスト"/>
        <xdr:cNvSpPr txBox="1"/>
      </xdr:nvSpPr>
      <xdr:spPr>
        <a:xfrm>
          <a:off x="17106900" y="22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151342</xdr:rowOff>
    </xdr:from>
    <xdr:to>
      <xdr:col>23</xdr:col>
      <xdr:colOff>457200</xdr:colOff>
      <xdr:row>14</xdr:row>
      <xdr:rowOff>81492</xdr:rowOff>
    </xdr:to>
    <xdr:sp macro="" textlink="">
      <xdr:nvSpPr>
        <xdr:cNvPr id="463" name="円/楕円 462"/>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91669</xdr:rowOff>
    </xdr:from>
    <xdr:ext cx="736600" cy="259045"/>
    <xdr:sp macro="" textlink="">
      <xdr:nvSpPr>
        <xdr:cNvPr id="464" name="テキスト ボックス 463"/>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13674</xdr:rowOff>
    </xdr:from>
    <xdr:to>
      <xdr:col>22</xdr:col>
      <xdr:colOff>254000</xdr:colOff>
      <xdr:row>14</xdr:row>
      <xdr:rowOff>115274</xdr:rowOff>
    </xdr:to>
    <xdr:sp macro="" textlink="">
      <xdr:nvSpPr>
        <xdr:cNvPr id="465" name="円/楕円 464"/>
        <xdr:cNvSpPr/>
      </xdr:nvSpPr>
      <xdr:spPr>
        <a:xfrm>
          <a:off x="15240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125451</xdr:rowOff>
    </xdr:from>
    <xdr:ext cx="762000" cy="259045"/>
    <xdr:sp macro="" textlink="">
      <xdr:nvSpPr>
        <xdr:cNvPr id="466" name="テキスト ボックス 465"/>
        <xdr:cNvSpPr txBox="1"/>
      </xdr:nvSpPr>
      <xdr:spPr>
        <a:xfrm>
          <a:off x="14909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94911</xdr:rowOff>
    </xdr:from>
    <xdr:to>
      <xdr:col>21</xdr:col>
      <xdr:colOff>50800</xdr:colOff>
      <xdr:row>15</xdr:row>
      <xdr:rowOff>25061</xdr:rowOff>
    </xdr:to>
    <xdr:sp macro="" textlink="">
      <xdr:nvSpPr>
        <xdr:cNvPr id="467" name="円/楕円 466"/>
        <xdr:cNvSpPr/>
      </xdr:nvSpPr>
      <xdr:spPr>
        <a:xfrm>
          <a:off x="14351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35238</xdr:rowOff>
    </xdr:from>
    <xdr:ext cx="762000" cy="259045"/>
    <xdr:sp macro="" textlink="">
      <xdr:nvSpPr>
        <xdr:cNvPr id="468" name="テキスト ボックス 467"/>
        <xdr:cNvSpPr txBox="1"/>
      </xdr:nvSpPr>
      <xdr:spPr>
        <a:xfrm>
          <a:off x="14020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69" name="円/楕円 468"/>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70" name="テキスト ボックス 469"/>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これまで、行財政改革に伴う人件費の抑制策として、新規採用者数を退職者数の概ね１／２以下とすることによる職員数の削減など、着実に効果を出している。</a:t>
          </a:r>
          <a:endParaRPr lang="ja-JP" altLang="ja-JP" sz="1400">
            <a:effectLst/>
          </a:endParaRPr>
        </a:p>
        <a:p>
          <a:r>
            <a:rPr lang="ja-JP" altLang="ja-JP" sz="1100">
              <a:solidFill>
                <a:schemeClr val="dk1"/>
              </a:solidFill>
              <a:effectLst/>
              <a:latin typeface="+mn-lt"/>
              <a:ea typeface="+mn-ea"/>
              <a:cs typeface="+mn-cs"/>
            </a:rPr>
            <a:t>　なお、類似団体より高い水準となっているのは、ごみ処理、し尿処理を直営で行っていることに伴い、これらの事務事業に係る人件費が嵩むことによるものである。</a:t>
          </a:r>
          <a:endParaRPr lang="ja-JP" altLang="ja-JP" sz="1400">
            <a:effectLst/>
          </a:endParaRPr>
        </a:p>
        <a:p>
          <a:r>
            <a:rPr lang="ja-JP" altLang="ja-JP" sz="1100">
              <a:solidFill>
                <a:schemeClr val="dk1"/>
              </a:solidFill>
              <a:effectLst/>
              <a:latin typeface="+mn-lt"/>
              <a:ea typeface="+mn-ea"/>
              <a:cs typeface="+mn-cs"/>
            </a:rPr>
            <a:t>　職員の年齢構成の平準化により職員給が減少し、数値は改善傾向にある。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161290</xdr:rowOff>
    </xdr:to>
    <xdr:cxnSp macro="">
      <xdr:nvCxnSpPr>
        <xdr:cNvPr id="64" name="直線コネクタ 63"/>
        <xdr:cNvCxnSpPr/>
      </xdr:nvCxnSpPr>
      <xdr:spPr>
        <a:xfrm flipV="1">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49276</xdr:rowOff>
    </xdr:to>
    <xdr:cxnSp macro="">
      <xdr:nvCxnSpPr>
        <xdr:cNvPr id="67" name="直線コネクタ 66"/>
        <xdr:cNvCxnSpPr/>
      </xdr:nvCxnSpPr>
      <xdr:spPr>
        <a:xfrm flipV="1">
          <a:off x="3098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49276</xdr:rowOff>
    </xdr:from>
    <xdr:to>
      <xdr:col>4</xdr:col>
      <xdr:colOff>346075</xdr:colOff>
      <xdr:row>38</xdr:row>
      <xdr:rowOff>145288</xdr:rowOff>
    </xdr:to>
    <xdr:cxnSp macro="">
      <xdr:nvCxnSpPr>
        <xdr:cNvPr id="70" name="直線コネクタ 69"/>
        <xdr:cNvCxnSpPr/>
      </xdr:nvCxnSpPr>
      <xdr:spPr>
        <a:xfrm flipV="1">
          <a:off x="2209800" y="65643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39</xdr:row>
      <xdr:rowOff>97282</xdr:rowOff>
    </xdr:to>
    <xdr:cxnSp macro="">
      <xdr:nvCxnSpPr>
        <xdr:cNvPr id="73" name="直線コネクタ 72"/>
        <xdr:cNvCxnSpPr/>
      </xdr:nvCxnSpPr>
      <xdr:spPr>
        <a:xfrm flipV="1">
          <a:off x="1320800" y="66603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169926</xdr:rowOff>
    </xdr:from>
    <xdr:to>
      <xdr:col>4</xdr:col>
      <xdr:colOff>396875</xdr:colOff>
      <xdr:row>38</xdr:row>
      <xdr:rowOff>100076</xdr:rowOff>
    </xdr:to>
    <xdr:sp macro="" textlink="">
      <xdr:nvSpPr>
        <xdr:cNvPr id="87" name="円/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9" name="円/楕円 88"/>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90" name="テキスト ボックス 89"/>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46482</xdr:rowOff>
    </xdr:from>
    <xdr:to>
      <xdr:col>1</xdr:col>
      <xdr:colOff>676275</xdr:colOff>
      <xdr:row>39</xdr:row>
      <xdr:rowOff>148082</xdr:rowOff>
    </xdr:to>
    <xdr:sp macro="" textlink="">
      <xdr:nvSpPr>
        <xdr:cNvPr id="91" name="円/楕円 90"/>
        <xdr:cNvSpPr/>
      </xdr:nvSpPr>
      <xdr:spPr>
        <a:xfrm>
          <a:off x="1270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132859</xdr:rowOff>
    </xdr:from>
    <xdr:ext cx="762000" cy="259045"/>
    <xdr:sp macro="" textlink="">
      <xdr:nvSpPr>
        <xdr:cNvPr id="92" name="テキスト ボックス 91"/>
        <xdr:cNvSpPr txBox="1"/>
      </xdr:nvSpPr>
      <xdr:spPr>
        <a:xfrm>
          <a:off x="939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類似団体平均を上回っているのは、ごみ処理、し尿処理などを直営で行っていることによる施設の維持、管理、運営経費が大きいためである。</a:t>
          </a:r>
          <a:endParaRPr lang="ja-JP" altLang="ja-JP" sz="1400">
            <a:effectLst/>
          </a:endParaRPr>
        </a:p>
        <a:p>
          <a:r>
            <a:rPr lang="ja-JP" altLang="ja-JP" sz="1100">
              <a:solidFill>
                <a:schemeClr val="dk1"/>
              </a:solidFill>
              <a:effectLst/>
              <a:latin typeface="+mn-lt"/>
              <a:ea typeface="+mn-ea"/>
              <a:cs typeface="+mn-cs"/>
            </a:rPr>
            <a:t>　今後においては、施設に係る事務事業の効率化等を図り改善に努める。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128633</xdr:rowOff>
    </xdr:from>
    <xdr:to>
      <xdr:col>24</xdr:col>
      <xdr:colOff>31750</xdr:colOff>
      <xdr:row>18</xdr:row>
      <xdr:rowOff>2903</xdr:rowOff>
    </xdr:to>
    <xdr:cxnSp macro="">
      <xdr:nvCxnSpPr>
        <xdr:cNvPr id="127" name="直線コネクタ 126"/>
        <xdr:cNvCxnSpPr/>
      </xdr:nvCxnSpPr>
      <xdr:spPr>
        <a:xfrm flipV="1">
          <a:off x="15671800" y="30432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2903</xdr:rowOff>
    </xdr:to>
    <xdr:cxnSp macro="">
      <xdr:nvCxnSpPr>
        <xdr:cNvPr id="130" name="直線コネクタ 129"/>
        <xdr:cNvCxnSpPr/>
      </xdr:nvCxnSpPr>
      <xdr:spPr>
        <a:xfrm>
          <a:off x="14782800" y="30171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102507</xdr:rowOff>
    </xdr:to>
    <xdr:cxnSp macro="">
      <xdr:nvCxnSpPr>
        <xdr:cNvPr id="133" name="直線コネクタ 132"/>
        <xdr:cNvCxnSpPr/>
      </xdr:nvCxnSpPr>
      <xdr:spPr>
        <a:xfrm>
          <a:off x="13893800" y="2938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56787</xdr:rowOff>
    </xdr:to>
    <xdr:cxnSp macro="">
      <xdr:nvCxnSpPr>
        <xdr:cNvPr id="136" name="直線コネクタ 135"/>
        <xdr:cNvCxnSpPr/>
      </xdr:nvCxnSpPr>
      <xdr:spPr>
        <a:xfrm flipV="1">
          <a:off x="13004800" y="2938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77833</xdr:rowOff>
    </xdr:from>
    <xdr:to>
      <xdr:col>24</xdr:col>
      <xdr:colOff>82550</xdr:colOff>
      <xdr:row>18</xdr:row>
      <xdr:rowOff>7983</xdr:rowOff>
    </xdr:to>
    <xdr:sp macro="" textlink="">
      <xdr:nvSpPr>
        <xdr:cNvPr id="146" name="円/楕円 145"/>
        <xdr:cNvSpPr/>
      </xdr:nvSpPr>
      <xdr:spPr>
        <a:xfrm>
          <a:off x="164592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49910</xdr:rowOff>
    </xdr:from>
    <xdr:ext cx="762000" cy="259045"/>
    <xdr:sp macro="" textlink="">
      <xdr:nvSpPr>
        <xdr:cNvPr id="147" name="物件費該当値テキスト"/>
        <xdr:cNvSpPr txBox="1"/>
      </xdr:nvSpPr>
      <xdr:spPr>
        <a:xfrm>
          <a:off x="16598900" y="29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123553</xdr:rowOff>
    </xdr:from>
    <xdr:to>
      <xdr:col>22</xdr:col>
      <xdr:colOff>615950</xdr:colOff>
      <xdr:row>18</xdr:row>
      <xdr:rowOff>53703</xdr:rowOff>
    </xdr:to>
    <xdr:sp macro="" textlink="">
      <xdr:nvSpPr>
        <xdr:cNvPr id="148" name="円/楕円 147"/>
        <xdr:cNvSpPr/>
      </xdr:nvSpPr>
      <xdr:spPr>
        <a:xfrm>
          <a:off x="15621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38480</xdr:rowOff>
    </xdr:from>
    <xdr:ext cx="736600" cy="259045"/>
    <xdr:sp macro="" textlink="">
      <xdr:nvSpPr>
        <xdr:cNvPr id="149" name="テキスト ボックス 148"/>
        <xdr:cNvSpPr txBox="1"/>
      </xdr:nvSpPr>
      <xdr:spPr>
        <a:xfrm>
          <a:off x="15290800" y="312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0" name="円/楕円 149"/>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1" name="テキスト ボックス 150"/>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5987</xdr:rowOff>
    </xdr:from>
    <xdr:to>
      <xdr:col>19</xdr:col>
      <xdr:colOff>6350</xdr:colOff>
      <xdr:row>17</xdr:row>
      <xdr:rowOff>107587</xdr:rowOff>
    </xdr:to>
    <xdr:sp macro="" textlink="">
      <xdr:nvSpPr>
        <xdr:cNvPr id="154" name="円/楕円 153"/>
        <xdr:cNvSpPr/>
      </xdr:nvSpPr>
      <xdr:spPr>
        <a:xfrm>
          <a:off x="12954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92364</xdr:rowOff>
    </xdr:from>
    <xdr:ext cx="762000" cy="259045"/>
    <xdr:sp macro="" textlink="">
      <xdr:nvSpPr>
        <xdr:cNvPr id="155" name="テキスト ボックス 154"/>
        <xdr:cNvSpPr txBox="1"/>
      </xdr:nvSpPr>
      <xdr:spPr>
        <a:xfrm>
          <a:off x="12623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扶助費に係る経常収支比率が類似団体平均を上回っている要因として、主に町立保育所が多いことが挙げられる。</a:t>
          </a:r>
          <a:endParaRPr lang="ja-JP" altLang="ja-JP" sz="1400">
            <a:effectLst/>
          </a:endParaRPr>
        </a:p>
        <a:p>
          <a:r>
            <a:rPr lang="ja-JP" altLang="ja-JP" sz="1100">
              <a:solidFill>
                <a:schemeClr val="dk1"/>
              </a:solidFill>
              <a:effectLst/>
              <a:latin typeface="+mn-lt"/>
              <a:ea typeface="+mn-ea"/>
              <a:cs typeface="+mn-cs"/>
            </a:rPr>
            <a:t>　介護</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訓練等給付費や子ども医療費公費負担額</a:t>
          </a:r>
          <a:r>
            <a:rPr lang="ja-JP" altLang="en-US" sz="1100">
              <a:solidFill>
                <a:schemeClr val="dk1"/>
              </a:solidFill>
              <a:effectLst/>
              <a:latin typeface="+mn-lt"/>
              <a:ea typeface="+mn-ea"/>
              <a:cs typeface="+mn-cs"/>
            </a:rPr>
            <a:t>の拡充</a:t>
          </a:r>
          <a:r>
            <a:rPr lang="ja-JP" altLang="ja-JP" sz="1100">
              <a:solidFill>
                <a:schemeClr val="dk1"/>
              </a:solidFill>
              <a:effectLst/>
              <a:latin typeface="+mn-lt"/>
              <a:ea typeface="+mn-ea"/>
              <a:cs typeface="+mn-cs"/>
            </a:rPr>
            <a:t>及び施設型給付費などの増加により、扶助費全体としては増加している。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58</xdr:row>
      <xdr:rowOff>76200</xdr:rowOff>
    </xdr:to>
    <xdr:cxnSp macro="">
      <xdr:nvCxnSpPr>
        <xdr:cNvPr id="188" name="直線コネクタ 187"/>
        <xdr:cNvCxnSpPr/>
      </xdr:nvCxnSpPr>
      <xdr:spPr>
        <a:xfrm>
          <a:off x="3987800" y="9893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57</xdr:row>
      <xdr:rowOff>120650</xdr:rowOff>
    </xdr:to>
    <xdr:cxnSp macro="">
      <xdr:nvCxnSpPr>
        <xdr:cNvPr id="191" name="直線コネクタ 190"/>
        <xdr:cNvCxnSpPr/>
      </xdr:nvCxnSpPr>
      <xdr:spPr>
        <a:xfrm>
          <a:off x="3098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120650</xdr:rowOff>
    </xdr:to>
    <xdr:cxnSp macro="">
      <xdr:nvCxnSpPr>
        <xdr:cNvPr id="194" name="直線コネクタ 193"/>
        <xdr:cNvCxnSpPr/>
      </xdr:nvCxnSpPr>
      <xdr:spPr>
        <a:xfrm>
          <a:off x="2209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19050</xdr:rowOff>
    </xdr:to>
    <xdr:cxnSp macro="">
      <xdr:nvCxnSpPr>
        <xdr:cNvPr id="197" name="直線コネクタ 196"/>
        <xdr:cNvCxnSpPr/>
      </xdr:nvCxnSpPr>
      <xdr:spPr>
        <a:xfrm flipV="1">
          <a:off x="1320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25400</xdr:rowOff>
    </xdr:from>
    <xdr:to>
      <xdr:col>7</xdr:col>
      <xdr:colOff>66675</xdr:colOff>
      <xdr:row>58</xdr:row>
      <xdr:rowOff>127000</xdr:rowOff>
    </xdr:to>
    <xdr:sp macro="" textlink="">
      <xdr:nvSpPr>
        <xdr:cNvPr id="207" name="円/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9" name="円/楕円 208"/>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10" name="テキスト ボックス 209"/>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11" name="円/楕円 210"/>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12" name="テキスト ボックス 211"/>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3" name="円/楕円 212"/>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4" name="テキスト ボックス 213"/>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5" name="円/楕円 214"/>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6" name="テキスト ボックス 215"/>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「その他」の主な内容は維持補修費であり、　類似団体平均を上回っているのは、ごみ処理、し尿処理などを直営で行っていることに加え、各施設の老朽化が進んでいるため、それら施設の維持補修に係る経費が大きくなっていることが要因である。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27940</xdr:rowOff>
    </xdr:to>
    <xdr:cxnSp macro="">
      <xdr:nvCxnSpPr>
        <xdr:cNvPr id="249" name="直線コネクタ 248"/>
        <xdr:cNvCxnSpPr/>
      </xdr:nvCxnSpPr>
      <xdr:spPr>
        <a:xfrm>
          <a:off x="15671800" y="9964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35560</xdr:rowOff>
    </xdr:to>
    <xdr:cxnSp macro="">
      <xdr:nvCxnSpPr>
        <xdr:cNvPr id="252" name="直線コネクタ 251"/>
        <xdr:cNvCxnSpPr/>
      </xdr:nvCxnSpPr>
      <xdr:spPr>
        <a:xfrm flipV="1">
          <a:off x="14782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58</xdr:row>
      <xdr:rowOff>35560</xdr:rowOff>
    </xdr:to>
    <xdr:cxnSp macro="">
      <xdr:nvCxnSpPr>
        <xdr:cNvPr id="255" name="直線コネクタ 254"/>
        <xdr:cNvCxnSpPr/>
      </xdr:nvCxnSpPr>
      <xdr:spPr>
        <a:xfrm>
          <a:off x="13893800" y="97891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31750</xdr:rowOff>
    </xdr:to>
    <xdr:cxnSp macro="">
      <xdr:nvCxnSpPr>
        <xdr:cNvPr id="258" name="直線コネクタ 257"/>
        <xdr:cNvCxnSpPr/>
      </xdr:nvCxnSpPr>
      <xdr:spPr>
        <a:xfrm flipV="1">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8" name="円/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0" name="円/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2" name="円/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4" name="円/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ごみ処理、し尿処理などを直営で行っていることにより、一部事務組合等への負担金が少ないため、平成２５年４月からの消防広域化による負担金の影響を加味しても類似団体平均を下回っている。今後は広域消防に係る負担金の増加に合わせて補助費等全体も増加していく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35</xdr:row>
      <xdr:rowOff>170434</xdr:rowOff>
    </xdr:to>
    <xdr:cxnSp macro="">
      <xdr:nvCxnSpPr>
        <xdr:cNvPr id="307" name="直線コネクタ 306"/>
        <xdr:cNvCxnSpPr/>
      </xdr:nvCxnSpPr>
      <xdr:spPr>
        <a:xfrm flipV="1">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170434</xdr:rowOff>
    </xdr:to>
    <xdr:cxnSp macro="">
      <xdr:nvCxnSpPr>
        <xdr:cNvPr id="310" name="直線コネクタ 309"/>
        <xdr:cNvCxnSpPr/>
      </xdr:nvCxnSpPr>
      <xdr:spPr>
        <a:xfrm>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35</xdr:row>
      <xdr:rowOff>152146</xdr:rowOff>
    </xdr:to>
    <xdr:cxnSp macro="">
      <xdr:nvCxnSpPr>
        <xdr:cNvPr id="313" name="直線コネクタ 312"/>
        <xdr:cNvCxnSpPr/>
      </xdr:nvCxnSpPr>
      <xdr:spPr>
        <a:xfrm>
          <a:off x="13893800" y="590143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99568</xdr:rowOff>
    </xdr:to>
    <xdr:cxnSp macro="">
      <xdr:nvCxnSpPr>
        <xdr:cNvPr id="316" name="直線コネクタ 315"/>
        <xdr:cNvCxnSpPr/>
      </xdr:nvCxnSpPr>
      <xdr:spPr>
        <a:xfrm flipV="1">
          <a:off x="13004800" y="5901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6" name="円/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8" name="円/楕円 327"/>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9" name="テキスト ボックス 328"/>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0" name="円/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2" name="円/楕円 331"/>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3" name="テキスト ボックス 332"/>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4" name="円/楕円 33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5" name="テキスト ボックス 33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町債の借入れについては、原則交付税措置のあるものに限るとともに、実施事業の規模等を十分精査し、その借入額を抑制してきたところである。</a:t>
          </a:r>
          <a:endParaRPr lang="ja-JP" altLang="ja-JP" sz="1400">
            <a:effectLst/>
          </a:endParaRPr>
        </a:p>
        <a:p>
          <a:r>
            <a:rPr lang="ja-JP" altLang="ja-JP" sz="1100">
              <a:solidFill>
                <a:schemeClr val="dk1"/>
              </a:solidFill>
              <a:effectLst/>
              <a:latin typeface="+mn-lt"/>
              <a:ea typeface="+mn-ea"/>
              <a:cs typeface="+mn-cs"/>
            </a:rPr>
            <a:t>　今後においては、町債の償還が順次終了していくため、平成２５年をピークに、公債費は減少</a:t>
          </a:r>
          <a:r>
            <a:rPr lang="ja-JP" altLang="en-US" sz="1100">
              <a:solidFill>
                <a:schemeClr val="dk1"/>
              </a:solidFill>
              <a:effectLst/>
              <a:latin typeface="+mn-lt"/>
              <a:ea typeface="+mn-ea"/>
              <a:cs typeface="+mn-cs"/>
            </a:rPr>
            <a:t>する見込みである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69850</xdr:rowOff>
    </xdr:to>
    <xdr:cxnSp macro="">
      <xdr:nvCxnSpPr>
        <xdr:cNvPr id="368" name="直線コネクタ 367"/>
        <xdr:cNvCxnSpPr/>
      </xdr:nvCxnSpPr>
      <xdr:spPr>
        <a:xfrm flipV="1">
          <a:off x="3987800" y="1315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78</xdr:row>
      <xdr:rowOff>43180</xdr:rowOff>
    </xdr:to>
    <xdr:cxnSp macro="">
      <xdr:nvCxnSpPr>
        <xdr:cNvPr id="371" name="直線コネクタ 370"/>
        <xdr:cNvCxnSpPr/>
      </xdr:nvCxnSpPr>
      <xdr:spPr>
        <a:xfrm flipV="1">
          <a:off x="3098800" y="1327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78</xdr:row>
      <xdr:rowOff>43180</xdr:rowOff>
    </xdr:to>
    <xdr:cxnSp macro="">
      <xdr:nvCxnSpPr>
        <xdr:cNvPr id="374" name="直線コネクタ 373"/>
        <xdr:cNvCxnSpPr/>
      </xdr:nvCxnSpPr>
      <xdr:spPr>
        <a:xfrm>
          <a:off x="2209800" y="13279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77470</xdr:rowOff>
    </xdr:to>
    <xdr:cxnSp macro="">
      <xdr:nvCxnSpPr>
        <xdr:cNvPr id="377" name="直線コネクタ 376"/>
        <xdr:cNvCxnSpPr/>
      </xdr:nvCxnSpPr>
      <xdr:spPr>
        <a:xfrm>
          <a:off x="1320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7" name="円/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88"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9" name="円/楕円 38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0" name="テキスト ボックス 38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1" name="円/楕円 390"/>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92" name="テキスト ボックス 391"/>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3" name="円/楕円 392"/>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4" name="テキスト ボックス 393"/>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5" name="円/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6" name="テキスト ボックス 395"/>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類似団体平均を上回っているのは、ごみ処理、し尿処理などを直営で行っていることによる施設の維持・管理・運営に係る経費が大きいためである。</a:t>
          </a:r>
          <a:endParaRPr lang="ja-JP" altLang="ja-JP" sz="1400">
            <a:effectLst/>
          </a:endParaRPr>
        </a:p>
        <a:p>
          <a:r>
            <a:rPr lang="ja-JP" altLang="ja-JP" sz="1100">
              <a:solidFill>
                <a:schemeClr val="dk1"/>
              </a:solidFill>
              <a:effectLst/>
              <a:latin typeface="+mn-lt"/>
              <a:ea typeface="+mn-ea"/>
              <a:cs typeface="+mn-cs"/>
            </a:rPr>
            <a:t>　今後、この数値を抑えることができるよう、「行政運営アクションプログラム」に掲げる改革項目を着実に実行していく必要がある。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37846</xdr:rowOff>
    </xdr:to>
    <xdr:cxnSp macro="">
      <xdr:nvCxnSpPr>
        <xdr:cNvPr id="427" name="直線コネクタ 426"/>
        <xdr:cNvCxnSpPr/>
      </xdr:nvCxnSpPr>
      <xdr:spPr>
        <a:xfrm flipV="1">
          <a:off x="15671800" y="135229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37846</xdr:rowOff>
    </xdr:from>
    <xdr:to>
      <xdr:col>22</xdr:col>
      <xdr:colOff>565150</xdr:colOff>
      <xdr:row>79</xdr:row>
      <xdr:rowOff>37846</xdr:rowOff>
    </xdr:to>
    <xdr:cxnSp macro="">
      <xdr:nvCxnSpPr>
        <xdr:cNvPr id="430" name="直線コネクタ 429"/>
        <xdr:cNvCxnSpPr/>
      </xdr:nvCxnSpPr>
      <xdr:spPr>
        <a:xfrm>
          <a:off x="14782800" y="13582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79</xdr:row>
      <xdr:rowOff>37846</xdr:rowOff>
    </xdr:to>
    <xdr:cxnSp macro="">
      <xdr:nvCxnSpPr>
        <xdr:cNvPr id="433" name="直線コネクタ 432"/>
        <xdr:cNvCxnSpPr/>
      </xdr:nvCxnSpPr>
      <xdr:spPr>
        <a:xfrm>
          <a:off x="13893800" y="13216637"/>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78</xdr:row>
      <xdr:rowOff>30987</xdr:rowOff>
    </xdr:to>
    <xdr:cxnSp macro="">
      <xdr:nvCxnSpPr>
        <xdr:cNvPr id="436" name="直線コネクタ 435"/>
        <xdr:cNvCxnSpPr/>
      </xdr:nvCxnSpPr>
      <xdr:spPr>
        <a:xfrm flipV="1">
          <a:off x="13004800" y="132166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6" name="円/楕円 44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48" name="円/楕円 447"/>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49" name="テキスト ボックス 448"/>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158496</xdr:rowOff>
    </xdr:from>
    <xdr:to>
      <xdr:col>21</xdr:col>
      <xdr:colOff>412750</xdr:colOff>
      <xdr:row>79</xdr:row>
      <xdr:rowOff>88646</xdr:rowOff>
    </xdr:to>
    <xdr:sp macro="" textlink="">
      <xdr:nvSpPr>
        <xdr:cNvPr id="450" name="円/楕円 449"/>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73423</xdr:rowOff>
    </xdr:from>
    <xdr:ext cx="762000" cy="259045"/>
    <xdr:sp macro="" textlink="">
      <xdr:nvSpPr>
        <xdr:cNvPr id="451" name="テキスト ボックス 450"/>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2" name="円/楕円 451"/>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3" name="テキスト ボックス 452"/>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4" name="円/楕円 453"/>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55" name="テキスト ボックス 454"/>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大阪府熊取町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124023</xdr:rowOff>
    </xdr:from>
    <xdr:to>
      <xdr:col>4</xdr:col>
      <xdr:colOff>1117600</xdr:colOff>
      <xdr:row>17</xdr:row>
      <xdr:rowOff>170837</xdr:rowOff>
    </xdr:to>
    <xdr:cxnSp macro="">
      <xdr:nvCxnSpPr>
        <xdr:cNvPr id="52" name="直線コネクタ 51"/>
        <xdr:cNvCxnSpPr/>
      </xdr:nvCxnSpPr>
      <xdr:spPr bwMode="auto">
        <a:xfrm flipV="1">
          <a:off x="5003800" y="3086298"/>
          <a:ext cx="6477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170837</xdr:rowOff>
    </xdr:from>
    <xdr:to>
      <xdr:col>4</xdr:col>
      <xdr:colOff>469900</xdr:colOff>
      <xdr:row>18</xdr:row>
      <xdr:rowOff>10768</xdr:rowOff>
    </xdr:to>
    <xdr:cxnSp macro="">
      <xdr:nvCxnSpPr>
        <xdr:cNvPr id="55" name="直線コネクタ 54"/>
        <xdr:cNvCxnSpPr/>
      </xdr:nvCxnSpPr>
      <xdr:spPr bwMode="auto">
        <a:xfrm flipV="1">
          <a:off x="4305300" y="3133112"/>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146262</xdr:rowOff>
    </xdr:from>
    <xdr:to>
      <xdr:col>3</xdr:col>
      <xdr:colOff>904875</xdr:colOff>
      <xdr:row>18</xdr:row>
      <xdr:rowOff>10768</xdr:rowOff>
    </xdr:to>
    <xdr:cxnSp macro="">
      <xdr:nvCxnSpPr>
        <xdr:cNvPr id="58" name="直線コネクタ 57"/>
        <xdr:cNvCxnSpPr/>
      </xdr:nvCxnSpPr>
      <xdr:spPr bwMode="auto">
        <a:xfrm>
          <a:off x="3606800" y="3108537"/>
          <a:ext cx="698500" cy="3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117034</xdr:rowOff>
    </xdr:from>
    <xdr:to>
      <xdr:col>3</xdr:col>
      <xdr:colOff>206375</xdr:colOff>
      <xdr:row>17</xdr:row>
      <xdr:rowOff>146262</xdr:rowOff>
    </xdr:to>
    <xdr:cxnSp macro="">
      <xdr:nvCxnSpPr>
        <xdr:cNvPr id="61" name="直線コネクタ 60"/>
        <xdr:cNvCxnSpPr/>
      </xdr:nvCxnSpPr>
      <xdr:spPr bwMode="auto">
        <a:xfrm>
          <a:off x="2908300" y="3079309"/>
          <a:ext cx="698500" cy="2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73223</xdr:rowOff>
    </xdr:from>
    <xdr:to>
      <xdr:col>5</xdr:col>
      <xdr:colOff>34925</xdr:colOff>
      <xdr:row>18</xdr:row>
      <xdr:rowOff>3373</xdr:rowOff>
    </xdr:to>
    <xdr:sp macro="" textlink="">
      <xdr:nvSpPr>
        <xdr:cNvPr id="71" name="円/楕円 70"/>
        <xdr:cNvSpPr/>
      </xdr:nvSpPr>
      <xdr:spPr bwMode="auto">
        <a:xfrm>
          <a:off x="56007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89750</xdr:rowOff>
    </xdr:from>
    <xdr:ext cx="762000" cy="259045"/>
    <xdr:sp macro="" textlink="">
      <xdr:nvSpPr>
        <xdr:cNvPr id="72" name="人口1人当たり決算額の推移該当値テキスト130"/>
        <xdr:cNvSpPr txBox="1"/>
      </xdr:nvSpPr>
      <xdr:spPr>
        <a:xfrm>
          <a:off x="5740400" y="288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120037</xdr:rowOff>
    </xdr:from>
    <xdr:to>
      <xdr:col>4</xdr:col>
      <xdr:colOff>520700</xdr:colOff>
      <xdr:row>18</xdr:row>
      <xdr:rowOff>50187</xdr:rowOff>
    </xdr:to>
    <xdr:sp macro="" textlink="">
      <xdr:nvSpPr>
        <xdr:cNvPr id="73" name="円/楕円 72"/>
        <xdr:cNvSpPr/>
      </xdr:nvSpPr>
      <xdr:spPr bwMode="auto">
        <a:xfrm>
          <a:off x="4953000" y="308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34964</xdr:rowOff>
    </xdr:from>
    <xdr:ext cx="736600" cy="259045"/>
    <xdr:sp macro="" textlink="">
      <xdr:nvSpPr>
        <xdr:cNvPr id="74" name="テキスト ボックス 73"/>
        <xdr:cNvSpPr txBox="1"/>
      </xdr:nvSpPr>
      <xdr:spPr>
        <a:xfrm>
          <a:off x="4622800" y="316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131418</xdr:rowOff>
    </xdr:from>
    <xdr:to>
      <xdr:col>3</xdr:col>
      <xdr:colOff>955675</xdr:colOff>
      <xdr:row>18</xdr:row>
      <xdr:rowOff>61568</xdr:rowOff>
    </xdr:to>
    <xdr:sp macro="" textlink="">
      <xdr:nvSpPr>
        <xdr:cNvPr id="75" name="円/楕円 74"/>
        <xdr:cNvSpPr/>
      </xdr:nvSpPr>
      <xdr:spPr bwMode="auto">
        <a:xfrm>
          <a:off x="4254500" y="30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46345</xdr:rowOff>
    </xdr:from>
    <xdr:ext cx="762000" cy="259045"/>
    <xdr:sp macro="" textlink="">
      <xdr:nvSpPr>
        <xdr:cNvPr id="76" name="テキスト ボックス 75"/>
        <xdr:cNvSpPr txBox="1"/>
      </xdr:nvSpPr>
      <xdr:spPr>
        <a:xfrm>
          <a:off x="3924300" y="31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95462</xdr:rowOff>
    </xdr:from>
    <xdr:to>
      <xdr:col>3</xdr:col>
      <xdr:colOff>257175</xdr:colOff>
      <xdr:row>18</xdr:row>
      <xdr:rowOff>25612</xdr:rowOff>
    </xdr:to>
    <xdr:sp macro="" textlink="">
      <xdr:nvSpPr>
        <xdr:cNvPr id="77" name="円/楕円 76"/>
        <xdr:cNvSpPr/>
      </xdr:nvSpPr>
      <xdr:spPr bwMode="auto">
        <a:xfrm>
          <a:off x="3556000" y="305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35789</xdr:rowOff>
    </xdr:from>
    <xdr:ext cx="762000" cy="259045"/>
    <xdr:sp macro="" textlink="">
      <xdr:nvSpPr>
        <xdr:cNvPr id="78" name="テキスト ボックス 77"/>
        <xdr:cNvSpPr txBox="1"/>
      </xdr:nvSpPr>
      <xdr:spPr>
        <a:xfrm>
          <a:off x="3225800" y="282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66234</xdr:rowOff>
    </xdr:from>
    <xdr:to>
      <xdr:col>2</xdr:col>
      <xdr:colOff>692150</xdr:colOff>
      <xdr:row>17</xdr:row>
      <xdr:rowOff>167834</xdr:rowOff>
    </xdr:to>
    <xdr:sp macro="" textlink="">
      <xdr:nvSpPr>
        <xdr:cNvPr id="79" name="円/楕円 78"/>
        <xdr:cNvSpPr/>
      </xdr:nvSpPr>
      <xdr:spPr bwMode="auto">
        <a:xfrm>
          <a:off x="2857500" y="302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6561</xdr:rowOff>
    </xdr:from>
    <xdr:ext cx="762000" cy="259045"/>
    <xdr:sp macro="" textlink="">
      <xdr:nvSpPr>
        <xdr:cNvPr id="80" name="テキスト ボックス 79"/>
        <xdr:cNvSpPr txBox="1"/>
      </xdr:nvSpPr>
      <xdr:spPr>
        <a:xfrm>
          <a:off x="2527300" y="27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277516</xdr:rowOff>
    </xdr:from>
    <xdr:to>
      <xdr:col>4</xdr:col>
      <xdr:colOff>1117600</xdr:colOff>
      <xdr:row>35</xdr:row>
      <xdr:rowOff>280227</xdr:rowOff>
    </xdr:to>
    <xdr:cxnSp macro="">
      <xdr:nvCxnSpPr>
        <xdr:cNvPr id="115" name="直線コネクタ 114"/>
        <xdr:cNvCxnSpPr/>
      </xdr:nvCxnSpPr>
      <xdr:spPr bwMode="auto">
        <a:xfrm flipV="1">
          <a:off x="5003800" y="6887866"/>
          <a:ext cx="6477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262294</xdr:rowOff>
    </xdr:from>
    <xdr:ext cx="762000" cy="259045"/>
    <xdr:sp macro="" textlink="">
      <xdr:nvSpPr>
        <xdr:cNvPr id="116" name="人口1人当たり決算額の推移平均値テキスト445"/>
        <xdr:cNvSpPr txBox="1"/>
      </xdr:nvSpPr>
      <xdr:spPr>
        <a:xfrm>
          <a:off x="5740400" y="6872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187808</xdr:rowOff>
    </xdr:from>
    <xdr:to>
      <xdr:col>4</xdr:col>
      <xdr:colOff>469900</xdr:colOff>
      <xdr:row>35</xdr:row>
      <xdr:rowOff>280227</xdr:rowOff>
    </xdr:to>
    <xdr:cxnSp macro="">
      <xdr:nvCxnSpPr>
        <xdr:cNvPr id="118" name="直線コネクタ 117"/>
        <xdr:cNvCxnSpPr/>
      </xdr:nvCxnSpPr>
      <xdr:spPr bwMode="auto">
        <a:xfrm>
          <a:off x="4305300" y="6798158"/>
          <a:ext cx="698500" cy="9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187808</xdr:rowOff>
    </xdr:from>
    <xdr:to>
      <xdr:col>3</xdr:col>
      <xdr:colOff>904875</xdr:colOff>
      <xdr:row>35</xdr:row>
      <xdr:rowOff>233495</xdr:rowOff>
    </xdr:to>
    <xdr:cxnSp macro="">
      <xdr:nvCxnSpPr>
        <xdr:cNvPr id="121" name="直線コネクタ 120"/>
        <xdr:cNvCxnSpPr/>
      </xdr:nvCxnSpPr>
      <xdr:spPr bwMode="auto">
        <a:xfrm flipV="1">
          <a:off x="3606800" y="6798158"/>
          <a:ext cx="6985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226375</xdr:rowOff>
    </xdr:from>
    <xdr:to>
      <xdr:col>3</xdr:col>
      <xdr:colOff>206375</xdr:colOff>
      <xdr:row>35</xdr:row>
      <xdr:rowOff>233495</xdr:rowOff>
    </xdr:to>
    <xdr:cxnSp macro="">
      <xdr:nvCxnSpPr>
        <xdr:cNvPr id="124" name="直線コネクタ 123"/>
        <xdr:cNvCxnSpPr/>
      </xdr:nvCxnSpPr>
      <xdr:spPr bwMode="auto">
        <a:xfrm>
          <a:off x="2908300" y="6836725"/>
          <a:ext cx="698500" cy="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226716</xdr:rowOff>
    </xdr:from>
    <xdr:to>
      <xdr:col>5</xdr:col>
      <xdr:colOff>34925</xdr:colOff>
      <xdr:row>35</xdr:row>
      <xdr:rowOff>328316</xdr:rowOff>
    </xdr:to>
    <xdr:sp macro="" textlink="">
      <xdr:nvSpPr>
        <xdr:cNvPr id="134" name="円/楕円 133"/>
        <xdr:cNvSpPr/>
      </xdr:nvSpPr>
      <xdr:spPr bwMode="auto">
        <a:xfrm>
          <a:off x="56007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71793</xdr:rowOff>
    </xdr:from>
    <xdr:ext cx="762000" cy="259045"/>
    <xdr:sp macro="" textlink="">
      <xdr:nvSpPr>
        <xdr:cNvPr id="135" name="人口1人当たり決算額の推移該当値テキスト445"/>
        <xdr:cNvSpPr txBox="1"/>
      </xdr:nvSpPr>
      <xdr:spPr>
        <a:xfrm>
          <a:off x="5740400" y="668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229427</xdr:rowOff>
    </xdr:from>
    <xdr:to>
      <xdr:col>4</xdr:col>
      <xdr:colOff>520700</xdr:colOff>
      <xdr:row>35</xdr:row>
      <xdr:rowOff>331027</xdr:rowOff>
    </xdr:to>
    <xdr:sp macro="" textlink="">
      <xdr:nvSpPr>
        <xdr:cNvPr id="136" name="円/楕円 135"/>
        <xdr:cNvSpPr/>
      </xdr:nvSpPr>
      <xdr:spPr bwMode="auto">
        <a:xfrm>
          <a:off x="4953000" y="683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315804</xdr:rowOff>
    </xdr:from>
    <xdr:ext cx="736600" cy="259045"/>
    <xdr:sp macro="" textlink="">
      <xdr:nvSpPr>
        <xdr:cNvPr id="137" name="テキスト ボックス 136"/>
        <xdr:cNvSpPr txBox="1"/>
      </xdr:nvSpPr>
      <xdr:spPr>
        <a:xfrm>
          <a:off x="4622800" y="692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137008</xdr:rowOff>
    </xdr:from>
    <xdr:to>
      <xdr:col>3</xdr:col>
      <xdr:colOff>955675</xdr:colOff>
      <xdr:row>35</xdr:row>
      <xdr:rowOff>238608</xdr:rowOff>
    </xdr:to>
    <xdr:sp macro="" textlink="">
      <xdr:nvSpPr>
        <xdr:cNvPr id="138" name="円/楕円 137"/>
        <xdr:cNvSpPr/>
      </xdr:nvSpPr>
      <xdr:spPr bwMode="auto">
        <a:xfrm>
          <a:off x="4254500" y="6747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223385</xdr:rowOff>
    </xdr:from>
    <xdr:ext cx="762000" cy="259045"/>
    <xdr:sp macro="" textlink="">
      <xdr:nvSpPr>
        <xdr:cNvPr id="139" name="テキスト ボックス 138"/>
        <xdr:cNvSpPr txBox="1"/>
      </xdr:nvSpPr>
      <xdr:spPr>
        <a:xfrm>
          <a:off x="3924300" y="683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182695</xdr:rowOff>
    </xdr:from>
    <xdr:to>
      <xdr:col>3</xdr:col>
      <xdr:colOff>257175</xdr:colOff>
      <xdr:row>35</xdr:row>
      <xdr:rowOff>284295</xdr:rowOff>
    </xdr:to>
    <xdr:sp macro="" textlink="">
      <xdr:nvSpPr>
        <xdr:cNvPr id="140" name="円/楕円 139"/>
        <xdr:cNvSpPr/>
      </xdr:nvSpPr>
      <xdr:spPr bwMode="auto">
        <a:xfrm>
          <a:off x="3556000" y="67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269072</xdr:rowOff>
    </xdr:from>
    <xdr:ext cx="762000" cy="259045"/>
    <xdr:sp macro="" textlink="">
      <xdr:nvSpPr>
        <xdr:cNvPr id="141" name="テキスト ボックス 140"/>
        <xdr:cNvSpPr txBox="1"/>
      </xdr:nvSpPr>
      <xdr:spPr>
        <a:xfrm>
          <a:off x="3225800" y="68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175575</xdr:rowOff>
    </xdr:from>
    <xdr:to>
      <xdr:col>2</xdr:col>
      <xdr:colOff>692150</xdr:colOff>
      <xdr:row>35</xdr:row>
      <xdr:rowOff>277175</xdr:rowOff>
    </xdr:to>
    <xdr:sp macro="" textlink="">
      <xdr:nvSpPr>
        <xdr:cNvPr id="142" name="円/楕円 141"/>
        <xdr:cNvSpPr/>
      </xdr:nvSpPr>
      <xdr:spPr bwMode="auto">
        <a:xfrm>
          <a:off x="2857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261952</xdr:rowOff>
    </xdr:from>
    <xdr:ext cx="762000" cy="259045"/>
    <xdr:sp macro="" textlink="">
      <xdr:nvSpPr>
        <xdr:cNvPr id="143" name="テキスト ボックス 142"/>
        <xdr:cNvSpPr txBox="1"/>
      </xdr:nvSpPr>
      <xdr:spPr>
        <a:xfrm>
          <a:off x="2527300" y="68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74854</xdr:rowOff>
    </xdr:from>
    <xdr:to>
      <xdr:col>6</xdr:col>
      <xdr:colOff>511175</xdr:colOff>
      <xdr:row>37</xdr:row>
      <xdr:rowOff>89389</xdr:rowOff>
    </xdr:to>
    <xdr:cxnSp macro="">
      <xdr:nvCxnSpPr>
        <xdr:cNvPr id="61" name="直線コネクタ 60"/>
        <xdr:cNvCxnSpPr/>
      </xdr:nvCxnSpPr>
      <xdr:spPr>
        <a:xfrm>
          <a:off x="3797300" y="6418504"/>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53651</xdr:rowOff>
    </xdr:from>
    <xdr:to>
      <xdr:col>5</xdr:col>
      <xdr:colOff>358775</xdr:colOff>
      <xdr:row>37</xdr:row>
      <xdr:rowOff>74854</xdr:rowOff>
    </xdr:to>
    <xdr:cxnSp macro="">
      <xdr:nvCxnSpPr>
        <xdr:cNvPr id="64" name="直線コネクタ 63"/>
        <xdr:cNvCxnSpPr/>
      </xdr:nvCxnSpPr>
      <xdr:spPr>
        <a:xfrm>
          <a:off x="2908300" y="6397301"/>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80550</xdr:rowOff>
    </xdr:from>
    <xdr:to>
      <xdr:col>4</xdr:col>
      <xdr:colOff>155575</xdr:colOff>
      <xdr:row>37</xdr:row>
      <xdr:rowOff>53651</xdr:rowOff>
    </xdr:to>
    <xdr:cxnSp macro="">
      <xdr:nvCxnSpPr>
        <xdr:cNvPr id="67" name="直線コネクタ 66"/>
        <xdr:cNvCxnSpPr/>
      </xdr:nvCxnSpPr>
      <xdr:spPr>
        <a:xfrm>
          <a:off x="2019300" y="6252750"/>
          <a:ext cx="889000" cy="1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169647</xdr:rowOff>
    </xdr:from>
    <xdr:to>
      <xdr:col>2</xdr:col>
      <xdr:colOff>638175</xdr:colOff>
      <xdr:row>36</xdr:row>
      <xdr:rowOff>80550</xdr:rowOff>
    </xdr:to>
    <xdr:cxnSp macro="">
      <xdr:nvCxnSpPr>
        <xdr:cNvPr id="70" name="直線コネクタ 69"/>
        <xdr:cNvCxnSpPr/>
      </xdr:nvCxnSpPr>
      <xdr:spPr>
        <a:xfrm>
          <a:off x="1130300" y="6170397"/>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38589</xdr:rowOff>
    </xdr:from>
    <xdr:to>
      <xdr:col>6</xdr:col>
      <xdr:colOff>561975</xdr:colOff>
      <xdr:row>37</xdr:row>
      <xdr:rowOff>140189</xdr:rowOff>
    </xdr:to>
    <xdr:sp macro="" textlink="">
      <xdr:nvSpPr>
        <xdr:cNvPr id="80" name="円/楕円 79"/>
        <xdr:cNvSpPr/>
      </xdr:nvSpPr>
      <xdr:spPr>
        <a:xfrm>
          <a:off x="4584700" y="63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61466</xdr:rowOff>
    </xdr:from>
    <xdr:ext cx="534377" cy="259045"/>
    <xdr:sp macro="" textlink="">
      <xdr:nvSpPr>
        <xdr:cNvPr id="81" name="人件費該当値テキスト"/>
        <xdr:cNvSpPr txBox="1"/>
      </xdr:nvSpPr>
      <xdr:spPr>
        <a:xfrm>
          <a:off x="4686300" y="62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24054</xdr:rowOff>
    </xdr:from>
    <xdr:to>
      <xdr:col>5</xdr:col>
      <xdr:colOff>409575</xdr:colOff>
      <xdr:row>37</xdr:row>
      <xdr:rowOff>125654</xdr:rowOff>
    </xdr:to>
    <xdr:sp macro="" textlink="">
      <xdr:nvSpPr>
        <xdr:cNvPr id="82" name="円/楕円 81"/>
        <xdr:cNvSpPr/>
      </xdr:nvSpPr>
      <xdr:spPr>
        <a:xfrm>
          <a:off x="37465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116781</xdr:rowOff>
    </xdr:from>
    <xdr:ext cx="534377" cy="259045"/>
    <xdr:sp macro="" textlink="">
      <xdr:nvSpPr>
        <xdr:cNvPr id="83" name="テキスト ボックス 82"/>
        <xdr:cNvSpPr txBox="1"/>
      </xdr:nvSpPr>
      <xdr:spPr>
        <a:xfrm>
          <a:off x="3530111" y="64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2851</xdr:rowOff>
    </xdr:from>
    <xdr:to>
      <xdr:col>4</xdr:col>
      <xdr:colOff>206375</xdr:colOff>
      <xdr:row>37</xdr:row>
      <xdr:rowOff>104451</xdr:rowOff>
    </xdr:to>
    <xdr:sp macro="" textlink="">
      <xdr:nvSpPr>
        <xdr:cNvPr id="84" name="円/楕円 83"/>
        <xdr:cNvSpPr/>
      </xdr:nvSpPr>
      <xdr:spPr>
        <a:xfrm>
          <a:off x="2857500" y="63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95578</xdr:rowOff>
    </xdr:from>
    <xdr:ext cx="534377" cy="259045"/>
    <xdr:sp macro="" textlink="">
      <xdr:nvSpPr>
        <xdr:cNvPr id="85" name="テキスト ボックス 84"/>
        <xdr:cNvSpPr txBox="1"/>
      </xdr:nvSpPr>
      <xdr:spPr>
        <a:xfrm>
          <a:off x="2641111" y="64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29750</xdr:rowOff>
    </xdr:from>
    <xdr:to>
      <xdr:col>3</xdr:col>
      <xdr:colOff>3175</xdr:colOff>
      <xdr:row>36</xdr:row>
      <xdr:rowOff>131350</xdr:rowOff>
    </xdr:to>
    <xdr:sp macro="" textlink="">
      <xdr:nvSpPr>
        <xdr:cNvPr id="86" name="円/楕円 85"/>
        <xdr:cNvSpPr/>
      </xdr:nvSpPr>
      <xdr:spPr>
        <a:xfrm>
          <a:off x="1968500" y="62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147877</xdr:rowOff>
    </xdr:from>
    <xdr:ext cx="534377" cy="259045"/>
    <xdr:sp macro="" textlink="">
      <xdr:nvSpPr>
        <xdr:cNvPr id="87" name="テキスト ボックス 86"/>
        <xdr:cNvSpPr txBox="1"/>
      </xdr:nvSpPr>
      <xdr:spPr>
        <a:xfrm>
          <a:off x="1752111" y="59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118847</xdr:rowOff>
    </xdr:from>
    <xdr:to>
      <xdr:col>1</xdr:col>
      <xdr:colOff>485775</xdr:colOff>
      <xdr:row>36</xdr:row>
      <xdr:rowOff>48997</xdr:rowOff>
    </xdr:to>
    <xdr:sp macro="" textlink="">
      <xdr:nvSpPr>
        <xdr:cNvPr id="88" name="円/楕円 87"/>
        <xdr:cNvSpPr/>
      </xdr:nvSpPr>
      <xdr:spPr>
        <a:xfrm>
          <a:off x="1079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65524</xdr:rowOff>
    </xdr:from>
    <xdr:ext cx="534377" cy="259045"/>
    <xdr:sp macro="" textlink="">
      <xdr:nvSpPr>
        <xdr:cNvPr id="89" name="テキスト ボックス 88"/>
        <xdr:cNvSpPr txBox="1"/>
      </xdr:nvSpPr>
      <xdr:spPr>
        <a:xfrm>
          <a:off x="863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19669</xdr:rowOff>
    </xdr:from>
    <xdr:to>
      <xdr:col>6</xdr:col>
      <xdr:colOff>511175</xdr:colOff>
      <xdr:row>57</xdr:row>
      <xdr:rowOff>33630</xdr:rowOff>
    </xdr:to>
    <xdr:cxnSp macro="">
      <xdr:nvCxnSpPr>
        <xdr:cNvPr id="121" name="直線コネクタ 120"/>
        <xdr:cNvCxnSpPr/>
      </xdr:nvCxnSpPr>
      <xdr:spPr>
        <a:xfrm>
          <a:off x="3797300" y="9792319"/>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19669</xdr:rowOff>
    </xdr:from>
    <xdr:to>
      <xdr:col>5</xdr:col>
      <xdr:colOff>358775</xdr:colOff>
      <xdr:row>57</xdr:row>
      <xdr:rowOff>83170</xdr:rowOff>
    </xdr:to>
    <xdr:cxnSp macro="">
      <xdr:nvCxnSpPr>
        <xdr:cNvPr id="124" name="直線コネクタ 123"/>
        <xdr:cNvCxnSpPr/>
      </xdr:nvCxnSpPr>
      <xdr:spPr>
        <a:xfrm flipV="1">
          <a:off x="2908300" y="9792319"/>
          <a:ext cx="889000" cy="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79774</xdr:rowOff>
    </xdr:from>
    <xdr:to>
      <xdr:col>4</xdr:col>
      <xdr:colOff>155575</xdr:colOff>
      <xdr:row>57</xdr:row>
      <xdr:rowOff>83170</xdr:rowOff>
    </xdr:to>
    <xdr:cxnSp macro="">
      <xdr:nvCxnSpPr>
        <xdr:cNvPr id="127" name="直線コネクタ 126"/>
        <xdr:cNvCxnSpPr/>
      </xdr:nvCxnSpPr>
      <xdr:spPr>
        <a:xfrm>
          <a:off x="2019300" y="9852424"/>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70091</xdr:rowOff>
    </xdr:from>
    <xdr:to>
      <xdr:col>2</xdr:col>
      <xdr:colOff>638175</xdr:colOff>
      <xdr:row>57</xdr:row>
      <xdr:rowOff>79774</xdr:rowOff>
    </xdr:to>
    <xdr:cxnSp macro="">
      <xdr:nvCxnSpPr>
        <xdr:cNvPr id="130" name="直線コネクタ 129"/>
        <xdr:cNvCxnSpPr/>
      </xdr:nvCxnSpPr>
      <xdr:spPr>
        <a:xfrm>
          <a:off x="1130300" y="9842741"/>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154280</xdr:rowOff>
    </xdr:from>
    <xdr:to>
      <xdr:col>6</xdr:col>
      <xdr:colOff>561975</xdr:colOff>
      <xdr:row>57</xdr:row>
      <xdr:rowOff>84430</xdr:rowOff>
    </xdr:to>
    <xdr:sp macro="" textlink="">
      <xdr:nvSpPr>
        <xdr:cNvPr id="140" name="円/楕円 139"/>
        <xdr:cNvSpPr/>
      </xdr:nvSpPr>
      <xdr:spPr>
        <a:xfrm>
          <a:off x="4584700" y="97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132707</xdr:rowOff>
    </xdr:from>
    <xdr:ext cx="534377" cy="259045"/>
    <xdr:sp macro="" textlink="">
      <xdr:nvSpPr>
        <xdr:cNvPr id="141" name="物件費該当値テキスト"/>
        <xdr:cNvSpPr txBox="1"/>
      </xdr:nvSpPr>
      <xdr:spPr>
        <a:xfrm>
          <a:off x="4686300" y="97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140319</xdr:rowOff>
    </xdr:from>
    <xdr:to>
      <xdr:col>5</xdr:col>
      <xdr:colOff>409575</xdr:colOff>
      <xdr:row>57</xdr:row>
      <xdr:rowOff>70469</xdr:rowOff>
    </xdr:to>
    <xdr:sp macro="" textlink="">
      <xdr:nvSpPr>
        <xdr:cNvPr id="142" name="円/楕円 141"/>
        <xdr:cNvSpPr/>
      </xdr:nvSpPr>
      <xdr:spPr>
        <a:xfrm>
          <a:off x="3746500" y="9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61596</xdr:rowOff>
    </xdr:from>
    <xdr:ext cx="534377" cy="259045"/>
    <xdr:sp macro="" textlink="">
      <xdr:nvSpPr>
        <xdr:cNvPr id="143" name="テキスト ボックス 142"/>
        <xdr:cNvSpPr txBox="1"/>
      </xdr:nvSpPr>
      <xdr:spPr>
        <a:xfrm>
          <a:off x="3530111" y="98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32370</xdr:rowOff>
    </xdr:from>
    <xdr:to>
      <xdr:col>4</xdr:col>
      <xdr:colOff>206375</xdr:colOff>
      <xdr:row>57</xdr:row>
      <xdr:rowOff>133970</xdr:rowOff>
    </xdr:to>
    <xdr:sp macro="" textlink="">
      <xdr:nvSpPr>
        <xdr:cNvPr id="144" name="円/楕円 143"/>
        <xdr:cNvSpPr/>
      </xdr:nvSpPr>
      <xdr:spPr>
        <a:xfrm>
          <a:off x="2857500" y="98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125097</xdr:rowOff>
    </xdr:from>
    <xdr:ext cx="534377" cy="259045"/>
    <xdr:sp macro="" textlink="">
      <xdr:nvSpPr>
        <xdr:cNvPr id="145" name="テキスト ボックス 144"/>
        <xdr:cNvSpPr txBox="1"/>
      </xdr:nvSpPr>
      <xdr:spPr>
        <a:xfrm>
          <a:off x="2641111" y="989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28974</xdr:rowOff>
    </xdr:from>
    <xdr:to>
      <xdr:col>3</xdr:col>
      <xdr:colOff>3175</xdr:colOff>
      <xdr:row>57</xdr:row>
      <xdr:rowOff>130574</xdr:rowOff>
    </xdr:to>
    <xdr:sp macro="" textlink="">
      <xdr:nvSpPr>
        <xdr:cNvPr id="146" name="円/楕円 145"/>
        <xdr:cNvSpPr/>
      </xdr:nvSpPr>
      <xdr:spPr>
        <a:xfrm>
          <a:off x="1968500" y="98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121701</xdr:rowOff>
    </xdr:from>
    <xdr:ext cx="534377" cy="259045"/>
    <xdr:sp macro="" textlink="">
      <xdr:nvSpPr>
        <xdr:cNvPr id="147" name="テキスト ボックス 146"/>
        <xdr:cNvSpPr txBox="1"/>
      </xdr:nvSpPr>
      <xdr:spPr>
        <a:xfrm>
          <a:off x="1752111" y="98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19291</xdr:rowOff>
    </xdr:from>
    <xdr:to>
      <xdr:col>1</xdr:col>
      <xdr:colOff>485775</xdr:colOff>
      <xdr:row>57</xdr:row>
      <xdr:rowOff>120891</xdr:rowOff>
    </xdr:to>
    <xdr:sp macro="" textlink="">
      <xdr:nvSpPr>
        <xdr:cNvPr id="148" name="円/楕円 147"/>
        <xdr:cNvSpPr/>
      </xdr:nvSpPr>
      <xdr:spPr>
        <a:xfrm>
          <a:off x="1079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112018</xdr:rowOff>
    </xdr:from>
    <xdr:ext cx="534377" cy="259045"/>
    <xdr:sp macro="" textlink="">
      <xdr:nvSpPr>
        <xdr:cNvPr id="149" name="テキスト ボックス 148"/>
        <xdr:cNvSpPr txBox="1"/>
      </xdr:nvSpPr>
      <xdr:spPr>
        <a:xfrm>
          <a:off x="863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129947</xdr:rowOff>
    </xdr:from>
    <xdr:to>
      <xdr:col>6</xdr:col>
      <xdr:colOff>511175</xdr:colOff>
      <xdr:row>77</xdr:row>
      <xdr:rowOff>136958</xdr:rowOff>
    </xdr:to>
    <xdr:cxnSp macro="">
      <xdr:nvCxnSpPr>
        <xdr:cNvPr id="178" name="直線コネクタ 177"/>
        <xdr:cNvCxnSpPr/>
      </xdr:nvCxnSpPr>
      <xdr:spPr>
        <a:xfrm>
          <a:off x="3797300" y="13331597"/>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113030</xdr:rowOff>
    </xdr:from>
    <xdr:to>
      <xdr:col>5</xdr:col>
      <xdr:colOff>358775</xdr:colOff>
      <xdr:row>77</xdr:row>
      <xdr:rowOff>129947</xdr:rowOff>
    </xdr:to>
    <xdr:cxnSp macro="">
      <xdr:nvCxnSpPr>
        <xdr:cNvPr id="181" name="直線コネクタ 180"/>
        <xdr:cNvCxnSpPr/>
      </xdr:nvCxnSpPr>
      <xdr:spPr>
        <a:xfrm>
          <a:off x="2908300" y="1331468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113030</xdr:rowOff>
    </xdr:from>
    <xdr:to>
      <xdr:col>4</xdr:col>
      <xdr:colOff>155575</xdr:colOff>
      <xdr:row>77</xdr:row>
      <xdr:rowOff>126975</xdr:rowOff>
    </xdr:to>
    <xdr:cxnSp macro="">
      <xdr:nvCxnSpPr>
        <xdr:cNvPr id="184" name="直線コネクタ 183"/>
        <xdr:cNvCxnSpPr/>
      </xdr:nvCxnSpPr>
      <xdr:spPr>
        <a:xfrm flipV="1">
          <a:off x="2019300" y="133146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126975</xdr:rowOff>
    </xdr:from>
    <xdr:to>
      <xdr:col>2</xdr:col>
      <xdr:colOff>638175</xdr:colOff>
      <xdr:row>77</xdr:row>
      <xdr:rowOff>145338</xdr:rowOff>
    </xdr:to>
    <xdr:cxnSp macro="">
      <xdr:nvCxnSpPr>
        <xdr:cNvPr id="187" name="直線コネクタ 186"/>
        <xdr:cNvCxnSpPr/>
      </xdr:nvCxnSpPr>
      <xdr:spPr>
        <a:xfrm flipV="1">
          <a:off x="1130300" y="13328625"/>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86158</xdr:rowOff>
    </xdr:from>
    <xdr:to>
      <xdr:col>6</xdr:col>
      <xdr:colOff>561975</xdr:colOff>
      <xdr:row>78</xdr:row>
      <xdr:rowOff>16308</xdr:rowOff>
    </xdr:to>
    <xdr:sp macro="" textlink="">
      <xdr:nvSpPr>
        <xdr:cNvPr id="197" name="円/楕円 196"/>
        <xdr:cNvSpPr/>
      </xdr:nvSpPr>
      <xdr:spPr>
        <a:xfrm>
          <a:off x="45847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64585</xdr:rowOff>
    </xdr:from>
    <xdr:ext cx="469744" cy="259045"/>
    <xdr:sp macro="" textlink="">
      <xdr:nvSpPr>
        <xdr:cNvPr id="198" name="維持補修費該当値テキスト"/>
        <xdr:cNvSpPr txBox="1"/>
      </xdr:nvSpPr>
      <xdr:spPr>
        <a:xfrm>
          <a:off x="4686300" y="1326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79147</xdr:rowOff>
    </xdr:from>
    <xdr:to>
      <xdr:col>5</xdr:col>
      <xdr:colOff>409575</xdr:colOff>
      <xdr:row>78</xdr:row>
      <xdr:rowOff>9297</xdr:rowOff>
    </xdr:to>
    <xdr:sp macro="" textlink="">
      <xdr:nvSpPr>
        <xdr:cNvPr id="199" name="円/楕円 198"/>
        <xdr:cNvSpPr/>
      </xdr:nvSpPr>
      <xdr:spPr>
        <a:xfrm>
          <a:off x="3746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424</xdr:rowOff>
    </xdr:from>
    <xdr:ext cx="469744" cy="259045"/>
    <xdr:sp macro="" textlink="">
      <xdr:nvSpPr>
        <xdr:cNvPr id="200" name="テキスト ボックス 199"/>
        <xdr:cNvSpPr txBox="1"/>
      </xdr:nvSpPr>
      <xdr:spPr>
        <a:xfrm>
          <a:off x="3562427" y="133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62230</xdr:rowOff>
    </xdr:from>
    <xdr:to>
      <xdr:col>4</xdr:col>
      <xdr:colOff>206375</xdr:colOff>
      <xdr:row>77</xdr:row>
      <xdr:rowOff>163830</xdr:rowOff>
    </xdr:to>
    <xdr:sp macro="" textlink="">
      <xdr:nvSpPr>
        <xdr:cNvPr id="201" name="円/楕円 200"/>
        <xdr:cNvSpPr/>
      </xdr:nvSpPr>
      <xdr:spPr>
        <a:xfrm>
          <a:off x="2857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8907</xdr:rowOff>
    </xdr:from>
    <xdr:ext cx="469744" cy="259045"/>
    <xdr:sp macro="" textlink="">
      <xdr:nvSpPr>
        <xdr:cNvPr id="202" name="テキスト ボックス 201"/>
        <xdr:cNvSpPr txBox="1"/>
      </xdr:nvSpPr>
      <xdr:spPr>
        <a:xfrm>
          <a:off x="2673427"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76175</xdr:rowOff>
    </xdr:from>
    <xdr:to>
      <xdr:col>3</xdr:col>
      <xdr:colOff>3175</xdr:colOff>
      <xdr:row>78</xdr:row>
      <xdr:rowOff>6325</xdr:rowOff>
    </xdr:to>
    <xdr:sp macro="" textlink="">
      <xdr:nvSpPr>
        <xdr:cNvPr id="203" name="円/楕円 202"/>
        <xdr:cNvSpPr/>
      </xdr:nvSpPr>
      <xdr:spPr>
        <a:xfrm>
          <a:off x="1968500" y="132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168902</xdr:rowOff>
    </xdr:from>
    <xdr:ext cx="469744" cy="259045"/>
    <xdr:sp macro="" textlink="">
      <xdr:nvSpPr>
        <xdr:cNvPr id="204" name="テキスト ボックス 203"/>
        <xdr:cNvSpPr txBox="1"/>
      </xdr:nvSpPr>
      <xdr:spPr>
        <a:xfrm>
          <a:off x="1784427" y="133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94538</xdr:rowOff>
    </xdr:from>
    <xdr:to>
      <xdr:col>1</xdr:col>
      <xdr:colOff>485775</xdr:colOff>
      <xdr:row>78</xdr:row>
      <xdr:rowOff>24688</xdr:rowOff>
    </xdr:to>
    <xdr:sp macro="" textlink="">
      <xdr:nvSpPr>
        <xdr:cNvPr id="205" name="円/楕円 204"/>
        <xdr:cNvSpPr/>
      </xdr:nvSpPr>
      <xdr:spPr>
        <a:xfrm>
          <a:off x="1079500" y="132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15815</xdr:rowOff>
    </xdr:from>
    <xdr:ext cx="469744" cy="259045"/>
    <xdr:sp macro="" textlink="">
      <xdr:nvSpPr>
        <xdr:cNvPr id="206" name="テキスト ボックス 205"/>
        <xdr:cNvSpPr txBox="1"/>
      </xdr:nvSpPr>
      <xdr:spPr>
        <a:xfrm>
          <a:off x="895427" y="133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146692</xdr:rowOff>
    </xdr:from>
    <xdr:to>
      <xdr:col>6</xdr:col>
      <xdr:colOff>511175</xdr:colOff>
      <xdr:row>98</xdr:row>
      <xdr:rowOff>36106</xdr:rowOff>
    </xdr:to>
    <xdr:cxnSp macro="">
      <xdr:nvCxnSpPr>
        <xdr:cNvPr id="236" name="直線コネクタ 235"/>
        <xdr:cNvCxnSpPr/>
      </xdr:nvCxnSpPr>
      <xdr:spPr>
        <a:xfrm flipV="1">
          <a:off x="3797300" y="16777342"/>
          <a:ext cx="8382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36106</xdr:rowOff>
    </xdr:from>
    <xdr:to>
      <xdr:col>5</xdr:col>
      <xdr:colOff>358775</xdr:colOff>
      <xdr:row>98</xdr:row>
      <xdr:rowOff>123165</xdr:rowOff>
    </xdr:to>
    <xdr:cxnSp macro="">
      <xdr:nvCxnSpPr>
        <xdr:cNvPr id="239" name="直線コネクタ 238"/>
        <xdr:cNvCxnSpPr/>
      </xdr:nvCxnSpPr>
      <xdr:spPr>
        <a:xfrm flipV="1">
          <a:off x="2908300" y="16838206"/>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123165</xdr:rowOff>
    </xdr:from>
    <xdr:to>
      <xdr:col>4</xdr:col>
      <xdr:colOff>155575</xdr:colOff>
      <xdr:row>98</xdr:row>
      <xdr:rowOff>146501</xdr:rowOff>
    </xdr:to>
    <xdr:cxnSp macro="">
      <xdr:nvCxnSpPr>
        <xdr:cNvPr id="242" name="直線コネクタ 241"/>
        <xdr:cNvCxnSpPr/>
      </xdr:nvCxnSpPr>
      <xdr:spPr>
        <a:xfrm flipV="1">
          <a:off x="2019300" y="16925265"/>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146501</xdr:rowOff>
    </xdr:from>
    <xdr:to>
      <xdr:col>2</xdr:col>
      <xdr:colOff>638175</xdr:colOff>
      <xdr:row>98</xdr:row>
      <xdr:rowOff>151245</xdr:rowOff>
    </xdr:to>
    <xdr:cxnSp macro="">
      <xdr:nvCxnSpPr>
        <xdr:cNvPr id="245" name="直線コネクタ 244"/>
        <xdr:cNvCxnSpPr/>
      </xdr:nvCxnSpPr>
      <xdr:spPr>
        <a:xfrm flipV="1">
          <a:off x="1130300" y="1694860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95892</xdr:rowOff>
    </xdr:from>
    <xdr:to>
      <xdr:col>6</xdr:col>
      <xdr:colOff>561975</xdr:colOff>
      <xdr:row>98</xdr:row>
      <xdr:rowOff>26042</xdr:rowOff>
    </xdr:to>
    <xdr:sp macro="" textlink="">
      <xdr:nvSpPr>
        <xdr:cNvPr id="255" name="円/楕円 254"/>
        <xdr:cNvSpPr/>
      </xdr:nvSpPr>
      <xdr:spPr>
        <a:xfrm>
          <a:off x="45847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74319</xdr:rowOff>
    </xdr:from>
    <xdr:ext cx="534377" cy="259045"/>
    <xdr:sp macro="" textlink="">
      <xdr:nvSpPr>
        <xdr:cNvPr id="256" name="扶助費該当値テキスト"/>
        <xdr:cNvSpPr txBox="1"/>
      </xdr:nvSpPr>
      <xdr:spPr>
        <a:xfrm>
          <a:off x="4686300" y="167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156756</xdr:rowOff>
    </xdr:from>
    <xdr:to>
      <xdr:col>5</xdr:col>
      <xdr:colOff>409575</xdr:colOff>
      <xdr:row>98</xdr:row>
      <xdr:rowOff>86906</xdr:rowOff>
    </xdr:to>
    <xdr:sp macro="" textlink="">
      <xdr:nvSpPr>
        <xdr:cNvPr id="257" name="円/楕円 256"/>
        <xdr:cNvSpPr/>
      </xdr:nvSpPr>
      <xdr:spPr>
        <a:xfrm>
          <a:off x="3746500" y="167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78033</xdr:rowOff>
    </xdr:from>
    <xdr:ext cx="534377" cy="259045"/>
    <xdr:sp macro="" textlink="">
      <xdr:nvSpPr>
        <xdr:cNvPr id="258" name="テキスト ボックス 257"/>
        <xdr:cNvSpPr txBox="1"/>
      </xdr:nvSpPr>
      <xdr:spPr>
        <a:xfrm>
          <a:off x="3530111" y="168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72365</xdr:rowOff>
    </xdr:from>
    <xdr:to>
      <xdr:col>4</xdr:col>
      <xdr:colOff>206375</xdr:colOff>
      <xdr:row>99</xdr:row>
      <xdr:rowOff>2515</xdr:rowOff>
    </xdr:to>
    <xdr:sp macro="" textlink="">
      <xdr:nvSpPr>
        <xdr:cNvPr id="259" name="円/楕円 258"/>
        <xdr:cNvSpPr/>
      </xdr:nvSpPr>
      <xdr:spPr>
        <a:xfrm>
          <a:off x="2857500" y="168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165092</xdr:rowOff>
    </xdr:from>
    <xdr:ext cx="534377" cy="259045"/>
    <xdr:sp macro="" textlink="">
      <xdr:nvSpPr>
        <xdr:cNvPr id="260" name="テキスト ボックス 259"/>
        <xdr:cNvSpPr txBox="1"/>
      </xdr:nvSpPr>
      <xdr:spPr>
        <a:xfrm>
          <a:off x="2641111" y="1696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95701</xdr:rowOff>
    </xdr:from>
    <xdr:to>
      <xdr:col>3</xdr:col>
      <xdr:colOff>3175</xdr:colOff>
      <xdr:row>99</xdr:row>
      <xdr:rowOff>25851</xdr:rowOff>
    </xdr:to>
    <xdr:sp macro="" textlink="">
      <xdr:nvSpPr>
        <xdr:cNvPr id="261" name="円/楕円 260"/>
        <xdr:cNvSpPr/>
      </xdr:nvSpPr>
      <xdr:spPr>
        <a:xfrm>
          <a:off x="1968500" y="16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16978</xdr:rowOff>
    </xdr:from>
    <xdr:ext cx="534377" cy="259045"/>
    <xdr:sp macro="" textlink="">
      <xdr:nvSpPr>
        <xdr:cNvPr id="262" name="テキスト ボックス 261"/>
        <xdr:cNvSpPr txBox="1"/>
      </xdr:nvSpPr>
      <xdr:spPr>
        <a:xfrm>
          <a:off x="1752111" y="169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100445</xdr:rowOff>
    </xdr:from>
    <xdr:to>
      <xdr:col>1</xdr:col>
      <xdr:colOff>485775</xdr:colOff>
      <xdr:row>99</xdr:row>
      <xdr:rowOff>30595</xdr:rowOff>
    </xdr:to>
    <xdr:sp macro="" textlink="">
      <xdr:nvSpPr>
        <xdr:cNvPr id="263" name="円/楕円 262"/>
        <xdr:cNvSpPr/>
      </xdr:nvSpPr>
      <xdr:spPr>
        <a:xfrm>
          <a:off x="1079500" y="169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21722</xdr:rowOff>
    </xdr:from>
    <xdr:ext cx="534377" cy="259045"/>
    <xdr:sp macro="" textlink="">
      <xdr:nvSpPr>
        <xdr:cNvPr id="264" name="テキスト ボックス 263"/>
        <xdr:cNvSpPr txBox="1"/>
      </xdr:nvSpPr>
      <xdr:spPr>
        <a:xfrm>
          <a:off x="863111" y="169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147102</xdr:rowOff>
    </xdr:from>
    <xdr:to>
      <xdr:col>15</xdr:col>
      <xdr:colOff>180975</xdr:colOff>
      <xdr:row>38</xdr:row>
      <xdr:rowOff>22047</xdr:rowOff>
    </xdr:to>
    <xdr:cxnSp macro="">
      <xdr:nvCxnSpPr>
        <xdr:cNvPr id="295" name="直線コネクタ 294"/>
        <xdr:cNvCxnSpPr/>
      </xdr:nvCxnSpPr>
      <xdr:spPr>
        <a:xfrm flipV="1">
          <a:off x="9639300" y="6490752"/>
          <a:ext cx="8382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22047</xdr:rowOff>
    </xdr:from>
    <xdr:to>
      <xdr:col>14</xdr:col>
      <xdr:colOff>28575</xdr:colOff>
      <xdr:row>38</xdr:row>
      <xdr:rowOff>37777</xdr:rowOff>
    </xdr:to>
    <xdr:cxnSp macro="">
      <xdr:nvCxnSpPr>
        <xdr:cNvPr id="298" name="直線コネクタ 297"/>
        <xdr:cNvCxnSpPr/>
      </xdr:nvCxnSpPr>
      <xdr:spPr>
        <a:xfrm flipV="1">
          <a:off x="8750300" y="6537147"/>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37777</xdr:rowOff>
    </xdr:from>
    <xdr:to>
      <xdr:col>12</xdr:col>
      <xdr:colOff>511175</xdr:colOff>
      <xdr:row>38</xdr:row>
      <xdr:rowOff>149976</xdr:rowOff>
    </xdr:to>
    <xdr:cxnSp macro="">
      <xdr:nvCxnSpPr>
        <xdr:cNvPr id="301" name="直線コネクタ 300"/>
        <xdr:cNvCxnSpPr/>
      </xdr:nvCxnSpPr>
      <xdr:spPr>
        <a:xfrm flipV="1">
          <a:off x="7861300" y="6552877"/>
          <a:ext cx="889000" cy="1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146961</xdr:rowOff>
    </xdr:from>
    <xdr:to>
      <xdr:col>11</xdr:col>
      <xdr:colOff>307975</xdr:colOff>
      <xdr:row>38</xdr:row>
      <xdr:rowOff>149976</xdr:rowOff>
    </xdr:to>
    <xdr:cxnSp macro="">
      <xdr:nvCxnSpPr>
        <xdr:cNvPr id="304" name="直線コネクタ 303"/>
        <xdr:cNvCxnSpPr/>
      </xdr:nvCxnSpPr>
      <xdr:spPr>
        <a:xfrm>
          <a:off x="6972300" y="6662061"/>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96302</xdr:rowOff>
    </xdr:from>
    <xdr:to>
      <xdr:col>15</xdr:col>
      <xdr:colOff>231775</xdr:colOff>
      <xdr:row>38</xdr:row>
      <xdr:rowOff>26453</xdr:rowOff>
    </xdr:to>
    <xdr:sp macro="" textlink="">
      <xdr:nvSpPr>
        <xdr:cNvPr id="314" name="円/楕円 313"/>
        <xdr:cNvSpPr/>
      </xdr:nvSpPr>
      <xdr:spPr>
        <a:xfrm>
          <a:off x="10426700" y="6439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74729</xdr:rowOff>
    </xdr:from>
    <xdr:ext cx="534377" cy="259045"/>
    <xdr:sp macro="" textlink="">
      <xdr:nvSpPr>
        <xdr:cNvPr id="315" name="補助費等該当値テキスト"/>
        <xdr:cNvSpPr txBox="1"/>
      </xdr:nvSpPr>
      <xdr:spPr>
        <a:xfrm>
          <a:off x="10528300" y="64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142697</xdr:rowOff>
    </xdr:from>
    <xdr:to>
      <xdr:col>14</xdr:col>
      <xdr:colOff>79375</xdr:colOff>
      <xdr:row>38</xdr:row>
      <xdr:rowOff>72847</xdr:rowOff>
    </xdr:to>
    <xdr:sp macro="" textlink="">
      <xdr:nvSpPr>
        <xdr:cNvPr id="316" name="円/楕円 315"/>
        <xdr:cNvSpPr/>
      </xdr:nvSpPr>
      <xdr:spPr>
        <a:xfrm>
          <a:off x="9588500" y="64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63974</xdr:rowOff>
    </xdr:from>
    <xdr:ext cx="534377" cy="259045"/>
    <xdr:sp macro="" textlink="">
      <xdr:nvSpPr>
        <xdr:cNvPr id="317" name="テキスト ボックス 316"/>
        <xdr:cNvSpPr txBox="1"/>
      </xdr:nvSpPr>
      <xdr:spPr>
        <a:xfrm>
          <a:off x="9372111" y="65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158427</xdr:rowOff>
    </xdr:from>
    <xdr:to>
      <xdr:col>12</xdr:col>
      <xdr:colOff>561975</xdr:colOff>
      <xdr:row>38</xdr:row>
      <xdr:rowOff>88578</xdr:rowOff>
    </xdr:to>
    <xdr:sp macro="" textlink="">
      <xdr:nvSpPr>
        <xdr:cNvPr id="318" name="円/楕円 317"/>
        <xdr:cNvSpPr/>
      </xdr:nvSpPr>
      <xdr:spPr>
        <a:xfrm>
          <a:off x="8699500" y="65020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79704</xdr:rowOff>
    </xdr:from>
    <xdr:ext cx="534377" cy="259045"/>
    <xdr:sp macro="" textlink="">
      <xdr:nvSpPr>
        <xdr:cNvPr id="319" name="テキスト ボックス 318"/>
        <xdr:cNvSpPr txBox="1"/>
      </xdr:nvSpPr>
      <xdr:spPr>
        <a:xfrm>
          <a:off x="8483111" y="65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99176</xdr:rowOff>
    </xdr:from>
    <xdr:to>
      <xdr:col>11</xdr:col>
      <xdr:colOff>358775</xdr:colOff>
      <xdr:row>39</xdr:row>
      <xdr:rowOff>29326</xdr:rowOff>
    </xdr:to>
    <xdr:sp macro="" textlink="">
      <xdr:nvSpPr>
        <xdr:cNvPr id="320" name="円/楕円 319"/>
        <xdr:cNvSpPr/>
      </xdr:nvSpPr>
      <xdr:spPr>
        <a:xfrm>
          <a:off x="7810500" y="66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20453</xdr:rowOff>
    </xdr:from>
    <xdr:ext cx="534377" cy="259045"/>
    <xdr:sp macro="" textlink="">
      <xdr:nvSpPr>
        <xdr:cNvPr id="321" name="テキスト ボックス 320"/>
        <xdr:cNvSpPr txBox="1"/>
      </xdr:nvSpPr>
      <xdr:spPr>
        <a:xfrm>
          <a:off x="7594111" y="67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96161</xdr:rowOff>
    </xdr:from>
    <xdr:to>
      <xdr:col>10</xdr:col>
      <xdr:colOff>155575</xdr:colOff>
      <xdr:row>39</xdr:row>
      <xdr:rowOff>26311</xdr:rowOff>
    </xdr:to>
    <xdr:sp macro="" textlink="">
      <xdr:nvSpPr>
        <xdr:cNvPr id="322" name="円/楕円 321"/>
        <xdr:cNvSpPr/>
      </xdr:nvSpPr>
      <xdr:spPr>
        <a:xfrm>
          <a:off x="6921500" y="66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17438</xdr:rowOff>
    </xdr:from>
    <xdr:ext cx="534377" cy="259045"/>
    <xdr:sp macro="" textlink="">
      <xdr:nvSpPr>
        <xdr:cNvPr id="323" name="テキスト ボックス 322"/>
        <xdr:cNvSpPr txBox="1"/>
      </xdr:nvSpPr>
      <xdr:spPr>
        <a:xfrm>
          <a:off x="6705111" y="670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71699</xdr:rowOff>
    </xdr:from>
    <xdr:to>
      <xdr:col>15</xdr:col>
      <xdr:colOff>180975</xdr:colOff>
      <xdr:row>58</xdr:row>
      <xdr:rowOff>13688</xdr:rowOff>
    </xdr:to>
    <xdr:cxnSp macro="">
      <xdr:nvCxnSpPr>
        <xdr:cNvPr id="352" name="直線コネクタ 351"/>
        <xdr:cNvCxnSpPr/>
      </xdr:nvCxnSpPr>
      <xdr:spPr>
        <a:xfrm flipV="1">
          <a:off x="9639300" y="9844349"/>
          <a:ext cx="838200" cy="1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13688</xdr:rowOff>
    </xdr:from>
    <xdr:to>
      <xdr:col>14</xdr:col>
      <xdr:colOff>28575</xdr:colOff>
      <xdr:row>58</xdr:row>
      <xdr:rowOff>80447</xdr:rowOff>
    </xdr:to>
    <xdr:cxnSp macro="">
      <xdr:nvCxnSpPr>
        <xdr:cNvPr id="355" name="直線コネクタ 354"/>
        <xdr:cNvCxnSpPr/>
      </xdr:nvCxnSpPr>
      <xdr:spPr>
        <a:xfrm flipV="1">
          <a:off x="8750300" y="9957788"/>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80447</xdr:rowOff>
    </xdr:from>
    <xdr:to>
      <xdr:col>12</xdr:col>
      <xdr:colOff>511175</xdr:colOff>
      <xdr:row>58</xdr:row>
      <xdr:rowOff>106317</xdr:rowOff>
    </xdr:to>
    <xdr:cxnSp macro="">
      <xdr:nvCxnSpPr>
        <xdr:cNvPr id="358" name="直線コネクタ 357"/>
        <xdr:cNvCxnSpPr/>
      </xdr:nvCxnSpPr>
      <xdr:spPr>
        <a:xfrm flipV="1">
          <a:off x="7861300" y="1002454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106317</xdr:rowOff>
    </xdr:from>
    <xdr:to>
      <xdr:col>11</xdr:col>
      <xdr:colOff>307975</xdr:colOff>
      <xdr:row>58</xdr:row>
      <xdr:rowOff>109669</xdr:rowOff>
    </xdr:to>
    <xdr:cxnSp macro="">
      <xdr:nvCxnSpPr>
        <xdr:cNvPr id="361" name="直線コネクタ 360"/>
        <xdr:cNvCxnSpPr/>
      </xdr:nvCxnSpPr>
      <xdr:spPr>
        <a:xfrm flipV="1">
          <a:off x="6972300" y="10050417"/>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20899</xdr:rowOff>
    </xdr:from>
    <xdr:to>
      <xdr:col>15</xdr:col>
      <xdr:colOff>231775</xdr:colOff>
      <xdr:row>57</xdr:row>
      <xdr:rowOff>122499</xdr:rowOff>
    </xdr:to>
    <xdr:sp macro="" textlink="">
      <xdr:nvSpPr>
        <xdr:cNvPr id="371" name="円/楕円 370"/>
        <xdr:cNvSpPr/>
      </xdr:nvSpPr>
      <xdr:spPr>
        <a:xfrm>
          <a:off x="104267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170776</xdr:rowOff>
    </xdr:from>
    <xdr:ext cx="534377" cy="259045"/>
    <xdr:sp macro="" textlink="">
      <xdr:nvSpPr>
        <xdr:cNvPr id="372" name="普通建設事業費該当値テキスト"/>
        <xdr:cNvSpPr txBox="1"/>
      </xdr:nvSpPr>
      <xdr:spPr>
        <a:xfrm>
          <a:off x="10528300" y="97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134338</xdr:rowOff>
    </xdr:from>
    <xdr:to>
      <xdr:col>14</xdr:col>
      <xdr:colOff>79375</xdr:colOff>
      <xdr:row>58</xdr:row>
      <xdr:rowOff>64488</xdr:rowOff>
    </xdr:to>
    <xdr:sp macro="" textlink="">
      <xdr:nvSpPr>
        <xdr:cNvPr id="373" name="円/楕円 372"/>
        <xdr:cNvSpPr/>
      </xdr:nvSpPr>
      <xdr:spPr>
        <a:xfrm>
          <a:off x="9588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55615</xdr:rowOff>
    </xdr:from>
    <xdr:ext cx="534377" cy="259045"/>
    <xdr:sp macro="" textlink="">
      <xdr:nvSpPr>
        <xdr:cNvPr id="374" name="テキスト ボックス 373"/>
        <xdr:cNvSpPr txBox="1"/>
      </xdr:nvSpPr>
      <xdr:spPr>
        <a:xfrm>
          <a:off x="9372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29647</xdr:rowOff>
    </xdr:from>
    <xdr:to>
      <xdr:col>12</xdr:col>
      <xdr:colOff>561975</xdr:colOff>
      <xdr:row>58</xdr:row>
      <xdr:rowOff>131247</xdr:rowOff>
    </xdr:to>
    <xdr:sp macro="" textlink="">
      <xdr:nvSpPr>
        <xdr:cNvPr id="375" name="円/楕円 374"/>
        <xdr:cNvSpPr/>
      </xdr:nvSpPr>
      <xdr:spPr>
        <a:xfrm>
          <a:off x="8699500" y="9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122374</xdr:rowOff>
    </xdr:from>
    <xdr:ext cx="534377" cy="259045"/>
    <xdr:sp macro="" textlink="">
      <xdr:nvSpPr>
        <xdr:cNvPr id="376" name="テキスト ボックス 375"/>
        <xdr:cNvSpPr txBox="1"/>
      </xdr:nvSpPr>
      <xdr:spPr>
        <a:xfrm>
          <a:off x="8483111" y="100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55517</xdr:rowOff>
    </xdr:from>
    <xdr:to>
      <xdr:col>11</xdr:col>
      <xdr:colOff>358775</xdr:colOff>
      <xdr:row>58</xdr:row>
      <xdr:rowOff>157117</xdr:rowOff>
    </xdr:to>
    <xdr:sp macro="" textlink="">
      <xdr:nvSpPr>
        <xdr:cNvPr id="377" name="円/楕円 376"/>
        <xdr:cNvSpPr/>
      </xdr:nvSpPr>
      <xdr:spPr>
        <a:xfrm>
          <a:off x="78105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148244</xdr:rowOff>
    </xdr:from>
    <xdr:ext cx="534377" cy="259045"/>
    <xdr:sp macro="" textlink="">
      <xdr:nvSpPr>
        <xdr:cNvPr id="378" name="テキスト ボックス 377"/>
        <xdr:cNvSpPr txBox="1"/>
      </xdr:nvSpPr>
      <xdr:spPr>
        <a:xfrm>
          <a:off x="7594111" y="100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58869</xdr:rowOff>
    </xdr:from>
    <xdr:to>
      <xdr:col>10</xdr:col>
      <xdr:colOff>155575</xdr:colOff>
      <xdr:row>58</xdr:row>
      <xdr:rowOff>160469</xdr:rowOff>
    </xdr:to>
    <xdr:sp macro="" textlink="">
      <xdr:nvSpPr>
        <xdr:cNvPr id="379" name="円/楕円 378"/>
        <xdr:cNvSpPr/>
      </xdr:nvSpPr>
      <xdr:spPr>
        <a:xfrm>
          <a:off x="6921500" y="100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151596</xdr:rowOff>
    </xdr:from>
    <xdr:ext cx="534377" cy="259045"/>
    <xdr:sp macro="" textlink="">
      <xdr:nvSpPr>
        <xdr:cNvPr id="380" name="テキスト ボックス 379"/>
        <xdr:cNvSpPr txBox="1"/>
      </xdr:nvSpPr>
      <xdr:spPr>
        <a:xfrm>
          <a:off x="6705111" y="100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127508</xdr:rowOff>
    </xdr:from>
    <xdr:to>
      <xdr:col>15</xdr:col>
      <xdr:colOff>180975</xdr:colOff>
      <xdr:row>79</xdr:row>
      <xdr:rowOff>55640</xdr:rowOff>
    </xdr:to>
    <xdr:cxnSp macro="">
      <xdr:nvCxnSpPr>
        <xdr:cNvPr id="411" name="直線コネクタ 410"/>
        <xdr:cNvCxnSpPr/>
      </xdr:nvCxnSpPr>
      <xdr:spPr>
        <a:xfrm flipV="1">
          <a:off x="9639300" y="13329158"/>
          <a:ext cx="838200" cy="2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76708</xdr:rowOff>
    </xdr:from>
    <xdr:to>
      <xdr:col>15</xdr:col>
      <xdr:colOff>231775</xdr:colOff>
      <xdr:row>78</xdr:row>
      <xdr:rowOff>6858</xdr:rowOff>
    </xdr:to>
    <xdr:sp macro="" textlink="">
      <xdr:nvSpPr>
        <xdr:cNvPr id="421" name="円/楕円 420"/>
        <xdr:cNvSpPr/>
      </xdr:nvSpPr>
      <xdr:spPr>
        <a:xfrm>
          <a:off x="10426700" y="13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99585</xdr:rowOff>
    </xdr:from>
    <xdr:ext cx="534377" cy="259045"/>
    <xdr:sp macro="" textlink="">
      <xdr:nvSpPr>
        <xdr:cNvPr id="422" name="普通建設事業費 （ うち新規整備　）該当値テキスト"/>
        <xdr:cNvSpPr txBox="1"/>
      </xdr:nvSpPr>
      <xdr:spPr>
        <a:xfrm>
          <a:off x="10528300" y="1312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4840</xdr:rowOff>
    </xdr:from>
    <xdr:to>
      <xdr:col>14</xdr:col>
      <xdr:colOff>79375</xdr:colOff>
      <xdr:row>79</xdr:row>
      <xdr:rowOff>106440</xdr:rowOff>
    </xdr:to>
    <xdr:sp macro="" textlink="">
      <xdr:nvSpPr>
        <xdr:cNvPr id="423" name="円/楕円 422"/>
        <xdr:cNvSpPr/>
      </xdr:nvSpPr>
      <xdr:spPr>
        <a:xfrm>
          <a:off x="9588500" y="13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97567</xdr:rowOff>
    </xdr:from>
    <xdr:ext cx="469744" cy="259045"/>
    <xdr:sp macro="" textlink="">
      <xdr:nvSpPr>
        <xdr:cNvPr id="424" name="テキスト ボックス 423"/>
        <xdr:cNvSpPr txBox="1"/>
      </xdr:nvSpPr>
      <xdr:spPr>
        <a:xfrm>
          <a:off x="9404427" y="13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167081</xdr:rowOff>
    </xdr:from>
    <xdr:to>
      <xdr:col>15</xdr:col>
      <xdr:colOff>180975</xdr:colOff>
      <xdr:row>98</xdr:row>
      <xdr:rowOff>123495</xdr:rowOff>
    </xdr:to>
    <xdr:cxnSp macro="">
      <xdr:nvCxnSpPr>
        <xdr:cNvPr id="453" name="直線コネクタ 452"/>
        <xdr:cNvCxnSpPr/>
      </xdr:nvCxnSpPr>
      <xdr:spPr>
        <a:xfrm>
          <a:off x="9639300" y="16797731"/>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72695</xdr:rowOff>
    </xdr:from>
    <xdr:to>
      <xdr:col>15</xdr:col>
      <xdr:colOff>231775</xdr:colOff>
      <xdr:row>99</xdr:row>
      <xdr:rowOff>2845</xdr:rowOff>
    </xdr:to>
    <xdr:sp macro="" textlink="">
      <xdr:nvSpPr>
        <xdr:cNvPr id="463" name="円/楕円 462"/>
        <xdr:cNvSpPr/>
      </xdr:nvSpPr>
      <xdr:spPr>
        <a:xfrm>
          <a:off x="10426700" y="168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159072</xdr:rowOff>
    </xdr:from>
    <xdr:ext cx="469744" cy="259045"/>
    <xdr:sp macro="" textlink="">
      <xdr:nvSpPr>
        <xdr:cNvPr id="464" name="普通建設事業費 （ うち更新整備　）該当値テキスト"/>
        <xdr:cNvSpPr txBox="1"/>
      </xdr:nvSpPr>
      <xdr:spPr>
        <a:xfrm>
          <a:off x="10528300" y="1678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116281</xdr:rowOff>
    </xdr:from>
    <xdr:to>
      <xdr:col>14</xdr:col>
      <xdr:colOff>79375</xdr:colOff>
      <xdr:row>98</xdr:row>
      <xdr:rowOff>46431</xdr:rowOff>
    </xdr:to>
    <xdr:sp macro="" textlink="">
      <xdr:nvSpPr>
        <xdr:cNvPr id="465" name="円/楕円 464"/>
        <xdr:cNvSpPr/>
      </xdr:nvSpPr>
      <xdr:spPr>
        <a:xfrm>
          <a:off x="9588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37558</xdr:rowOff>
    </xdr:from>
    <xdr:ext cx="534377" cy="259045"/>
    <xdr:sp macro="" textlink="">
      <xdr:nvSpPr>
        <xdr:cNvPr id="466" name="テキスト ボックス 465"/>
        <xdr:cNvSpPr txBox="1"/>
      </xdr:nvSpPr>
      <xdr:spPr>
        <a:xfrm>
          <a:off x="9372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20295</xdr:rowOff>
    </xdr:from>
    <xdr:to>
      <xdr:col>23</xdr:col>
      <xdr:colOff>517525</xdr:colOff>
      <xdr:row>39</xdr:row>
      <xdr:rowOff>44145</xdr:rowOff>
    </xdr:to>
    <xdr:cxnSp macro="">
      <xdr:nvCxnSpPr>
        <xdr:cNvPr id="495" name="直線コネクタ 494"/>
        <xdr:cNvCxnSpPr/>
      </xdr:nvCxnSpPr>
      <xdr:spPr>
        <a:xfrm>
          <a:off x="15481300" y="6706845"/>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19914</xdr:rowOff>
    </xdr:from>
    <xdr:to>
      <xdr:col>22</xdr:col>
      <xdr:colOff>365125</xdr:colOff>
      <xdr:row>39</xdr:row>
      <xdr:rowOff>20295</xdr:rowOff>
    </xdr:to>
    <xdr:cxnSp macro="">
      <xdr:nvCxnSpPr>
        <xdr:cNvPr id="498" name="直線コネクタ 497"/>
        <xdr:cNvCxnSpPr/>
      </xdr:nvCxnSpPr>
      <xdr:spPr>
        <a:xfrm>
          <a:off x="14592300" y="67064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111734</xdr:rowOff>
    </xdr:from>
    <xdr:to>
      <xdr:col>21</xdr:col>
      <xdr:colOff>161925</xdr:colOff>
      <xdr:row>39</xdr:row>
      <xdr:rowOff>19914</xdr:rowOff>
    </xdr:to>
    <xdr:cxnSp macro="">
      <xdr:nvCxnSpPr>
        <xdr:cNvPr id="501" name="直線コネクタ 500"/>
        <xdr:cNvCxnSpPr/>
      </xdr:nvCxnSpPr>
      <xdr:spPr>
        <a:xfrm>
          <a:off x="13703300" y="6626834"/>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111734</xdr:rowOff>
    </xdr:from>
    <xdr:to>
      <xdr:col>19</xdr:col>
      <xdr:colOff>644525</xdr:colOff>
      <xdr:row>38</xdr:row>
      <xdr:rowOff>132994</xdr:rowOff>
    </xdr:to>
    <xdr:cxnSp macro="">
      <xdr:nvCxnSpPr>
        <xdr:cNvPr id="504" name="直線コネクタ 503"/>
        <xdr:cNvCxnSpPr/>
      </xdr:nvCxnSpPr>
      <xdr:spPr>
        <a:xfrm flipV="1">
          <a:off x="12814300" y="662683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164795</xdr:rowOff>
    </xdr:from>
    <xdr:to>
      <xdr:col>23</xdr:col>
      <xdr:colOff>568325</xdr:colOff>
      <xdr:row>39</xdr:row>
      <xdr:rowOff>94945</xdr:rowOff>
    </xdr:to>
    <xdr:sp macro="" textlink="">
      <xdr:nvSpPr>
        <xdr:cNvPr id="514" name="円/楕円 513"/>
        <xdr:cNvSpPr/>
      </xdr:nvSpPr>
      <xdr:spPr>
        <a:xfrm>
          <a:off x="16268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79722</xdr:rowOff>
    </xdr:from>
    <xdr:ext cx="249299" cy="259045"/>
    <xdr:sp macro="" textlink="">
      <xdr:nvSpPr>
        <xdr:cNvPr id="515" name="災害復旧事業費該当値テキスト"/>
        <xdr:cNvSpPr txBox="1"/>
      </xdr:nvSpPr>
      <xdr:spPr>
        <a:xfrm>
          <a:off x="16370300" y="6594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140945</xdr:rowOff>
    </xdr:from>
    <xdr:to>
      <xdr:col>22</xdr:col>
      <xdr:colOff>415925</xdr:colOff>
      <xdr:row>39</xdr:row>
      <xdr:rowOff>71095</xdr:rowOff>
    </xdr:to>
    <xdr:sp macro="" textlink="">
      <xdr:nvSpPr>
        <xdr:cNvPr id="516" name="円/楕円 515"/>
        <xdr:cNvSpPr/>
      </xdr:nvSpPr>
      <xdr:spPr>
        <a:xfrm>
          <a:off x="15430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62222</xdr:rowOff>
    </xdr:from>
    <xdr:ext cx="378565" cy="259045"/>
    <xdr:sp macro="" textlink="">
      <xdr:nvSpPr>
        <xdr:cNvPr id="517" name="テキスト ボックス 516"/>
        <xdr:cNvSpPr txBox="1"/>
      </xdr:nvSpPr>
      <xdr:spPr>
        <a:xfrm>
          <a:off x="15292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140564</xdr:rowOff>
    </xdr:from>
    <xdr:to>
      <xdr:col>21</xdr:col>
      <xdr:colOff>212725</xdr:colOff>
      <xdr:row>39</xdr:row>
      <xdr:rowOff>70714</xdr:rowOff>
    </xdr:to>
    <xdr:sp macro="" textlink="">
      <xdr:nvSpPr>
        <xdr:cNvPr id="518" name="円/楕円 517"/>
        <xdr:cNvSpPr/>
      </xdr:nvSpPr>
      <xdr:spPr>
        <a:xfrm>
          <a:off x="14541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61841</xdr:rowOff>
    </xdr:from>
    <xdr:ext cx="378565" cy="259045"/>
    <xdr:sp macro="" textlink="">
      <xdr:nvSpPr>
        <xdr:cNvPr id="519" name="テキスト ボックス 518"/>
        <xdr:cNvSpPr txBox="1"/>
      </xdr:nvSpPr>
      <xdr:spPr>
        <a:xfrm>
          <a:off x="14403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60934</xdr:rowOff>
    </xdr:from>
    <xdr:to>
      <xdr:col>20</xdr:col>
      <xdr:colOff>9525</xdr:colOff>
      <xdr:row>38</xdr:row>
      <xdr:rowOff>162534</xdr:rowOff>
    </xdr:to>
    <xdr:sp macro="" textlink="">
      <xdr:nvSpPr>
        <xdr:cNvPr id="520" name="円/楕円 519"/>
        <xdr:cNvSpPr/>
      </xdr:nvSpPr>
      <xdr:spPr>
        <a:xfrm>
          <a:off x="13652500" y="65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153661</xdr:rowOff>
    </xdr:from>
    <xdr:ext cx="469744" cy="259045"/>
    <xdr:sp macro="" textlink="">
      <xdr:nvSpPr>
        <xdr:cNvPr id="521" name="テキスト ボックス 520"/>
        <xdr:cNvSpPr txBox="1"/>
      </xdr:nvSpPr>
      <xdr:spPr>
        <a:xfrm>
          <a:off x="13468427" y="66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82194</xdr:rowOff>
    </xdr:from>
    <xdr:to>
      <xdr:col>18</xdr:col>
      <xdr:colOff>492125</xdr:colOff>
      <xdr:row>39</xdr:row>
      <xdr:rowOff>12344</xdr:rowOff>
    </xdr:to>
    <xdr:sp macro="" textlink="">
      <xdr:nvSpPr>
        <xdr:cNvPr id="522" name="円/楕円 521"/>
        <xdr:cNvSpPr/>
      </xdr:nvSpPr>
      <xdr:spPr>
        <a:xfrm>
          <a:off x="12763500" y="65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3471</xdr:rowOff>
    </xdr:from>
    <xdr:ext cx="469744" cy="259045"/>
    <xdr:sp macro="" textlink="">
      <xdr:nvSpPr>
        <xdr:cNvPr id="523" name="テキスト ボックス 522"/>
        <xdr:cNvSpPr txBox="1"/>
      </xdr:nvSpPr>
      <xdr:spPr>
        <a:xfrm>
          <a:off x="12579427"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163523</xdr:rowOff>
    </xdr:from>
    <xdr:to>
      <xdr:col>23</xdr:col>
      <xdr:colOff>517525</xdr:colOff>
      <xdr:row>77</xdr:row>
      <xdr:rowOff>13088</xdr:rowOff>
    </xdr:to>
    <xdr:cxnSp macro="">
      <xdr:nvCxnSpPr>
        <xdr:cNvPr id="603" name="直線コネクタ 602"/>
        <xdr:cNvCxnSpPr/>
      </xdr:nvCxnSpPr>
      <xdr:spPr>
        <a:xfrm>
          <a:off x="15481300" y="13193723"/>
          <a:ext cx="8382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126702</xdr:rowOff>
    </xdr:from>
    <xdr:to>
      <xdr:col>22</xdr:col>
      <xdr:colOff>365125</xdr:colOff>
      <xdr:row>76</xdr:row>
      <xdr:rowOff>163523</xdr:rowOff>
    </xdr:to>
    <xdr:cxnSp macro="">
      <xdr:nvCxnSpPr>
        <xdr:cNvPr id="606" name="直線コネクタ 605"/>
        <xdr:cNvCxnSpPr/>
      </xdr:nvCxnSpPr>
      <xdr:spPr>
        <a:xfrm>
          <a:off x="14592300" y="13156902"/>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126702</xdr:rowOff>
    </xdr:from>
    <xdr:to>
      <xdr:col>21</xdr:col>
      <xdr:colOff>161925</xdr:colOff>
      <xdr:row>76</xdr:row>
      <xdr:rowOff>150298</xdr:rowOff>
    </xdr:to>
    <xdr:cxnSp macro="">
      <xdr:nvCxnSpPr>
        <xdr:cNvPr id="609" name="直線コネクタ 608"/>
        <xdr:cNvCxnSpPr/>
      </xdr:nvCxnSpPr>
      <xdr:spPr>
        <a:xfrm flipV="1">
          <a:off x="13703300" y="13156902"/>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150298</xdr:rowOff>
    </xdr:from>
    <xdr:to>
      <xdr:col>19</xdr:col>
      <xdr:colOff>644525</xdr:colOff>
      <xdr:row>76</xdr:row>
      <xdr:rowOff>160813</xdr:rowOff>
    </xdr:to>
    <xdr:cxnSp macro="">
      <xdr:nvCxnSpPr>
        <xdr:cNvPr id="612" name="直線コネクタ 611"/>
        <xdr:cNvCxnSpPr/>
      </xdr:nvCxnSpPr>
      <xdr:spPr>
        <a:xfrm flipV="1">
          <a:off x="12814300" y="1318049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133738</xdr:rowOff>
    </xdr:from>
    <xdr:to>
      <xdr:col>23</xdr:col>
      <xdr:colOff>568325</xdr:colOff>
      <xdr:row>77</xdr:row>
      <xdr:rowOff>63888</xdr:rowOff>
    </xdr:to>
    <xdr:sp macro="" textlink="">
      <xdr:nvSpPr>
        <xdr:cNvPr id="622" name="円/楕円 621"/>
        <xdr:cNvSpPr/>
      </xdr:nvSpPr>
      <xdr:spPr>
        <a:xfrm>
          <a:off x="16268700" y="131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112165</xdr:rowOff>
    </xdr:from>
    <xdr:ext cx="534377" cy="259045"/>
    <xdr:sp macro="" textlink="">
      <xdr:nvSpPr>
        <xdr:cNvPr id="623" name="公債費該当値テキスト"/>
        <xdr:cNvSpPr txBox="1"/>
      </xdr:nvSpPr>
      <xdr:spPr>
        <a:xfrm>
          <a:off x="16370300" y="131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112723</xdr:rowOff>
    </xdr:from>
    <xdr:to>
      <xdr:col>22</xdr:col>
      <xdr:colOff>415925</xdr:colOff>
      <xdr:row>77</xdr:row>
      <xdr:rowOff>42873</xdr:rowOff>
    </xdr:to>
    <xdr:sp macro="" textlink="">
      <xdr:nvSpPr>
        <xdr:cNvPr id="624" name="円/楕円 623"/>
        <xdr:cNvSpPr/>
      </xdr:nvSpPr>
      <xdr:spPr>
        <a:xfrm>
          <a:off x="15430500" y="131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34000</xdr:rowOff>
    </xdr:from>
    <xdr:ext cx="534377" cy="259045"/>
    <xdr:sp macro="" textlink="">
      <xdr:nvSpPr>
        <xdr:cNvPr id="625" name="テキスト ボックス 624"/>
        <xdr:cNvSpPr txBox="1"/>
      </xdr:nvSpPr>
      <xdr:spPr>
        <a:xfrm>
          <a:off x="15214111" y="13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75902</xdr:rowOff>
    </xdr:from>
    <xdr:to>
      <xdr:col>21</xdr:col>
      <xdr:colOff>212725</xdr:colOff>
      <xdr:row>77</xdr:row>
      <xdr:rowOff>6052</xdr:rowOff>
    </xdr:to>
    <xdr:sp macro="" textlink="">
      <xdr:nvSpPr>
        <xdr:cNvPr id="626" name="円/楕円 625"/>
        <xdr:cNvSpPr/>
      </xdr:nvSpPr>
      <xdr:spPr>
        <a:xfrm>
          <a:off x="14541500" y="1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168629</xdr:rowOff>
    </xdr:from>
    <xdr:ext cx="534377" cy="259045"/>
    <xdr:sp macro="" textlink="">
      <xdr:nvSpPr>
        <xdr:cNvPr id="627" name="テキスト ボックス 626"/>
        <xdr:cNvSpPr txBox="1"/>
      </xdr:nvSpPr>
      <xdr:spPr>
        <a:xfrm>
          <a:off x="14325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99498</xdr:rowOff>
    </xdr:from>
    <xdr:to>
      <xdr:col>20</xdr:col>
      <xdr:colOff>9525</xdr:colOff>
      <xdr:row>77</xdr:row>
      <xdr:rowOff>29648</xdr:rowOff>
    </xdr:to>
    <xdr:sp macro="" textlink="">
      <xdr:nvSpPr>
        <xdr:cNvPr id="628" name="円/楕円 627"/>
        <xdr:cNvSpPr/>
      </xdr:nvSpPr>
      <xdr:spPr>
        <a:xfrm>
          <a:off x="13652500" y="131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20775</xdr:rowOff>
    </xdr:from>
    <xdr:ext cx="534377" cy="259045"/>
    <xdr:sp macro="" textlink="">
      <xdr:nvSpPr>
        <xdr:cNvPr id="629" name="テキスト ボックス 628"/>
        <xdr:cNvSpPr txBox="1"/>
      </xdr:nvSpPr>
      <xdr:spPr>
        <a:xfrm>
          <a:off x="13436111" y="132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110013</xdr:rowOff>
    </xdr:from>
    <xdr:to>
      <xdr:col>18</xdr:col>
      <xdr:colOff>492125</xdr:colOff>
      <xdr:row>77</xdr:row>
      <xdr:rowOff>40163</xdr:rowOff>
    </xdr:to>
    <xdr:sp macro="" textlink="">
      <xdr:nvSpPr>
        <xdr:cNvPr id="630" name="円/楕円 629"/>
        <xdr:cNvSpPr/>
      </xdr:nvSpPr>
      <xdr:spPr>
        <a:xfrm>
          <a:off x="12763500" y="131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31290</xdr:rowOff>
    </xdr:from>
    <xdr:ext cx="534377" cy="259045"/>
    <xdr:sp macro="" textlink="">
      <xdr:nvSpPr>
        <xdr:cNvPr id="631" name="テキスト ボックス 630"/>
        <xdr:cNvSpPr txBox="1"/>
      </xdr:nvSpPr>
      <xdr:spPr>
        <a:xfrm>
          <a:off x="12547111" y="132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81699</xdr:rowOff>
    </xdr:from>
    <xdr:to>
      <xdr:col>23</xdr:col>
      <xdr:colOff>517525</xdr:colOff>
      <xdr:row>98</xdr:row>
      <xdr:rowOff>169635</xdr:rowOff>
    </xdr:to>
    <xdr:cxnSp macro="">
      <xdr:nvCxnSpPr>
        <xdr:cNvPr id="660" name="直線コネクタ 659"/>
        <xdr:cNvCxnSpPr/>
      </xdr:nvCxnSpPr>
      <xdr:spPr>
        <a:xfrm flipV="1">
          <a:off x="15481300" y="16883799"/>
          <a:ext cx="8382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162688</xdr:rowOff>
    </xdr:from>
    <xdr:to>
      <xdr:col>22</xdr:col>
      <xdr:colOff>365125</xdr:colOff>
      <xdr:row>98</xdr:row>
      <xdr:rowOff>169635</xdr:rowOff>
    </xdr:to>
    <xdr:cxnSp macro="">
      <xdr:nvCxnSpPr>
        <xdr:cNvPr id="663" name="直線コネクタ 662"/>
        <xdr:cNvCxnSpPr/>
      </xdr:nvCxnSpPr>
      <xdr:spPr>
        <a:xfrm>
          <a:off x="14592300" y="16793338"/>
          <a:ext cx="889000" cy="1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162688</xdr:rowOff>
    </xdr:from>
    <xdr:to>
      <xdr:col>21</xdr:col>
      <xdr:colOff>161925</xdr:colOff>
      <xdr:row>98</xdr:row>
      <xdr:rowOff>110770</xdr:rowOff>
    </xdr:to>
    <xdr:cxnSp macro="">
      <xdr:nvCxnSpPr>
        <xdr:cNvPr id="666" name="直線コネクタ 665"/>
        <xdr:cNvCxnSpPr/>
      </xdr:nvCxnSpPr>
      <xdr:spPr>
        <a:xfrm flipV="1">
          <a:off x="13703300" y="16793338"/>
          <a:ext cx="889000" cy="1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110770</xdr:rowOff>
    </xdr:from>
    <xdr:to>
      <xdr:col>19</xdr:col>
      <xdr:colOff>644525</xdr:colOff>
      <xdr:row>98</xdr:row>
      <xdr:rowOff>161316</xdr:rowOff>
    </xdr:to>
    <xdr:cxnSp macro="">
      <xdr:nvCxnSpPr>
        <xdr:cNvPr id="669" name="直線コネクタ 668"/>
        <xdr:cNvCxnSpPr/>
      </xdr:nvCxnSpPr>
      <xdr:spPr>
        <a:xfrm flipV="1">
          <a:off x="12814300" y="16912870"/>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30899</xdr:rowOff>
    </xdr:from>
    <xdr:to>
      <xdr:col>23</xdr:col>
      <xdr:colOff>568325</xdr:colOff>
      <xdr:row>98</xdr:row>
      <xdr:rowOff>132499</xdr:rowOff>
    </xdr:to>
    <xdr:sp macro="" textlink="">
      <xdr:nvSpPr>
        <xdr:cNvPr id="679" name="円/楕円 678"/>
        <xdr:cNvSpPr/>
      </xdr:nvSpPr>
      <xdr:spPr>
        <a:xfrm>
          <a:off x="16268700" y="168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9326</xdr:rowOff>
    </xdr:from>
    <xdr:ext cx="534377" cy="259045"/>
    <xdr:sp macro="" textlink="">
      <xdr:nvSpPr>
        <xdr:cNvPr id="680" name="積立金該当値テキスト"/>
        <xdr:cNvSpPr txBox="1"/>
      </xdr:nvSpPr>
      <xdr:spPr>
        <a:xfrm>
          <a:off x="16370300" y="168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118835</xdr:rowOff>
    </xdr:from>
    <xdr:to>
      <xdr:col>22</xdr:col>
      <xdr:colOff>415925</xdr:colOff>
      <xdr:row>99</xdr:row>
      <xdr:rowOff>48985</xdr:rowOff>
    </xdr:to>
    <xdr:sp macro="" textlink="">
      <xdr:nvSpPr>
        <xdr:cNvPr id="681" name="円/楕円 680"/>
        <xdr:cNvSpPr/>
      </xdr:nvSpPr>
      <xdr:spPr>
        <a:xfrm>
          <a:off x="15430500" y="16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40112</xdr:rowOff>
    </xdr:from>
    <xdr:ext cx="469744" cy="259045"/>
    <xdr:sp macro="" textlink="">
      <xdr:nvSpPr>
        <xdr:cNvPr id="682" name="テキスト ボックス 681"/>
        <xdr:cNvSpPr txBox="1"/>
      </xdr:nvSpPr>
      <xdr:spPr>
        <a:xfrm>
          <a:off x="15246427" y="170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111888</xdr:rowOff>
    </xdr:from>
    <xdr:to>
      <xdr:col>21</xdr:col>
      <xdr:colOff>212725</xdr:colOff>
      <xdr:row>98</xdr:row>
      <xdr:rowOff>42038</xdr:rowOff>
    </xdr:to>
    <xdr:sp macro="" textlink="">
      <xdr:nvSpPr>
        <xdr:cNvPr id="683" name="円/楕円 682"/>
        <xdr:cNvSpPr/>
      </xdr:nvSpPr>
      <xdr:spPr>
        <a:xfrm>
          <a:off x="14541500" y="167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58565</xdr:rowOff>
    </xdr:from>
    <xdr:ext cx="534377" cy="259045"/>
    <xdr:sp macro="" textlink="">
      <xdr:nvSpPr>
        <xdr:cNvPr id="684" name="テキスト ボックス 683"/>
        <xdr:cNvSpPr txBox="1"/>
      </xdr:nvSpPr>
      <xdr:spPr>
        <a:xfrm>
          <a:off x="14325111" y="165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59970</xdr:rowOff>
    </xdr:from>
    <xdr:to>
      <xdr:col>20</xdr:col>
      <xdr:colOff>9525</xdr:colOff>
      <xdr:row>98</xdr:row>
      <xdr:rowOff>161570</xdr:rowOff>
    </xdr:to>
    <xdr:sp macro="" textlink="">
      <xdr:nvSpPr>
        <xdr:cNvPr id="685" name="円/楕円 684"/>
        <xdr:cNvSpPr/>
      </xdr:nvSpPr>
      <xdr:spPr>
        <a:xfrm>
          <a:off x="13652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152697</xdr:rowOff>
    </xdr:from>
    <xdr:ext cx="469744" cy="259045"/>
    <xdr:sp macro="" textlink="">
      <xdr:nvSpPr>
        <xdr:cNvPr id="686" name="テキスト ボックス 685"/>
        <xdr:cNvSpPr txBox="1"/>
      </xdr:nvSpPr>
      <xdr:spPr>
        <a:xfrm>
          <a:off x="13468427" y="169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110516</xdr:rowOff>
    </xdr:from>
    <xdr:to>
      <xdr:col>18</xdr:col>
      <xdr:colOff>492125</xdr:colOff>
      <xdr:row>99</xdr:row>
      <xdr:rowOff>40666</xdr:rowOff>
    </xdr:to>
    <xdr:sp macro="" textlink="">
      <xdr:nvSpPr>
        <xdr:cNvPr id="687" name="円/楕円 686"/>
        <xdr:cNvSpPr/>
      </xdr:nvSpPr>
      <xdr:spPr>
        <a:xfrm>
          <a:off x="12763500" y="169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31793</xdr:rowOff>
    </xdr:from>
    <xdr:ext cx="469744" cy="259045"/>
    <xdr:sp macro="" textlink="">
      <xdr:nvSpPr>
        <xdr:cNvPr id="688" name="テキスト ボックス 687"/>
        <xdr:cNvSpPr txBox="1"/>
      </xdr:nvSpPr>
      <xdr:spPr>
        <a:xfrm>
          <a:off x="12579427" y="170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155539</xdr:rowOff>
    </xdr:from>
    <xdr:to>
      <xdr:col>32</xdr:col>
      <xdr:colOff>187325</xdr:colOff>
      <xdr:row>39</xdr:row>
      <xdr:rowOff>76835</xdr:rowOff>
    </xdr:to>
    <xdr:cxnSp macro="">
      <xdr:nvCxnSpPr>
        <xdr:cNvPr id="719" name="直線コネクタ 718"/>
        <xdr:cNvCxnSpPr/>
      </xdr:nvCxnSpPr>
      <xdr:spPr>
        <a:xfrm flipV="1">
          <a:off x="21323300" y="6670639"/>
          <a:ext cx="8382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65895</xdr:rowOff>
    </xdr:from>
    <xdr:to>
      <xdr:col>31</xdr:col>
      <xdr:colOff>34925</xdr:colOff>
      <xdr:row>39</xdr:row>
      <xdr:rowOff>76835</xdr:rowOff>
    </xdr:to>
    <xdr:cxnSp macro="">
      <xdr:nvCxnSpPr>
        <xdr:cNvPr id="722" name="直線コネクタ 721"/>
        <xdr:cNvCxnSpPr/>
      </xdr:nvCxnSpPr>
      <xdr:spPr>
        <a:xfrm>
          <a:off x="20434300" y="6752445"/>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65895</xdr:rowOff>
    </xdr:from>
    <xdr:to>
      <xdr:col>29</xdr:col>
      <xdr:colOff>517525</xdr:colOff>
      <xdr:row>39</xdr:row>
      <xdr:rowOff>98878</xdr:rowOff>
    </xdr:to>
    <xdr:cxnSp macro="">
      <xdr:nvCxnSpPr>
        <xdr:cNvPr id="725" name="直線コネクタ 724"/>
        <xdr:cNvCxnSpPr/>
      </xdr:nvCxnSpPr>
      <xdr:spPr>
        <a:xfrm flipV="1">
          <a:off x="19545300" y="6752445"/>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165499</xdr:rowOff>
    </xdr:from>
    <xdr:to>
      <xdr:col>28</xdr:col>
      <xdr:colOff>314325</xdr:colOff>
      <xdr:row>39</xdr:row>
      <xdr:rowOff>98878</xdr:rowOff>
    </xdr:to>
    <xdr:cxnSp macro="">
      <xdr:nvCxnSpPr>
        <xdr:cNvPr id="728" name="直線コネクタ 727"/>
        <xdr:cNvCxnSpPr/>
      </xdr:nvCxnSpPr>
      <xdr:spPr>
        <a:xfrm>
          <a:off x="18656300" y="6680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104739</xdr:rowOff>
    </xdr:from>
    <xdr:to>
      <xdr:col>32</xdr:col>
      <xdr:colOff>238125</xdr:colOff>
      <xdr:row>39</xdr:row>
      <xdr:rowOff>34889</xdr:rowOff>
    </xdr:to>
    <xdr:sp macro="" textlink="">
      <xdr:nvSpPr>
        <xdr:cNvPr id="738" name="円/楕円 737"/>
        <xdr:cNvSpPr/>
      </xdr:nvSpPr>
      <xdr:spPr>
        <a:xfrm>
          <a:off x="22110700" y="66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64116</xdr:rowOff>
    </xdr:from>
    <xdr:ext cx="378565" cy="259045"/>
    <xdr:sp macro="" textlink="">
      <xdr:nvSpPr>
        <xdr:cNvPr id="739" name="投資及び出資金該当値テキスト"/>
        <xdr:cNvSpPr txBox="1"/>
      </xdr:nvSpPr>
      <xdr:spPr>
        <a:xfrm>
          <a:off x="22212300" y="640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26035</xdr:rowOff>
    </xdr:from>
    <xdr:to>
      <xdr:col>31</xdr:col>
      <xdr:colOff>85725</xdr:colOff>
      <xdr:row>39</xdr:row>
      <xdr:rowOff>127635</xdr:rowOff>
    </xdr:to>
    <xdr:sp macro="" textlink="">
      <xdr:nvSpPr>
        <xdr:cNvPr id="740" name="円/楕円 739"/>
        <xdr:cNvSpPr/>
      </xdr:nvSpPr>
      <xdr:spPr>
        <a:xfrm>
          <a:off x="21272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118762</xdr:rowOff>
    </xdr:from>
    <xdr:ext cx="378565" cy="259045"/>
    <xdr:sp macro="" textlink="">
      <xdr:nvSpPr>
        <xdr:cNvPr id="741" name="テキスト ボックス 740"/>
        <xdr:cNvSpPr txBox="1"/>
      </xdr:nvSpPr>
      <xdr:spPr>
        <a:xfrm>
          <a:off x="21134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15095</xdr:rowOff>
    </xdr:from>
    <xdr:to>
      <xdr:col>29</xdr:col>
      <xdr:colOff>568325</xdr:colOff>
      <xdr:row>39</xdr:row>
      <xdr:rowOff>116695</xdr:rowOff>
    </xdr:to>
    <xdr:sp macro="" textlink="">
      <xdr:nvSpPr>
        <xdr:cNvPr id="742" name="円/楕円 741"/>
        <xdr:cNvSpPr/>
      </xdr:nvSpPr>
      <xdr:spPr>
        <a:xfrm>
          <a:off x="20383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107822</xdr:rowOff>
    </xdr:from>
    <xdr:ext cx="378565" cy="259045"/>
    <xdr:sp macro="" textlink="">
      <xdr:nvSpPr>
        <xdr:cNvPr id="743" name="テキスト ボックス 742"/>
        <xdr:cNvSpPr txBox="1"/>
      </xdr:nvSpPr>
      <xdr:spPr>
        <a:xfrm>
          <a:off x="20245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114699</xdr:rowOff>
    </xdr:from>
    <xdr:to>
      <xdr:col>27</xdr:col>
      <xdr:colOff>161925</xdr:colOff>
      <xdr:row>39</xdr:row>
      <xdr:rowOff>44849</xdr:rowOff>
    </xdr:to>
    <xdr:sp macro="" textlink="">
      <xdr:nvSpPr>
        <xdr:cNvPr id="746" name="円/楕円 745"/>
        <xdr:cNvSpPr/>
      </xdr:nvSpPr>
      <xdr:spPr>
        <a:xfrm>
          <a:off x="18605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35976</xdr:rowOff>
    </xdr:from>
    <xdr:ext cx="378565" cy="259045"/>
    <xdr:sp macro="" textlink="">
      <xdr:nvSpPr>
        <xdr:cNvPr id="747" name="テキスト ボックス 746"/>
        <xdr:cNvSpPr txBox="1"/>
      </xdr:nvSpPr>
      <xdr:spPr>
        <a:xfrm>
          <a:off x="18467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29857</xdr:rowOff>
    </xdr:from>
    <xdr:to>
      <xdr:col>32</xdr:col>
      <xdr:colOff>187325</xdr:colOff>
      <xdr:row>77</xdr:row>
      <xdr:rowOff>112934</xdr:rowOff>
    </xdr:to>
    <xdr:cxnSp macro="">
      <xdr:nvCxnSpPr>
        <xdr:cNvPr id="832" name="直線コネクタ 831"/>
        <xdr:cNvCxnSpPr/>
      </xdr:nvCxnSpPr>
      <xdr:spPr>
        <a:xfrm flipV="1">
          <a:off x="21323300" y="13231507"/>
          <a:ext cx="838200" cy="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112934</xdr:rowOff>
    </xdr:from>
    <xdr:to>
      <xdr:col>31</xdr:col>
      <xdr:colOff>34925</xdr:colOff>
      <xdr:row>77</xdr:row>
      <xdr:rowOff>154636</xdr:rowOff>
    </xdr:to>
    <xdr:cxnSp macro="">
      <xdr:nvCxnSpPr>
        <xdr:cNvPr id="835" name="直線コネクタ 834"/>
        <xdr:cNvCxnSpPr/>
      </xdr:nvCxnSpPr>
      <xdr:spPr>
        <a:xfrm flipV="1">
          <a:off x="20434300" y="13314584"/>
          <a:ext cx="889000" cy="4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154636</xdr:rowOff>
    </xdr:from>
    <xdr:to>
      <xdr:col>29</xdr:col>
      <xdr:colOff>517525</xdr:colOff>
      <xdr:row>78</xdr:row>
      <xdr:rowOff>18808</xdr:rowOff>
    </xdr:to>
    <xdr:cxnSp macro="">
      <xdr:nvCxnSpPr>
        <xdr:cNvPr id="838" name="直線コネクタ 837"/>
        <xdr:cNvCxnSpPr/>
      </xdr:nvCxnSpPr>
      <xdr:spPr>
        <a:xfrm flipV="1">
          <a:off x="19545300" y="13356286"/>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18808</xdr:rowOff>
    </xdr:from>
    <xdr:to>
      <xdr:col>28</xdr:col>
      <xdr:colOff>314325</xdr:colOff>
      <xdr:row>78</xdr:row>
      <xdr:rowOff>36410</xdr:rowOff>
    </xdr:to>
    <xdr:cxnSp macro="">
      <xdr:nvCxnSpPr>
        <xdr:cNvPr id="841" name="直線コネクタ 840"/>
        <xdr:cNvCxnSpPr/>
      </xdr:nvCxnSpPr>
      <xdr:spPr>
        <a:xfrm flipV="1">
          <a:off x="18656300" y="1339190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150507</xdr:rowOff>
    </xdr:from>
    <xdr:to>
      <xdr:col>32</xdr:col>
      <xdr:colOff>238125</xdr:colOff>
      <xdr:row>77</xdr:row>
      <xdr:rowOff>80657</xdr:rowOff>
    </xdr:to>
    <xdr:sp macro="" textlink="">
      <xdr:nvSpPr>
        <xdr:cNvPr id="851" name="円/楕円 850"/>
        <xdr:cNvSpPr/>
      </xdr:nvSpPr>
      <xdr:spPr>
        <a:xfrm>
          <a:off x="221107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128934</xdr:rowOff>
    </xdr:from>
    <xdr:ext cx="534377" cy="259045"/>
    <xdr:sp macro="" textlink="">
      <xdr:nvSpPr>
        <xdr:cNvPr id="852" name="繰出金該当値テキスト"/>
        <xdr:cNvSpPr txBox="1"/>
      </xdr:nvSpPr>
      <xdr:spPr>
        <a:xfrm>
          <a:off x="22212300" y="131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62134</xdr:rowOff>
    </xdr:from>
    <xdr:to>
      <xdr:col>31</xdr:col>
      <xdr:colOff>85725</xdr:colOff>
      <xdr:row>77</xdr:row>
      <xdr:rowOff>163734</xdr:rowOff>
    </xdr:to>
    <xdr:sp macro="" textlink="">
      <xdr:nvSpPr>
        <xdr:cNvPr id="853" name="円/楕円 852"/>
        <xdr:cNvSpPr/>
      </xdr:nvSpPr>
      <xdr:spPr>
        <a:xfrm>
          <a:off x="21272500" y="132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154861</xdr:rowOff>
    </xdr:from>
    <xdr:ext cx="534377" cy="259045"/>
    <xdr:sp macro="" textlink="">
      <xdr:nvSpPr>
        <xdr:cNvPr id="854" name="テキスト ボックス 853"/>
        <xdr:cNvSpPr txBox="1"/>
      </xdr:nvSpPr>
      <xdr:spPr>
        <a:xfrm>
          <a:off x="21056111" y="133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103836</xdr:rowOff>
    </xdr:from>
    <xdr:to>
      <xdr:col>29</xdr:col>
      <xdr:colOff>568325</xdr:colOff>
      <xdr:row>78</xdr:row>
      <xdr:rowOff>33986</xdr:rowOff>
    </xdr:to>
    <xdr:sp macro="" textlink="">
      <xdr:nvSpPr>
        <xdr:cNvPr id="855" name="円/楕円 854"/>
        <xdr:cNvSpPr/>
      </xdr:nvSpPr>
      <xdr:spPr>
        <a:xfrm>
          <a:off x="20383500" y="13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25113</xdr:rowOff>
    </xdr:from>
    <xdr:ext cx="534377" cy="259045"/>
    <xdr:sp macro="" textlink="">
      <xdr:nvSpPr>
        <xdr:cNvPr id="856" name="テキスト ボックス 855"/>
        <xdr:cNvSpPr txBox="1"/>
      </xdr:nvSpPr>
      <xdr:spPr>
        <a:xfrm>
          <a:off x="20167111" y="133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139458</xdr:rowOff>
    </xdr:from>
    <xdr:to>
      <xdr:col>28</xdr:col>
      <xdr:colOff>365125</xdr:colOff>
      <xdr:row>78</xdr:row>
      <xdr:rowOff>69608</xdr:rowOff>
    </xdr:to>
    <xdr:sp macro="" textlink="">
      <xdr:nvSpPr>
        <xdr:cNvPr id="857" name="円/楕円 856"/>
        <xdr:cNvSpPr/>
      </xdr:nvSpPr>
      <xdr:spPr>
        <a:xfrm>
          <a:off x="19494500" y="133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60735</xdr:rowOff>
    </xdr:from>
    <xdr:ext cx="534377" cy="259045"/>
    <xdr:sp macro="" textlink="">
      <xdr:nvSpPr>
        <xdr:cNvPr id="858" name="テキスト ボックス 857"/>
        <xdr:cNvSpPr txBox="1"/>
      </xdr:nvSpPr>
      <xdr:spPr>
        <a:xfrm>
          <a:off x="19278111" y="1343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157060</xdr:rowOff>
    </xdr:from>
    <xdr:to>
      <xdr:col>27</xdr:col>
      <xdr:colOff>161925</xdr:colOff>
      <xdr:row>78</xdr:row>
      <xdr:rowOff>87210</xdr:rowOff>
    </xdr:to>
    <xdr:sp macro="" textlink="">
      <xdr:nvSpPr>
        <xdr:cNvPr id="859" name="円/楕円 858"/>
        <xdr:cNvSpPr/>
      </xdr:nvSpPr>
      <xdr:spPr>
        <a:xfrm>
          <a:off x="18605500" y="133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78337</xdr:rowOff>
    </xdr:from>
    <xdr:ext cx="534377" cy="259045"/>
    <xdr:sp macro="" textlink="">
      <xdr:nvSpPr>
        <xdr:cNvPr id="860" name="テキスト ボックス 859"/>
        <xdr:cNvSpPr txBox="1"/>
      </xdr:nvSpPr>
      <xdr:spPr>
        <a:xfrm>
          <a:off x="18389111" y="134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歳出決算総額は、住民一人あたり３０１，３４４円となっている。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主な構成項目である人件費は、住民一人あたり５５，６４１円となっており、これまで行財政改革に伴う人件費の抑制策として、新規採用者数を退職者数の概ね１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２以下とすることによる職員数の削減など、着実に効果を生み出しているとともに、職員の年齢構成の平準化に伴い減少傾向にある。ここ数年は類似団体平均と同程度となっている。</a:t>
          </a:r>
          <a:endParaRPr lang="ja-JP" altLang="ja-JP" sz="1400">
            <a:effectLst/>
          </a:endParaRPr>
        </a:p>
        <a:p>
          <a:r>
            <a:rPr kumimoji="1" lang="ja-JP" altLang="ja-JP" sz="1100">
              <a:solidFill>
                <a:schemeClr val="dk1"/>
              </a:solidFill>
              <a:effectLst/>
              <a:latin typeface="+mn-lt"/>
              <a:ea typeface="+mn-ea"/>
              <a:cs typeface="+mn-cs"/>
            </a:rPr>
            <a:t>　扶助費は、住民一人あたり５２，６３３円となっており、類似団体平均を下回ってはいるものの増加傾向にある。前年度と比較すると、６．５％増となっており、これは介護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訓練等給付費の増加や子ども医療費公費負担額の拡充などによるものである。</a:t>
          </a:r>
          <a:endParaRPr lang="ja-JP" altLang="ja-JP" sz="1400">
            <a:effectLst/>
          </a:endParaRPr>
        </a:p>
        <a:p>
          <a:r>
            <a:rPr kumimoji="1" lang="ja-JP" altLang="ja-JP" sz="1100">
              <a:solidFill>
                <a:schemeClr val="dk1"/>
              </a:solidFill>
              <a:effectLst/>
              <a:latin typeface="+mn-lt"/>
              <a:ea typeface="+mn-ea"/>
              <a:cs typeface="+mn-cs"/>
            </a:rPr>
            <a:t>　また、普通建設事業費は、住民一人あたり４１，４２４円となっている。これは、公園整備事業や、町防災行政無線デジタル化事業の増加等によるものであり、前年度決算と比較すると、５６．１％増となっている。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総合管理計画に基づき、施設等の長期的な更新・統廃合・長寿命化などを計画的に行う。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44,118
43,924
17.24
13,392,946
13,294,705
52,958
7,982,221
8,889,890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117820</xdr:rowOff>
    </xdr:from>
    <xdr:to>
      <xdr:col>6</xdr:col>
      <xdr:colOff>511175</xdr:colOff>
      <xdr:row>38</xdr:row>
      <xdr:rowOff>31605</xdr:rowOff>
    </xdr:to>
    <xdr:cxnSp macro="">
      <xdr:nvCxnSpPr>
        <xdr:cNvPr id="63" name="直線コネクタ 62"/>
        <xdr:cNvCxnSpPr/>
      </xdr:nvCxnSpPr>
      <xdr:spPr>
        <a:xfrm flipV="1">
          <a:off x="3797300" y="6461470"/>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31605</xdr:rowOff>
    </xdr:from>
    <xdr:to>
      <xdr:col>5</xdr:col>
      <xdr:colOff>358775</xdr:colOff>
      <xdr:row>38</xdr:row>
      <xdr:rowOff>52505</xdr:rowOff>
    </xdr:to>
    <xdr:cxnSp macro="">
      <xdr:nvCxnSpPr>
        <xdr:cNvPr id="66" name="直線コネクタ 65"/>
        <xdr:cNvCxnSpPr/>
      </xdr:nvCxnSpPr>
      <xdr:spPr>
        <a:xfrm flipV="1">
          <a:off x="2908300" y="6546705"/>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169418</xdr:rowOff>
    </xdr:from>
    <xdr:to>
      <xdr:col>4</xdr:col>
      <xdr:colOff>155575</xdr:colOff>
      <xdr:row>38</xdr:row>
      <xdr:rowOff>52505</xdr:rowOff>
    </xdr:to>
    <xdr:cxnSp macro="">
      <xdr:nvCxnSpPr>
        <xdr:cNvPr id="69" name="直線コネクタ 68"/>
        <xdr:cNvCxnSpPr/>
      </xdr:nvCxnSpPr>
      <xdr:spPr>
        <a:xfrm>
          <a:off x="2019300" y="651306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59037</xdr:rowOff>
    </xdr:from>
    <xdr:to>
      <xdr:col>2</xdr:col>
      <xdr:colOff>638175</xdr:colOff>
      <xdr:row>37</xdr:row>
      <xdr:rowOff>169418</xdr:rowOff>
    </xdr:to>
    <xdr:cxnSp macro="">
      <xdr:nvCxnSpPr>
        <xdr:cNvPr id="72" name="直線コネクタ 71"/>
        <xdr:cNvCxnSpPr/>
      </xdr:nvCxnSpPr>
      <xdr:spPr>
        <a:xfrm>
          <a:off x="1130300" y="6402687"/>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67020</xdr:rowOff>
    </xdr:from>
    <xdr:to>
      <xdr:col>6</xdr:col>
      <xdr:colOff>561975</xdr:colOff>
      <xdr:row>37</xdr:row>
      <xdr:rowOff>168619</xdr:rowOff>
    </xdr:to>
    <xdr:sp macro="" textlink="">
      <xdr:nvSpPr>
        <xdr:cNvPr id="82" name="円/楕円 81"/>
        <xdr:cNvSpPr/>
      </xdr:nvSpPr>
      <xdr:spPr>
        <a:xfrm>
          <a:off x="4584700" y="6410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153397</xdr:rowOff>
    </xdr:from>
    <xdr:ext cx="469744" cy="259045"/>
    <xdr:sp macro="" textlink="">
      <xdr:nvSpPr>
        <xdr:cNvPr id="83" name="議会費該当値テキスト"/>
        <xdr:cNvSpPr txBox="1"/>
      </xdr:nvSpPr>
      <xdr:spPr>
        <a:xfrm>
          <a:off x="4686300" y="63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152255</xdr:rowOff>
    </xdr:from>
    <xdr:to>
      <xdr:col>5</xdr:col>
      <xdr:colOff>409575</xdr:colOff>
      <xdr:row>38</xdr:row>
      <xdr:rowOff>82405</xdr:rowOff>
    </xdr:to>
    <xdr:sp macro="" textlink="">
      <xdr:nvSpPr>
        <xdr:cNvPr id="84" name="円/楕円 83"/>
        <xdr:cNvSpPr/>
      </xdr:nvSpPr>
      <xdr:spPr>
        <a:xfrm>
          <a:off x="3746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73532</xdr:rowOff>
    </xdr:from>
    <xdr:ext cx="469744" cy="259045"/>
    <xdr:sp macro="" textlink="">
      <xdr:nvSpPr>
        <xdr:cNvPr id="85" name="テキスト ボックス 84"/>
        <xdr:cNvSpPr txBox="1"/>
      </xdr:nvSpPr>
      <xdr:spPr>
        <a:xfrm>
          <a:off x="3562427" y="658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1705</xdr:rowOff>
    </xdr:from>
    <xdr:to>
      <xdr:col>4</xdr:col>
      <xdr:colOff>206375</xdr:colOff>
      <xdr:row>38</xdr:row>
      <xdr:rowOff>103305</xdr:rowOff>
    </xdr:to>
    <xdr:sp macro="" textlink="">
      <xdr:nvSpPr>
        <xdr:cNvPr id="86" name="円/楕円 85"/>
        <xdr:cNvSpPr/>
      </xdr:nvSpPr>
      <xdr:spPr>
        <a:xfrm>
          <a:off x="2857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94432</xdr:rowOff>
    </xdr:from>
    <xdr:ext cx="469744" cy="259045"/>
    <xdr:sp macro="" textlink="">
      <xdr:nvSpPr>
        <xdr:cNvPr id="87" name="テキスト ボックス 86"/>
        <xdr:cNvSpPr txBox="1"/>
      </xdr:nvSpPr>
      <xdr:spPr>
        <a:xfrm>
          <a:off x="2673427" y="66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118618</xdr:rowOff>
    </xdr:from>
    <xdr:to>
      <xdr:col>3</xdr:col>
      <xdr:colOff>3175</xdr:colOff>
      <xdr:row>38</xdr:row>
      <xdr:rowOff>48768</xdr:rowOff>
    </xdr:to>
    <xdr:sp macro="" textlink="">
      <xdr:nvSpPr>
        <xdr:cNvPr id="88" name="円/楕円 87"/>
        <xdr:cNvSpPr/>
      </xdr:nvSpPr>
      <xdr:spPr>
        <a:xfrm>
          <a:off x="196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39895</xdr:rowOff>
    </xdr:from>
    <xdr:ext cx="469744" cy="259045"/>
    <xdr:sp macro="" textlink="">
      <xdr:nvSpPr>
        <xdr:cNvPr id="89" name="テキスト ボックス 88"/>
        <xdr:cNvSpPr txBox="1"/>
      </xdr:nvSpPr>
      <xdr:spPr>
        <a:xfrm>
          <a:off x="1784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8237</xdr:rowOff>
    </xdr:from>
    <xdr:to>
      <xdr:col>1</xdr:col>
      <xdr:colOff>485775</xdr:colOff>
      <xdr:row>37</xdr:row>
      <xdr:rowOff>109837</xdr:rowOff>
    </xdr:to>
    <xdr:sp macro="" textlink="">
      <xdr:nvSpPr>
        <xdr:cNvPr id="90" name="円/楕円 89"/>
        <xdr:cNvSpPr/>
      </xdr:nvSpPr>
      <xdr:spPr>
        <a:xfrm>
          <a:off x="10795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100964</xdr:rowOff>
    </xdr:from>
    <xdr:ext cx="469744" cy="259045"/>
    <xdr:sp macro="" textlink="">
      <xdr:nvSpPr>
        <xdr:cNvPr id="91" name="テキスト ボックス 90"/>
        <xdr:cNvSpPr txBox="1"/>
      </xdr:nvSpPr>
      <xdr:spPr>
        <a:xfrm>
          <a:off x="895427" y="644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54958</xdr:rowOff>
    </xdr:from>
    <xdr:to>
      <xdr:col>6</xdr:col>
      <xdr:colOff>511175</xdr:colOff>
      <xdr:row>57</xdr:row>
      <xdr:rowOff>99428</xdr:rowOff>
    </xdr:to>
    <xdr:cxnSp macro="">
      <xdr:nvCxnSpPr>
        <xdr:cNvPr id="120" name="直線コネクタ 119"/>
        <xdr:cNvCxnSpPr/>
      </xdr:nvCxnSpPr>
      <xdr:spPr>
        <a:xfrm flipV="1">
          <a:off x="3797300" y="9827608"/>
          <a:ext cx="8382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162209</xdr:rowOff>
    </xdr:from>
    <xdr:to>
      <xdr:col>5</xdr:col>
      <xdr:colOff>358775</xdr:colOff>
      <xdr:row>57</xdr:row>
      <xdr:rowOff>99428</xdr:rowOff>
    </xdr:to>
    <xdr:cxnSp macro="">
      <xdr:nvCxnSpPr>
        <xdr:cNvPr id="123" name="直線コネクタ 122"/>
        <xdr:cNvCxnSpPr/>
      </xdr:nvCxnSpPr>
      <xdr:spPr>
        <a:xfrm>
          <a:off x="2908300" y="9763409"/>
          <a:ext cx="889000" cy="10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162209</xdr:rowOff>
    </xdr:from>
    <xdr:to>
      <xdr:col>4</xdr:col>
      <xdr:colOff>155575</xdr:colOff>
      <xdr:row>57</xdr:row>
      <xdr:rowOff>106424</xdr:rowOff>
    </xdr:to>
    <xdr:cxnSp macro="">
      <xdr:nvCxnSpPr>
        <xdr:cNvPr id="126" name="直線コネクタ 125"/>
        <xdr:cNvCxnSpPr/>
      </xdr:nvCxnSpPr>
      <xdr:spPr>
        <a:xfrm flipV="1">
          <a:off x="2019300" y="9763409"/>
          <a:ext cx="889000" cy="1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106424</xdr:rowOff>
    </xdr:from>
    <xdr:to>
      <xdr:col>2</xdr:col>
      <xdr:colOff>638175</xdr:colOff>
      <xdr:row>57</xdr:row>
      <xdr:rowOff>110089</xdr:rowOff>
    </xdr:to>
    <xdr:cxnSp macro="">
      <xdr:nvCxnSpPr>
        <xdr:cNvPr id="129" name="直線コネクタ 128"/>
        <xdr:cNvCxnSpPr/>
      </xdr:nvCxnSpPr>
      <xdr:spPr>
        <a:xfrm flipV="1">
          <a:off x="1130300" y="9879074"/>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4158</xdr:rowOff>
    </xdr:from>
    <xdr:to>
      <xdr:col>6</xdr:col>
      <xdr:colOff>561975</xdr:colOff>
      <xdr:row>57</xdr:row>
      <xdr:rowOff>105758</xdr:rowOff>
    </xdr:to>
    <xdr:sp macro="" textlink="">
      <xdr:nvSpPr>
        <xdr:cNvPr id="139" name="円/楕円 138"/>
        <xdr:cNvSpPr/>
      </xdr:nvSpPr>
      <xdr:spPr>
        <a:xfrm>
          <a:off x="4584700" y="97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90535</xdr:rowOff>
    </xdr:from>
    <xdr:ext cx="534377" cy="259045"/>
    <xdr:sp macro="" textlink="">
      <xdr:nvSpPr>
        <xdr:cNvPr id="140" name="総務費該当値テキスト"/>
        <xdr:cNvSpPr txBox="1"/>
      </xdr:nvSpPr>
      <xdr:spPr>
        <a:xfrm>
          <a:off x="4686300" y="96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48628</xdr:rowOff>
    </xdr:from>
    <xdr:to>
      <xdr:col>5</xdr:col>
      <xdr:colOff>409575</xdr:colOff>
      <xdr:row>57</xdr:row>
      <xdr:rowOff>150228</xdr:rowOff>
    </xdr:to>
    <xdr:sp macro="" textlink="">
      <xdr:nvSpPr>
        <xdr:cNvPr id="141" name="円/楕円 140"/>
        <xdr:cNvSpPr/>
      </xdr:nvSpPr>
      <xdr:spPr>
        <a:xfrm>
          <a:off x="3746500" y="98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141355</xdr:rowOff>
    </xdr:from>
    <xdr:ext cx="534377" cy="259045"/>
    <xdr:sp macro="" textlink="">
      <xdr:nvSpPr>
        <xdr:cNvPr id="142" name="テキスト ボックス 141"/>
        <xdr:cNvSpPr txBox="1"/>
      </xdr:nvSpPr>
      <xdr:spPr>
        <a:xfrm>
          <a:off x="3530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111409</xdr:rowOff>
    </xdr:from>
    <xdr:to>
      <xdr:col>4</xdr:col>
      <xdr:colOff>206375</xdr:colOff>
      <xdr:row>57</xdr:row>
      <xdr:rowOff>41559</xdr:rowOff>
    </xdr:to>
    <xdr:sp macro="" textlink="">
      <xdr:nvSpPr>
        <xdr:cNvPr id="143" name="円/楕円 142"/>
        <xdr:cNvSpPr/>
      </xdr:nvSpPr>
      <xdr:spPr>
        <a:xfrm>
          <a:off x="2857500" y="97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32686</xdr:rowOff>
    </xdr:from>
    <xdr:ext cx="534377" cy="259045"/>
    <xdr:sp macro="" textlink="">
      <xdr:nvSpPr>
        <xdr:cNvPr id="144" name="テキスト ボックス 143"/>
        <xdr:cNvSpPr txBox="1"/>
      </xdr:nvSpPr>
      <xdr:spPr>
        <a:xfrm>
          <a:off x="2641111" y="98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55624</xdr:rowOff>
    </xdr:from>
    <xdr:to>
      <xdr:col>3</xdr:col>
      <xdr:colOff>3175</xdr:colOff>
      <xdr:row>57</xdr:row>
      <xdr:rowOff>157224</xdr:rowOff>
    </xdr:to>
    <xdr:sp macro="" textlink="">
      <xdr:nvSpPr>
        <xdr:cNvPr id="145" name="円/楕円 144"/>
        <xdr:cNvSpPr/>
      </xdr:nvSpPr>
      <xdr:spPr>
        <a:xfrm>
          <a:off x="1968500" y="9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148351</xdr:rowOff>
    </xdr:from>
    <xdr:ext cx="534377" cy="259045"/>
    <xdr:sp macro="" textlink="">
      <xdr:nvSpPr>
        <xdr:cNvPr id="146" name="テキスト ボックス 145"/>
        <xdr:cNvSpPr txBox="1"/>
      </xdr:nvSpPr>
      <xdr:spPr>
        <a:xfrm>
          <a:off x="1752111" y="992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59289</xdr:rowOff>
    </xdr:from>
    <xdr:to>
      <xdr:col>1</xdr:col>
      <xdr:colOff>485775</xdr:colOff>
      <xdr:row>57</xdr:row>
      <xdr:rowOff>160889</xdr:rowOff>
    </xdr:to>
    <xdr:sp macro="" textlink="">
      <xdr:nvSpPr>
        <xdr:cNvPr id="147" name="円/楕円 146"/>
        <xdr:cNvSpPr/>
      </xdr:nvSpPr>
      <xdr:spPr>
        <a:xfrm>
          <a:off x="1079500" y="98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152016</xdr:rowOff>
    </xdr:from>
    <xdr:ext cx="534377" cy="259045"/>
    <xdr:sp macro="" textlink="">
      <xdr:nvSpPr>
        <xdr:cNvPr id="148" name="テキスト ボックス 147"/>
        <xdr:cNvSpPr txBox="1"/>
      </xdr:nvSpPr>
      <xdr:spPr>
        <a:xfrm>
          <a:off x="863111" y="99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106896</xdr:rowOff>
    </xdr:from>
    <xdr:to>
      <xdr:col>6</xdr:col>
      <xdr:colOff>511175</xdr:colOff>
      <xdr:row>76</xdr:row>
      <xdr:rowOff>158781</xdr:rowOff>
    </xdr:to>
    <xdr:cxnSp macro="">
      <xdr:nvCxnSpPr>
        <xdr:cNvPr id="178" name="直線コネクタ 177"/>
        <xdr:cNvCxnSpPr/>
      </xdr:nvCxnSpPr>
      <xdr:spPr>
        <a:xfrm flipV="1">
          <a:off x="3797300" y="13137096"/>
          <a:ext cx="838200" cy="5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158781</xdr:rowOff>
    </xdr:from>
    <xdr:to>
      <xdr:col>5</xdr:col>
      <xdr:colOff>358775</xdr:colOff>
      <xdr:row>77</xdr:row>
      <xdr:rowOff>50012</xdr:rowOff>
    </xdr:to>
    <xdr:cxnSp macro="">
      <xdr:nvCxnSpPr>
        <xdr:cNvPr id="181" name="直線コネクタ 180"/>
        <xdr:cNvCxnSpPr/>
      </xdr:nvCxnSpPr>
      <xdr:spPr>
        <a:xfrm flipV="1">
          <a:off x="2908300" y="13188981"/>
          <a:ext cx="889000" cy="6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50012</xdr:rowOff>
    </xdr:from>
    <xdr:to>
      <xdr:col>4</xdr:col>
      <xdr:colOff>155575</xdr:colOff>
      <xdr:row>77</xdr:row>
      <xdr:rowOff>91404</xdr:rowOff>
    </xdr:to>
    <xdr:cxnSp macro="">
      <xdr:nvCxnSpPr>
        <xdr:cNvPr id="184" name="直線コネクタ 183"/>
        <xdr:cNvCxnSpPr/>
      </xdr:nvCxnSpPr>
      <xdr:spPr>
        <a:xfrm flipV="1">
          <a:off x="2019300" y="13251662"/>
          <a:ext cx="889000" cy="4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76287</xdr:rowOff>
    </xdr:from>
    <xdr:to>
      <xdr:col>2</xdr:col>
      <xdr:colOff>638175</xdr:colOff>
      <xdr:row>77</xdr:row>
      <xdr:rowOff>91404</xdr:rowOff>
    </xdr:to>
    <xdr:cxnSp macro="">
      <xdr:nvCxnSpPr>
        <xdr:cNvPr id="187" name="直線コネクタ 186"/>
        <xdr:cNvCxnSpPr/>
      </xdr:nvCxnSpPr>
      <xdr:spPr>
        <a:xfrm>
          <a:off x="1130300" y="13277937"/>
          <a:ext cx="8890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56096</xdr:rowOff>
    </xdr:from>
    <xdr:to>
      <xdr:col>6</xdr:col>
      <xdr:colOff>561975</xdr:colOff>
      <xdr:row>76</xdr:row>
      <xdr:rowOff>157696</xdr:rowOff>
    </xdr:to>
    <xdr:sp macro="" textlink="">
      <xdr:nvSpPr>
        <xdr:cNvPr id="197" name="円/楕円 196"/>
        <xdr:cNvSpPr/>
      </xdr:nvSpPr>
      <xdr:spPr>
        <a:xfrm>
          <a:off x="4584700" y="130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34523</xdr:rowOff>
    </xdr:from>
    <xdr:ext cx="599010" cy="259045"/>
    <xdr:sp macro="" textlink="">
      <xdr:nvSpPr>
        <xdr:cNvPr id="198" name="民生費該当値テキスト"/>
        <xdr:cNvSpPr txBox="1"/>
      </xdr:nvSpPr>
      <xdr:spPr>
        <a:xfrm>
          <a:off x="4686300" y="1306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107981</xdr:rowOff>
    </xdr:from>
    <xdr:to>
      <xdr:col>5</xdr:col>
      <xdr:colOff>409575</xdr:colOff>
      <xdr:row>77</xdr:row>
      <xdr:rowOff>38131</xdr:rowOff>
    </xdr:to>
    <xdr:sp macro="" textlink="">
      <xdr:nvSpPr>
        <xdr:cNvPr id="199" name="円/楕円 198"/>
        <xdr:cNvSpPr/>
      </xdr:nvSpPr>
      <xdr:spPr>
        <a:xfrm>
          <a:off x="3746500" y="131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29258</xdr:rowOff>
    </xdr:from>
    <xdr:ext cx="599010" cy="259045"/>
    <xdr:sp macro="" textlink="">
      <xdr:nvSpPr>
        <xdr:cNvPr id="200" name="テキスト ボックス 199"/>
        <xdr:cNvSpPr txBox="1"/>
      </xdr:nvSpPr>
      <xdr:spPr>
        <a:xfrm>
          <a:off x="3497794" y="1323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170662</xdr:rowOff>
    </xdr:from>
    <xdr:to>
      <xdr:col>4</xdr:col>
      <xdr:colOff>206375</xdr:colOff>
      <xdr:row>77</xdr:row>
      <xdr:rowOff>100812</xdr:rowOff>
    </xdr:to>
    <xdr:sp macro="" textlink="">
      <xdr:nvSpPr>
        <xdr:cNvPr id="201" name="円/楕円 200"/>
        <xdr:cNvSpPr/>
      </xdr:nvSpPr>
      <xdr:spPr>
        <a:xfrm>
          <a:off x="28575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91939</xdr:rowOff>
    </xdr:from>
    <xdr:ext cx="534377" cy="259045"/>
    <xdr:sp macro="" textlink="">
      <xdr:nvSpPr>
        <xdr:cNvPr id="202" name="テキスト ボックス 201"/>
        <xdr:cNvSpPr txBox="1"/>
      </xdr:nvSpPr>
      <xdr:spPr>
        <a:xfrm>
          <a:off x="2641111" y="1329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40604</xdr:rowOff>
    </xdr:from>
    <xdr:to>
      <xdr:col>3</xdr:col>
      <xdr:colOff>3175</xdr:colOff>
      <xdr:row>77</xdr:row>
      <xdr:rowOff>142204</xdr:rowOff>
    </xdr:to>
    <xdr:sp macro="" textlink="">
      <xdr:nvSpPr>
        <xdr:cNvPr id="203" name="円/楕円 202"/>
        <xdr:cNvSpPr/>
      </xdr:nvSpPr>
      <xdr:spPr>
        <a:xfrm>
          <a:off x="1968500" y="132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133331</xdr:rowOff>
    </xdr:from>
    <xdr:ext cx="534377" cy="259045"/>
    <xdr:sp macro="" textlink="">
      <xdr:nvSpPr>
        <xdr:cNvPr id="204" name="テキスト ボックス 203"/>
        <xdr:cNvSpPr txBox="1"/>
      </xdr:nvSpPr>
      <xdr:spPr>
        <a:xfrm>
          <a:off x="1752111" y="133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25487</xdr:rowOff>
    </xdr:from>
    <xdr:to>
      <xdr:col>1</xdr:col>
      <xdr:colOff>485775</xdr:colOff>
      <xdr:row>77</xdr:row>
      <xdr:rowOff>127087</xdr:rowOff>
    </xdr:to>
    <xdr:sp macro="" textlink="">
      <xdr:nvSpPr>
        <xdr:cNvPr id="205" name="円/楕円 204"/>
        <xdr:cNvSpPr/>
      </xdr:nvSpPr>
      <xdr:spPr>
        <a:xfrm>
          <a:off x="1079500" y="132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118214</xdr:rowOff>
    </xdr:from>
    <xdr:ext cx="534377" cy="259045"/>
    <xdr:sp macro="" textlink="">
      <xdr:nvSpPr>
        <xdr:cNvPr id="206" name="テキスト ボックス 205"/>
        <xdr:cNvSpPr txBox="1"/>
      </xdr:nvSpPr>
      <xdr:spPr>
        <a:xfrm>
          <a:off x="863111" y="133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86094</xdr:rowOff>
    </xdr:from>
    <xdr:to>
      <xdr:col>6</xdr:col>
      <xdr:colOff>511175</xdr:colOff>
      <xdr:row>98</xdr:row>
      <xdr:rowOff>104529</xdr:rowOff>
    </xdr:to>
    <xdr:cxnSp macro="">
      <xdr:nvCxnSpPr>
        <xdr:cNvPr id="238" name="直線コネクタ 237"/>
        <xdr:cNvCxnSpPr/>
      </xdr:nvCxnSpPr>
      <xdr:spPr>
        <a:xfrm>
          <a:off x="3797300" y="16888194"/>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86094</xdr:rowOff>
    </xdr:from>
    <xdr:to>
      <xdr:col>5</xdr:col>
      <xdr:colOff>358775</xdr:colOff>
      <xdr:row>98</xdr:row>
      <xdr:rowOff>166233</xdr:rowOff>
    </xdr:to>
    <xdr:cxnSp macro="">
      <xdr:nvCxnSpPr>
        <xdr:cNvPr id="241" name="直線コネクタ 240"/>
        <xdr:cNvCxnSpPr/>
      </xdr:nvCxnSpPr>
      <xdr:spPr>
        <a:xfrm flipV="1">
          <a:off x="2908300" y="16888194"/>
          <a:ext cx="889000" cy="8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165973</xdr:rowOff>
    </xdr:from>
    <xdr:to>
      <xdr:col>4</xdr:col>
      <xdr:colOff>155575</xdr:colOff>
      <xdr:row>98</xdr:row>
      <xdr:rowOff>166233</xdr:rowOff>
    </xdr:to>
    <xdr:cxnSp macro="">
      <xdr:nvCxnSpPr>
        <xdr:cNvPr id="244" name="直線コネクタ 243"/>
        <xdr:cNvCxnSpPr/>
      </xdr:nvCxnSpPr>
      <xdr:spPr>
        <a:xfrm>
          <a:off x="2019300" y="1696807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133674</xdr:rowOff>
    </xdr:from>
    <xdr:to>
      <xdr:col>2</xdr:col>
      <xdr:colOff>638175</xdr:colOff>
      <xdr:row>98</xdr:row>
      <xdr:rowOff>165973</xdr:rowOff>
    </xdr:to>
    <xdr:cxnSp macro="">
      <xdr:nvCxnSpPr>
        <xdr:cNvPr id="247" name="直線コネクタ 246"/>
        <xdr:cNvCxnSpPr/>
      </xdr:nvCxnSpPr>
      <xdr:spPr>
        <a:xfrm>
          <a:off x="1130300" y="16935774"/>
          <a:ext cx="889000" cy="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53729</xdr:rowOff>
    </xdr:from>
    <xdr:to>
      <xdr:col>6</xdr:col>
      <xdr:colOff>561975</xdr:colOff>
      <xdr:row>98</xdr:row>
      <xdr:rowOff>155329</xdr:rowOff>
    </xdr:to>
    <xdr:sp macro="" textlink="">
      <xdr:nvSpPr>
        <xdr:cNvPr id="257" name="円/楕円 256"/>
        <xdr:cNvSpPr/>
      </xdr:nvSpPr>
      <xdr:spPr>
        <a:xfrm>
          <a:off x="45847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32156</xdr:rowOff>
    </xdr:from>
    <xdr:ext cx="534377" cy="259045"/>
    <xdr:sp macro="" textlink="">
      <xdr:nvSpPr>
        <xdr:cNvPr id="258" name="衛生費該当値テキスト"/>
        <xdr:cNvSpPr txBox="1"/>
      </xdr:nvSpPr>
      <xdr:spPr>
        <a:xfrm>
          <a:off x="4686300" y="168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35294</xdr:rowOff>
    </xdr:from>
    <xdr:to>
      <xdr:col>5</xdr:col>
      <xdr:colOff>409575</xdr:colOff>
      <xdr:row>98</xdr:row>
      <xdr:rowOff>136894</xdr:rowOff>
    </xdr:to>
    <xdr:sp macro="" textlink="">
      <xdr:nvSpPr>
        <xdr:cNvPr id="259" name="円/楕円 258"/>
        <xdr:cNvSpPr/>
      </xdr:nvSpPr>
      <xdr:spPr>
        <a:xfrm>
          <a:off x="3746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128021</xdr:rowOff>
    </xdr:from>
    <xdr:ext cx="534377" cy="259045"/>
    <xdr:sp macro="" textlink="">
      <xdr:nvSpPr>
        <xdr:cNvPr id="260" name="テキスト ボックス 259"/>
        <xdr:cNvSpPr txBox="1"/>
      </xdr:nvSpPr>
      <xdr:spPr>
        <a:xfrm>
          <a:off x="3530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115433</xdr:rowOff>
    </xdr:from>
    <xdr:to>
      <xdr:col>4</xdr:col>
      <xdr:colOff>206375</xdr:colOff>
      <xdr:row>99</xdr:row>
      <xdr:rowOff>45583</xdr:rowOff>
    </xdr:to>
    <xdr:sp macro="" textlink="">
      <xdr:nvSpPr>
        <xdr:cNvPr id="261" name="円/楕円 260"/>
        <xdr:cNvSpPr/>
      </xdr:nvSpPr>
      <xdr:spPr>
        <a:xfrm>
          <a:off x="2857500" y="169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36710</xdr:rowOff>
    </xdr:from>
    <xdr:ext cx="534377" cy="259045"/>
    <xdr:sp macro="" textlink="">
      <xdr:nvSpPr>
        <xdr:cNvPr id="262" name="テキスト ボックス 261"/>
        <xdr:cNvSpPr txBox="1"/>
      </xdr:nvSpPr>
      <xdr:spPr>
        <a:xfrm>
          <a:off x="2641111"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115173</xdr:rowOff>
    </xdr:from>
    <xdr:to>
      <xdr:col>3</xdr:col>
      <xdr:colOff>3175</xdr:colOff>
      <xdr:row>99</xdr:row>
      <xdr:rowOff>45323</xdr:rowOff>
    </xdr:to>
    <xdr:sp macro="" textlink="">
      <xdr:nvSpPr>
        <xdr:cNvPr id="263" name="円/楕円 262"/>
        <xdr:cNvSpPr/>
      </xdr:nvSpPr>
      <xdr:spPr>
        <a:xfrm>
          <a:off x="1968500" y="169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36450</xdr:rowOff>
    </xdr:from>
    <xdr:ext cx="534377" cy="259045"/>
    <xdr:sp macro="" textlink="">
      <xdr:nvSpPr>
        <xdr:cNvPr id="264" name="テキスト ボックス 263"/>
        <xdr:cNvSpPr txBox="1"/>
      </xdr:nvSpPr>
      <xdr:spPr>
        <a:xfrm>
          <a:off x="1752111" y="170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82874</xdr:rowOff>
    </xdr:from>
    <xdr:to>
      <xdr:col>1</xdr:col>
      <xdr:colOff>485775</xdr:colOff>
      <xdr:row>99</xdr:row>
      <xdr:rowOff>13024</xdr:rowOff>
    </xdr:to>
    <xdr:sp macro="" textlink="">
      <xdr:nvSpPr>
        <xdr:cNvPr id="265" name="円/楕円 264"/>
        <xdr:cNvSpPr/>
      </xdr:nvSpPr>
      <xdr:spPr>
        <a:xfrm>
          <a:off x="1079500" y="168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4151</xdr:rowOff>
    </xdr:from>
    <xdr:ext cx="534377" cy="259045"/>
    <xdr:sp macro="" textlink="">
      <xdr:nvSpPr>
        <xdr:cNvPr id="266" name="テキスト ボックス 265"/>
        <xdr:cNvSpPr txBox="1"/>
      </xdr:nvSpPr>
      <xdr:spPr>
        <a:xfrm>
          <a:off x="863111" y="169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79121</xdr:rowOff>
    </xdr:from>
    <xdr:to>
      <xdr:col>15</xdr:col>
      <xdr:colOff>180975</xdr:colOff>
      <xdr:row>39</xdr:row>
      <xdr:rowOff>21590</xdr:rowOff>
    </xdr:to>
    <xdr:cxnSp macro="">
      <xdr:nvCxnSpPr>
        <xdr:cNvPr id="295" name="直線コネクタ 294"/>
        <xdr:cNvCxnSpPr/>
      </xdr:nvCxnSpPr>
      <xdr:spPr>
        <a:xfrm>
          <a:off x="9639300" y="6422771"/>
          <a:ext cx="8382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79121</xdr:rowOff>
    </xdr:from>
    <xdr:to>
      <xdr:col>14</xdr:col>
      <xdr:colOff>28575</xdr:colOff>
      <xdr:row>39</xdr:row>
      <xdr:rowOff>18923</xdr:rowOff>
    </xdr:to>
    <xdr:cxnSp macro="">
      <xdr:nvCxnSpPr>
        <xdr:cNvPr id="298" name="直線コネクタ 297"/>
        <xdr:cNvCxnSpPr/>
      </xdr:nvCxnSpPr>
      <xdr:spPr>
        <a:xfrm flipV="1">
          <a:off x="8750300" y="6422771"/>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137033</xdr:rowOff>
    </xdr:from>
    <xdr:to>
      <xdr:col>12</xdr:col>
      <xdr:colOff>511175</xdr:colOff>
      <xdr:row>39</xdr:row>
      <xdr:rowOff>18923</xdr:rowOff>
    </xdr:to>
    <xdr:cxnSp macro="">
      <xdr:nvCxnSpPr>
        <xdr:cNvPr id="301" name="直線コネクタ 300"/>
        <xdr:cNvCxnSpPr/>
      </xdr:nvCxnSpPr>
      <xdr:spPr>
        <a:xfrm>
          <a:off x="7861300" y="6480683"/>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165227</xdr:rowOff>
    </xdr:from>
    <xdr:to>
      <xdr:col>11</xdr:col>
      <xdr:colOff>307975</xdr:colOff>
      <xdr:row>37</xdr:row>
      <xdr:rowOff>137033</xdr:rowOff>
    </xdr:to>
    <xdr:cxnSp macro="">
      <xdr:nvCxnSpPr>
        <xdr:cNvPr id="304" name="直線コネクタ 303"/>
        <xdr:cNvCxnSpPr/>
      </xdr:nvCxnSpPr>
      <xdr:spPr>
        <a:xfrm>
          <a:off x="6972300" y="6337427"/>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142240</xdr:rowOff>
    </xdr:from>
    <xdr:to>
      <xdr:col>15</xdr:col>
      <xdr:colOff>231775</xdr:colOff>
      <xdr:row>39</xdr:row>
      <xdr:rowOff>72390</xdr:rowOff>
    </xdr:to>
    <xdr:sp macro="" textlink="">
      <xdr:nvSpPr>
        <xdr:cNvPr id="314" name="円/楕円 313"/>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57167</xdr:rowOff>
    </xdr:from>
    <xdr:ext cx="313932" cy="259045"/>
    <xdr:sp macro="" textlink="">
      <xdr:nvSpPr>
        <xdr:cNvPr id="315" name="労働費該当値テキスト"/>
        <xdr:cNvSpPr txBox="1"/>
      </xdr:nvSpPr>
      <xdr:spPr>
        <a:xfrm>
          <a:off x="10528300" y="657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28321</xdr:rowOff>
    </xdr:from>
    <xdr:to>
      <xdr:col>14</xdr:col>
      <xdr:colOff>79375</xdr:colOff>
      <xdr:row>37</xdr:row>
      <xdr:rowOff>129921</xdr:rowOff>
    </xdr:to>
    <xdr:sp macro="" textlink="">
      <xdr:nvSpPr>
        <xdr:cNvPr id="316" name="円/楕円 315"/>
        <xdr:cNvSpPr/>
      </xdr:nvSpPr>
      <xdr:spPr>
        <a:xfrm>
          <a:off x="9588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121048</xdr:rowOff>
    </xdr:from>
    <xdr:ext cx="378565" cy="259045"/>
    <xdr:sp macro="" textlink="">
      <xdr:nvSpPr>
        <xdr:cNvPr id="317" name="テキスト ボックス 316"/>
        <xdr:cNvSpPr txBox="1"/>
      </xdr:nvSpPr>
      <xdr:spPr>
        <a:xfrm>
          <a:off x="9450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139573</xdr:rowOff>
    </xdr:from>
    <xdr:to>
      <xdr:col>12</xdr:col>
      <xdr:colOff>561975</xdr:colOff>
      <xdr:row>39</xdr:row>
      <xdr:rowOff>69723</xdr:rowOff>
    </xdr:to>
    <xdr:sp macro="" textlink="">
      <xdr:nvSpPr>
        <xdr:cNvPr id="318" name="円/楕円 317"/>
        <xdr:cNvSpPr/>
      </xdr:nvSpPr>
      <xdr:spPr>
        <a:xfrm>
          <a:off x="8699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60850</xdr:rowOff>
    </xdr:from>
    <xdr:ext cx="313932" cy="259045"/>
    <xdr:sp macro="" textlink="">
      <xdr:nvSpPr>
        <xdr:cNvPr id="319" name="テキスト ボックス 318"/>
        <xdr:cNvSpPr txBox="1"/>
      </xdr:nvSpPr>
      <xdr:spPr>
        <a:xfrm>
          <a:off x="8593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86233</xdr:rowOff>
    </xdr:from>
    <xdr:to>
      <xdr:col>11</xdr:col>
      <xdr:colOff>358775</xdr:colOff>
      <xdr:row>38</xdr:row>
      <xdr:rowOff>16383</xdr:rowOff>
    </xdr:to>
    <xdr:sp macro="" textlink="">
      <xdr:nvSpPr>
        <xdr:cNvPr id="320" name="円/楕円 319"/>
        <xdr:cNvSpPr/>
      </xdr:nvSpPr>
      <xdr:spPr>
        <a:xfrm>
          <a:off x="7810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7510</xdr:rowOff>
    </xdr:from>
    <xdr:ext cx="378565" cy="259045"/>
    <xdr:sp macro="" textlink="">
      <xdr:nvSpPr>
        <xdr:cNvPr id="321" name="テキスト ボックス 320"/>
        <xdr:cNvSpPr txBox="1"/>
      </xdr:nvSpPr>
      <xdr:spPr>
        <a:xfrm>
          <a:off x="7672017"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114427</xdr:rowOff>
    </xdr:from>
    <xdr:to>
      <xdr:col>10</xdr:col>
      <xdr:colOff>155575</xdr:colOff>
      <xdr:row>37</xdr:row>
      <xdr:rowOff>44577</xdr:rowOff>
    </xdr:to>
    <xdr:sp macro="" textlink="">
      <xdr:nvSpPr>
        <xdr:cNvPr id="322" name="円/楕円 321"/>
        <xdr:cNvSpPr/>
      </xdr:nvSpPr>
      <xdr:spPr>
        <a:xfrm>
          <a:off x="6921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35704</xdr:rowOff>
    </xdr:from>
    <xdr:ext cx="469744" cy="259045"/>
    <xdr:sp macro="" textlink="">
      <xdr:nvSpPr>
        <xdr:cNvPr id="323" name="テキスト ボックス 322"/>
        <xdr:cNvSpPr txBox="1"/>
      </xdr:nvSpPr>
      <xdr:spPr>
        <a:xfrm>
          <a:off x="6737427"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102004</xdr:rowOff>
    </xdr:from>
    <xdr:to>
      <xdr:col>15</xdr:col>
      <xdr:colOff>180975</xdr:colOff>
      <xdr:row>58</xdr:row>
      <xdr:rowOff>112360</xdr:rowOff>
    </xdr:to>
    <xdr:cxnSp macro="">
      <xdr:nvCxnSpPr>
        <xdr:cNvPr id="350" name="直線コネクタ 349"/>
        <xdr:cNvCxnSpPr/>
      </xdr:nvCxnSpPr>
      <xdr:spPr>
        <a:xfrm>
          <a:off x="9639300" y="10046104"/>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96678</xdr:rowOff>
    </xdr:from>
    <xdr:to>
      <xdr:col>14</xdr:col>
      <xdr:colOff>28575</xdr:colOff>
      <xdr:row>58</xdr:row>
      <xdr:rowOff>102004</xdr:rowOff>
    </xdr:to>
    <xdr:cxnSp macro="">
      <xdr:nvCxnSpPr>
        <xdr:cNvPr id="353" name="直線コネクタ 352"/>
        <xdr:cNvCxnSpPr/>
      </xdr:nvCxnSpPr>
      <xdr:spPr>
        <a:xfrm>
          <a:off x="8750300" y="10040778"/>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94300</xdr:rowOff>
    </xdr:from>
    <xdr:to>
      <xdr:col>12</xdr:col>
      <xdr:colOff>511175</xdr:colOff>
      <xdr:row>58</xdr:row>
      <xdr:rowOff>96678</xdr:rowOff>
    </xdr:to>
    <xdr:cxnSp macro="">
      <xdr:nvCxnSpPr>
        <xdr:cNvPr id="356" name="直線コネクタ 355"/>
        <xdr:cNvCxnSpPr/>
      </xdr:nvCxnSpPr>
      <xdr:spPr>
        <a:xfrm>
          <a:off x="7861300" y="1003840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94300</xdr:rowOff>
    </xdr:from>
    <xdr:to>
      <xdr:col>11</xdr:col>
      <xdr:colOff>307975</xdr:colOff>
      <xdr:row>58</xdr:row>
      <xdr:rowOff>96129</xdr:rowOff>
    </xdr:to>
    <xdr:cxnSp macro="">
      <xdr:nvCxnSpPr>
        <xdr:cNvPr id="359" name="直線コネクタ 358"/>
        <xdr:cNvCxnSpPr/>
      </xdr:nvCxnSpPr>
      <xdr:spPr>
        <a:xfrm flipV="1">
          <a:off x="6972300" y="100384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61560</xdr:rowOff>
    </xdr:from>
    <xdr:to>
      <xdr:col>15</xdr:col>
      <xdr:colOff>231775</xdr:colOff>
      <xdr:row>58</xdr:row>
      <xdr:rowOff>163160</xdr:rowOff>
    </xdr:to>
    <xdr:sp macro="" textlink="">
      <xdr:nvSpPr>
        <xdr:cNvPr id="369" name="円/楕円 368"/>
        <xdr:cNvSpPr/>
      </xdr:nvSpPr>
      <xdr:spPr>
        <a:xfrm>
          <a:off x="104267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147937</xdr:rowOff>
    </xdr:from>
    <xdr:ext cx="469744" cy="259045"/>
    <xdr:sp macro="" textlink="">
      <xdr:nvSpPr>
        <xdr:cNvPr id="370" name="農林水産業費該当値テキスト"/>
        <xdr:cNvSpPr txBox="1"/>
      </xdr:nvSpPr>
      <xdr:spPr>
        <a:xfrm>
          <a:off x="10528300" y="992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51204</xdr:rowOff>
    </xdr:from>
    <xdr:to>
      <xdr:col>14</xdr:col>
      <xdr:colOff>79375</xdr:colOff>
      <xdr:row>58</xdr:row>
      <xdr:rowOff>152804</xdr:rowOff>
    </xdr:to>
    <xdr:sp macro="" textlink="">
      <xdr:nvSpPr>
        <xdr:cNvPr id="371" name="円/楕円 370"/>
        <xdr:cNvSpPr/>
      </xdr:nvSpPr>
      <xdr:spPr>
        <a:xfrm>
          <a:off x="9588500" y="99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143931</xdr:rowOff>
    </xdr:from>
    <xdr:ext cx="469744" cy="259045"/>
    <xdr:sp macro="" textlink="">
      <xdr:nvSpPr>
        <xdr:cNvPr id="372" name="テキスト ボックス 371"/>
        <xdr:cNvSpPr txBox="1"/>
      </xdr:nvSpPr>
      <xdr:spPr>
        <a:xfrm>
          <a:off x="9404427" y="1008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45878</xdr:rowOff>
    </xdr:from>
    <xdr:to>
      <xdr:col>12</xdr:col>
      <xdr:colOff>561975</xdr:colOff>
      <xdr:row>58</xdr:row>
      <xdr:rowOff>147478</xdr:rowOff>
    </xdr:to>
    <xdr:sp macro="" textlink="">
      <xdr:nvSpPr>
        <xdr:cNvPr id="373" name="円/楕円 372"/>
        <xdr:cNvSpPr/>
      </xdr:nvSpPr>
      <xdr:spPr>
        <a:xfrm>
          <a:off x="8699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138605</xdr:rowOff>
    </xdr:from>
    <xdr:ext cx="469744" cy="259045"/>
    <xdr:sp macro="" textlink="">
      <xdr:nvSpPr>
        <xdr:cNvPr id="374" name="テキスト ボックス 373"/>
        <xdr:cNvSpPr txBox="1"/>
      </xdr:nvSpPr>
      <xdr:spPr>
        <a:xfrm>
          <a:off x="8515427" y="100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43500</xdr:rowOff>
    </xdr:from>
    <xdr:to>
      <xdr:col>11</xdr:col>
      <xdr:colOff>358775</xdr:colOff>
      <xdr:row>58</xdr:row>
      <xdr:rowOff>145100</xdr:rowOff>
    </xdr:to>
    <xdr:sp macro="" textlink="">
      <xdr:nvSpPr>
        <xdr:cNvPr id="375" name="円/楕円 374"/>
        <xdr:cNvSpPr/>
      </xdr:nvSpPr>
      <xdr:spPr>
        <a:xfrm>
          <a:off x="7810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136227</xdr:rowOff>
    </xdr:from>
    <xdr:ext cx="469744" cy="259045"/>
    <xdr:sp macro="" textlink="">
      <xdr:nvSpPr>
        <xdr:cNvPr id="376" name="テキスト ボックス 375"/>
        <xdr:cNvSpPr txBox="1"/>
      </xdr:nvSpPr>
      <xdr:spPr>
        <a:xfrm>
          <a:off x="7626427" y="1008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45329</xdr:rowOff>
    </xdr:from>
    <xdr:to>
      <xdr:col>10</xdr:col>
      <xdr:colOff>155575</xdr:colOff>
      <xdr:row>58</xdr:row>
      <xdr:rowOff>146929</xdr:rowOff>
    </xdr:to>
    <xdr:sp macro="" textlink="">
      <xdr:nvSpPr>
        <xdr:cNvPr id="377" name="円/楕円 376"/>
        <xdr:cNvSpPr/>
      </xdr:nvSpPr>
      <xdr:spPr>
        <a:xfrm>
          <a:off x="6921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138056</xdr:rowOff>
    </xdr:from>
    <xdr:ext cx="469744" cy="259045"/>
    <xdr:sp macro="" textlink="">
      <xdr:nvSpPr>
        <xdr:cNvPr id="378" name="テキスト ボックス 377"/>
        <xdr:cNvSpPr txBox="1"/>
      </xdr:nvSpPr>
      <xdr:spPr>
        <a:xfrm>
          <a:off x="6737427" y="100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150124</xdr:rowOff>
    </xdr:from>
    <xdr:to>
      <xdr:col>15</xdr:col>
      <xdr:colOff>180975</xdr:colOff>
      <xdr:row>78</xdr:row>
      <xdr:rowOff>28691</xdr:rowOff>
    </xdr:to>
    <xdr:cxnSp macro="">
      <xdr:nvCxnSpPr>
        <xdr:cNvPr id="405" name="直線コネクタ 404"/>
        <xdr:cNvCxnSpPr/>
      </xdr:nvCxnSpPr>
      <xdr:spPr>
        <a:xfrm>
          <a:off x="9639300" y="13351774"/>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150124</xdr:rowOff>
    </xdr:from>
    <xdr:to>
      <xdr:col>14</xdr:col>
      <xdr:colOff>28575</xdr:colOff>
      <xdr:row>78</xdr:row>
      <xdr:rowOff>102073</xdr:rowOff>
    </xdr:to>
    <xdr:cxnSp macro="">
      <xdr:nvCxnSpPr>
        <xdr:cNvPr id="408" name="直線コネクタ 407"/>
        <xdr:cNvCxnSpPr/>
      </xdr:nvCxnSpPr>
      <xdr:spPr>
        <a:xfrm flipV="1">
          <a:off x="8750300" y="13351774"/>
          <a:ext cx="889000" cy="1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102073</xdr:rowOff>
    </xdr:from>
    <xdr:to>
      <xdr:col>12</xdr:col>
      <xdr:colOff>511175</xdr:colOff>
      <xdr:row>78</xdr:row>
      <xdr:rowOff>102347</xdr:rowOff>
    </xdr:to>
    <xdr:cxnSp macro="">
      <xdr:nvCxnSpPr>
        <xdr:cNvPr id="411" name="直線コネクタ 410"/>
        <xdr:cNvCxnSpPr/>
      </xdr:nvCxnSpPr>
      <xdr:spPr>
        <a:xfrm flipV="1">
          <a:off x="7861300" y="1347517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98506</xdr:rowOff>
    </xdr:from>
    <xdr:to>
      <xdr:col>11</xdr:col>
      <xdr:colOff>307975</xdr:colOff>
      <xdr:row>78</xdr:row>
      <xdr:rowOff>102347</xdr:rowOff>
    </xdr:to>
    <xdr:cxnSp macro="">
      <xdr:nvCxnSpPr>
        <xdr:cNvPr id="414" name="直線コネクタ 413"/>
        <xdr:cNvCxnSpPr/>
      </xdr:nvCxnSpPr>
      <xdr:spPr>
        <a:xfrm>
          <a:off x="6972300" y="1347160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149341</xdr:rowOff>
    </xdr:from>
    <xdr:to>
      <xdr:col>15</xdr:col>
      <xdr:colOff>231775</xdr:colOff>
      <xdr:row>78</xdr:row>
      <xdr:rowOff>79491</xdr:rowOff>
    </xdr:to>
    <xdr:sp macro="" textlink="">
      <xdr:nvSpPr>
        <xdr:cNvPr id="424" name="円/楕円 423"/>
        <xdr:cNvSpPr/>
      </xdr:nvSpPr>
      <xdr:spPr>
        <a:xfrm>
          <a:off x="10426700" y="13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64268</xdr:rowOff>
    </xdr:from>
    <xdr:ext cx="469744" cy="259045"/>
    <xdr:sp macro="" textlink="">
      <xdr:nvSpPr>
        <xdr:cNvPr id="425" name="商工費該当値テキスト"/>
        <xdr:cNvSpPr txBox="1"/>
      </xdr:nvSpPr>
      <xdr:spPr>
        <a:xfrm>
          <a:off x="10528300" y="132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99324</xdr:rowOff>
    </xdr:from>
    <xdr:to>
      <xdr:col>14</xdr:col>
      <xdr:colOff>79375</xdr:colOff>
      <xdr:row>78</xdr:row>
      <xdr:rowOff>29474</xdr:rowOff>
    </xdr:to>
    <xdr:sp macro="" textlink="">
      <xdr:nvSpPr>
        <xdr:cNvPr id="426" name="円/楕円 425"/>
        <xdr:cNvSpPr/>
      </xdr:nvSpPr>
      <xdr:spPr>
        <a:xfrm>
          <a:off x="9588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20601</xdr:rowOff>
    </xdr:from>
    <xdr:ext cx="469744" cy="259045"/>
    <xdr:sp macro="" textlink="">
      <xdr:nvSpPr>
        <xdr:cNvPr id="427" name="テキスト ボックス 426"/>
        <xdr:cNvSpPr txBox="1"/>
      </xdr:nvSpPr>
      <xdr:spPr>
        <a:xfrm>
          <a:off x="9404427" y="133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51273</xdr:rowOff>
    </xdr:from>
    <xdr:to>
      <xdr:col>12</xdr:col>
      <xdr:colOff>561975</xdr:colOff>
      <xdr:row>78</xdr:row>
      <xdr:rowOff>152873</xdr:rowOff>
    </xdr:to>
    <xdr:sp macro="" textlink="">
      <xdr:nvSpPr>
        <xdr:cNvPr id="428" name="円/楕円 427"/>
        <xdr:cNvSpPr/>
      </xdr:nvSpPr>
      <xdr:spPr>
        <a:xfrm>
          <a:off x="8699500" y="134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144000</xdr:rowOff>
    </xdr:from>
    <xdr:ext cx="378565" cy="259045"/>
    <xdr:sp macro="" textlink="">
      <xdr:nvSpPr>
        <xdr:cNvPr id="429" name="テキスト ボックス 428"/>
        <xdr:cNvSpPr txBox="1"/>
      </xdr:nvSpPr>
      <xdr:spPr>
        <a:xfrm>
          <a:off x="8561017" y="1351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51547</xdr:rowOff>
    </xdr:from>
    <xdr:to>
      <xdr:col>11</xdr:col>
      <xdr:colOff>358775</xdr:colOff>
      <xdr:row>78</xdr:row>
      <xdr:rowOff>153147</xdr:rowOff>
    </xdr:to>
    <xdr:sp macro="" textlink="">
      <xdr:nvSpPr>
        <xdr:cNvPr id="430" name="円/楕円 429"/>
        <xdr:cNvSpPr/>
      </xdr:nvSpPr>
      <xdr:spPr>
        <a:xfrm>
          <a:off x="78105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144274</xdr:rowOff>
    </xdr:from>
    <xdr:ext cx="378565" cy="259045"/>
    <xdr:sp macro="" textlink="">
      <xdr:nvSpPr>
        <xdr:cNvPr id="431" name="テキスト ボックス 430"/>
        <xdr:cNvSpPr txBox="1"/>
      </xdr:nvSpPr>
      <xdr:spPr>
        <a:xfrm>
          <a:off x="7672017" y="1351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47706</xdr:rowOff>
    </xdr:from>
    <xdr:to>
      <xdr:col>10</xdr:col>
      <xdr:colOff>155575</xdr:colOff>
      <xdr:row>78</xdr:row>
      <xdr:rowOff>149306</xdr:rowOff>
    </xdr:to>
    <xdr:sp macro="" textlink="">
      <xdr:nvSpPr>
        <xdr:cNvPr id="432" name="円/楕円 431"/>
        <xdr:cNvSpPr/>
      </xdr:nvSpPr>
      <xdr:spPr>
        <a:xfrm>
          <a:off x="6921500" y="134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140433</xdr:rowOff>
    </xdr:from>
    <xdr:ext cx="378565" cy="259045"/>
    <xdr:sp macro="" textlink="">
      <xdr:nvSpPr>
        <xdr:cNvPr id="433" name="テキスト ボックス 432"/>
        <xdr:cNvSpPr txBox="1"/>
      </xdr:nvSpPr>
      <xdr:spPr>
        <a:xfrm>
          <a:off x="6783017" y="1351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138443</xdr:rowOff>
    </xdr:from>
    <xdr:to>
      <xdr:col>15</xdr:col>
      <xdr:colOff>180975</xdr:colOff>
      <xdr:row>97</xdr:row>
      <xdr:rowOff>93447</xdr:rowOff>
    </xdr:to>
    <xdr:cxnSp macro="">
      <xdr:nvCxnSpPr>
        <xdr:cNvPr id="462" name="直線コネクタ 461"/>
        <xdr:cNvCxnSpPr/>
      </xdr:nvCxnSpPr>
      <xdr:spPr>
        <a:xfrm flipV="1">
          <a:off x="9639300" y="16597643"/>
          <a:ext cx="8382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83617</xdr:rowOff>
    </xdr:from>
    <xdr:to>
      <xdr:col>14</xdr:col>
      <xdr:colOff>28575</xdr:colOff>
      <xdr:row>97</xdr:row>
      <xdr:rowOff>93447</xdr:rowOff>
    </xdr:to>
    <xdr:cxnSp macro="">
      <xdr:nvCxnSpPr>
        <xdr:cNvPr id="465" name="直線コネクタ 464"/>
        <xdr:cNvCxnSpPr/>
      </xdr:nvCxnSpPr>
      <xdr:spPr>
        <a:xfrm>
          <a:off x="8750300" y="1671426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83617</xdr:rowOff>
    </xdr:from>
    <xdr:to>
      <xdr:col>12</xdr:col>
      <xdr:colOff>511175</xdr:colOff>
      <xdr:row>97</xdr:row>
      <xdr:rowOff>146050</xdr:rowOff>
    </xdr:to>
    <xdr:cxnSp macro="">
      <xdr:nvCxnSpPr>
        <xdr:cNvPr id="468" name="直線コネクタ 467"/>
        <xdr:cNvCxnSpPr/>
      </xdr:nvCxnSpPr>
      <xdr:spPr>
        <a:xfrm flipV="1">
          <a:off x="7861300" y="16714267"/>
          <a:ext cx="889000" cy="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146050</xdr:rowOff>
    </xdr:from>
    <xdr:to>
      <xdr:col>11</xdr:col>
      <xdr:colOff>307975</xdr:colOff>
      <xdr:row>97</xdr:row>
      <xdr:rowOff>160655</xdr:rowOff>
    </xdr:to>
    <xdr:cxnSp macro="">
      <xdr:nvCxnSpPr>
        <xdr:cNvPr id="471" name="直線コネクタ 470"/>
        <xdr:cNvCxnSpPr/>
      </xdr:nvCxnSpPr>
      <xdr:spPr>
        <a:xfrm flipV="1">
          <a:off x="6972300" y="16776700"/>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87643</xdr:rowOff>
    </xdr:from>
    <xdr:to>
      <xdr:col>15</xdr:col>
      <xdr:colOff>231775</xdr:colOff>
      <xdr:row>97</xdr:row>
      <xdr:rowOff>17793</xdr:rowOff>
    </xdr:to>
    <xdr:sp macro="" textlink="">
      <xdr:nvSpPr>
        <xdr:cNvPr id="481" name="円/楕円 480"/>
        <xdr:cNvSpPr/>
      </xdr:nvSpPr>
      <xdr:spPr>
        <a:xfrm>
          <a:off x="104267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66070</xdr:rowOff>
    </xdr:from>
    <xdr:ext cx="534377" cy="259045"/>
    <xdr:sp macro="" textlink="">
      <xdr:nvSpPr>
        <xdr:cNvPr id="482" name="土木費該当値テキスト"/>
        <xdr:cNvSpPr txBox="1"/>
      </xdr:nvSpPr>
      <xdr:spPr>
        <a:xfrm>
          <a:off x="10528300" y="165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42647</xdr:rowOff>
    </xdr:from>
    <xdr:to>
      <xdr:col>14</xdr:col>
      <xdr:colOff>79375</xdr:colOff>
      <xdr:row>97</xdr:row>
      <xdr:rowOff>144247</xdr:rowOff>
    </xdr:to>
    <xdr:sp macro="" textlink="">
      <xdr:nvSpPr>
        <xdr:cNvPr id="483" name="円/楕円 482"/>
        <xdr:cNvSpPr/>
      </xdr:nvSpPr>
      <xdr:spPr>
        <a:xfrm>
          <a:off x="95885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135374</xdr:rowOff>
    </xdr:from>
    <xdr:ext cx="534377" cy="259045"/>
    <xdr:sp macro="" textlink="">
      <xdr:nvSpPr>
        <xdr:cNvPr id="484" name="テキスト ボックス 483"/>
        <xdr:cNvSpPr txBox="1"/>
      </xdr:nvSpPr>
      <xdr:spPr>
        <a:xfrm>
          <a:off x="9372111" y="167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32817</xdr:rowOff>
    </xdr:from>
    <xdr:to>
      <xdr:col>12</xdr:col>
      <xdr:colOff>561975</xdr:colOff>
      <xdr:row>97</xdr:row>
      <xdr:rowOff>134417</xdr:rowOff>
    </xdr:to>
    <xdr:sp macro="" textlink="">
      <xdr:nvSpPr>
        <xdr:cNvPr id="485" name="円/楕円 484"/>
        <xdr:cNvSpPr/>
      </xdr:nvSpPr>
      <xdr:spPr>
        <a:xfrm>
          <a:off x="8699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125544</xdr:rowOff>
    </xdr:from>
    <xdr:ext cx="534377" cy="259045"/>
    <xdr:sp macro="" textlink="">
      <xdr:nvSpPr>
        <xdr:cNvPr id="486" name="テキスト ボックス 485"/>
        <xdr:cNvSpPr txBox="1"/>
      </xdr:nvSpPr>
      <xdr:spPr>
        <a:xfrm>
          <a:off x="8483111" y="167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95250</xdr:rowOff>
    </xdr:from>
    <xdr:to>
      <xdr:col>11</xdr:col>
      <xdr:colOff>358775</xdr:colOff>
      <xdr:row>98</xdr:row>
      <xdr:rowOff>25400</xdr:rowOff>
    </xdr:to>
    <xdr:sp macro="" textlink="">
      <xdr:nvSpPr>
        <xdr:cNvPr id="487" name="円/楕円 486"/>
        <xdr:cNvSpPr/>
      </xdr:nvSpPr>
      <xdr:spPr>
        <a:xfrm>
          <a:off x="781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16527</xdr:rowOff>
    </xdr:from>
    <xdr:ext cx="534377" cy="259045"/>
    <xdr:sp macro="" textlink="">
      <xdr:nvSpPr>
        <xdr:cNvPr id="488" name="テキスト ボックス 487"/>
        <xdr:cNvSpPr txBox="1"/>
      </xdr:nvSpPr>
      <xdr:spPr>
        <a:xfrm>
          <a:off x="7594111" y="168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109855</xdr:rowOff>
    </xdr:from>
    <xdr:to>
      <xdr:col>10</xdr:col>
      <xdr:colOff>155575</xdr:colOff>
      <xdr:row>98</xdr:row>
      <xdr:rowOff>40005</xdr:rowOff>
    </xdr:to>
    <xdr:sp macro="" textlink="">
      <xdr:nvSpPr>
        <xdr:cNvPr id="489" name="円/楕円 488"/>
        <xdr:cNvSpPr/>
      </xdr:nvSpPr>
      <xdr:spPr>
        <a:xfrm>
          <a:off x="6921500" y="167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31132</xdr:rowOff>
    </xdr:from>
    <xdr:ext cx="534377" cy="259045"/>
    <xdr:sp macro="" textlink="">
      <xdr:nvSpPr>
        <xdr:cNvPr id="490" name="テキスト ボックス 489"/>
        <xdr:cNvSpPr txBox="1"/>
      </xdr:nvSpPr>
      <xdr:spPr>
        <a:xfrm>
          <a:off x="6705111" y="168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135748</xdr:rowOff>
    </xdr:from>
    <xdr:to>
      <xdr:col>23</xdr:col>
      <xdr:colOff>517525</xdr:colOff>
      <xdr:row>39</xdr:row>
      <xdr:rowOff>36438</xdr:rowOff>
    </xdr:to>
    <xdr:cxnSp macro="">
      <xdr:nvCxnSpPr>
        <xdr:cNvPr id="522" name="直線コネクタ 521"/>
        <xdr:cNvCxnSpPr/>
      </xdr:nvCxnSpPr>
      <xdr:spPr>
        <a:xfrm flipV="1">
          <a:off x="15481300" y="6479398"/>
          <a:ext cx="838200" cy="24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36438</xdr:rowOff>
    </xdr:from>
    <xdr:to>
      <xdr:col>22</xdr:col>
      <xdr:colOff>365125</xdr:colOff>
      <xdr:row>39</xdr:row>
      <xdr:rowOff>83366</xdr:rowOff>
    </xdr:to>
    <xdr:cxnSp macro="">
      <xdr:nvCxnSpPr>
        <xdr:cNvPr id="525" name="直線コネクタ 524"/>
        <xdr:cNvCxnSpPr/>
      </xdr:nvCxnSpPr>
      <xdr:spPr>
        <a:xfrm flipV="1">
          <a:off x="14592300" y="6722988"/>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76998</xdr:rowOff>
    </xdr:from>
    <xdr:to>
      <xdr:col>21</xdr:col>
      <xdr:colOff>161925</xdr:colOff>
      <xdr:row>39</xdr:row>
      <xdr:rowOff>83366</xdr:rowOff>
    </xdr:to>
    <xdr:cxnSp macro="">
      <xdr:nvCxnSpPr>
        <xdr:cNvPr id="528" name="直線コネクタ 527"/>
        <xdr:cNvCxnSpPr/>
      </xdr:nvCxnSpPr>
      <xdr:spPr>
        <a:xfrm>
          <a:off x="13703300" y="6763548"/>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76998</xdr:rowOff>
    </xdr:from>
    <xdr:to>
      <xdr:col>19</xdr:col>
      <xdr:colOff>644525</xdr:colOff>
      <xdr:row>39</xdr:row>
      <xdr:rowOff>94862</xdr:rowOff>
    </xdr:to>
    <xdr:cxnSp macro="">
      <xdr:nvCxnSpPr>
        <xdr:cNvPr id="531" name="直線コネクタ 530"/>
        <xdr:cNvCxnSpPr/>
      </xdr:nvCxnSpPr>
      <xdr:spPr>
        <a:xfrm flipV="1">
          <a:off x="12814300" y="6763548"/>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84948</xdr:rowOff>
    </xdr:from>
    <xdr:to>
      <xdr:col>23</xdr:col>
      <xdr:colOff>568325</xdr:colOff>
      <xdr:row>38</xdr:row>
      <xdr:rowOff>15098</xdr:rowOff>
    </xdr:to>
    <xdr:sp macro="" textlink="">
      <xdr:nvSpPr>
        <xdr:cNvPr id="541" name="円/楕円 540"/>
        <xdr:cNvSpPr/>
      </xdr:nvSpPr>
      <xdr:spPr>
        <a:xfrm>
          <a:off x="16268700" y="64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107825</xdr:rowOff>
    </xdr:from>
    <xdr:ext cx="534377" cy="259045"/>
    <xdr:sp macro="" textlink="">
      <xdr:nvSpPr>
        <xdr:cNvPr id="542" name="消防費該当値テキスト"/>
        <xdr:cNvSpPr txBox="1"/>
      </xdr:nvSpPr>
      <xdr:spPr>
        <a:xfrm>
          <a:off x="16370300" y="62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157088</xdr:rowOff>
    </xdr:from>
    <xdr:to>
      <xdr:col>22</xdr:col>
      <xdr:colOff>415925</xdr:colOff>
      <xdr:row>39</xdr:row>
      <xdr:rowOff>87238</xdr:rowOff>
    </xdr:to>
    <xdr:sp macro="" textlink="">
      <xdr:nvSpPr>
        <xdr:cNvPr id="543" name="円/楕円 542"/>
        <xdr:cNvSpPr/>
      </xdr:nvSpPr>
      <xdr:spPr>
        <a:xfrm>
          <a:off x="15430500" y="66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78365</xdr:rowOff>
    </xdr:from>
    <xdr:ext cx="534377" cy="259045"/>
    <xdr:sp macro="" textlink="">
      <xdr:nvSpPr>
        <xdr:cNvPr id="544" name="テキスト ボックス 543"/>
        <xdr:cNvSpPr txBox="1"/>
      </xdr:nvSpPr>
      <xdr:spPr>
        <a:xfrm>
          <a:off x="15214111" y="67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32566</xdr:rowOff>
    </xdr:from>
    <xdr:to>
      <xdr:col>21</xdr:col>
      <xdr:colOff>212725</xdr:colOff>
      <xdr:row>39</xdr:row>
      <xdr:rowOff>134166</xdr:rowOff>
    </xdr:to>
    <xdr:sp macro="" textlink="">
      <xdr:nvSpPr>
        <xdr:cNvPr id="545" name="円/楕円 544"/>
        <xdr:cNvSpPr/>
      </xdr:nvSpPr>
      <xdr:spPr>
        <a:xfrm>
          <a:off x="14541500" y="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125293</xdr:rowOff>
    </xdr:from>
    <xdr:ext cx="534377" cy="259045"/>
    <xdr:sp macro="" textlink="">
      <xdr:nvSpPr>
        <xdr:cNvPr id="546" name="テキスト ボックス 545"/>
        <xdr:cNvSpPr txBox="1"/>
      </xdr:nvSpPr>
      <xdr:spPr>
        <a:xfrm>
          <a:off x="14325111" y="68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26198</xdr:rowOff>
    </xdr:from>
    <xdr:to>
      <xdr:col>20</xdr:col>
      <xdr:colOff>9525</xdr:colOff>
      <xdr:row>39</xdr:row>
      <xdr:rowOff>127798</xdr:rowOff>
    </xdr:to>
    <xdr:sp macro="" textlink="">
      <xdr:nvSpPr>
        <xdr:cNvPr id="547" name="円/楕円 546"/>
        <xdr:cNvSpPr/>
      </xdr:nvSpPr>
      <xdr:spPr>
        <a:xfrm>
          <a:off x="13652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118925</xdr:rowOff>
    </xdr:from>
    <xdr:ext cx="534377" cy="259045"/>
    <xdr:sp macro="" textlink="">
      <xdr:nvSpPr>
        <xdr:cNvPr id="548" name="テキスト ボックス 547"/>
        <xdr:cNvSpPr txBox="1"/>
      </xdr:nvSpPr>
      <xdr:spPr>
        <a:xfrm>
          <a:off x="13436111" y="680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44062</xdr:rowOff>
    </xdr:from>
    <xdr:to>
      <xdr:col>18</xdr:col>
      <xdr:colOff>492125</xdr:colOff>
      <xdr:row>39</xdr:row>
      <xdr:rowOff>145662</xdr:rowOff>
    </xdr:to>
    <xdr:sp macro="" textlink="">
      <xdr:nvSpPr>
        <xdr:cNvPr id="549" name="円/楕円 548"/>
        <xdr:cNvSpPr/>
      </xdr:nvSpPr>
      <xdr:spPr>
        <a:xfrm>
          <a:off x="12763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136789</xdr:rowOff>
    </xdr:from>
    <xdr:ext cx="534377" cy="259045"/>
    <xdr:sp macro="" textlink="">
      <xdr:nvSpPr>
        <xdr:cNvPr id="550" name="テキスト ボックス 549"/>
        <xdr:cNvSpPr txBox="1"/>
      </xdr:nvSpPr>
      <xdr:spPr>
        <a:xfrm>
          <a:off x="12547111" y="68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8115</xdr:rowOff>
    </xdr:from>
    <xdr:to>
      <xdr:col>23</xdr:col>
      <xdr:colOff>517525</xdr:colOff>
      <xdr:row>59</xdr:row>
      <xdr:rowOff>79108</xdr:rowOff>
    </xdr:to>
    <xdr:cxnSp macro="">
      <xdr:nvCxnSpPr>
        <xdr:cNvPr id="580" name="直線コネクタ 579"/>
        <xdr:cNvCxnSpPr/>
      </xdr:nvCxnSpPr>
      <xdr:spPr>
        <a:xfrm flipV="1">
          <a:off x="15481300" y="10123665"/>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79108</xdr:rowOff>
    </xdr:from>
    <xdr:to>
      <xdr:col>22</xdr:col>
      <xdr:colOff>365125</xdr:colOff>
      <xdr:row>59</xdr:row>
      <xdr:rowOff>112141</xdr:rowOff>
    </xdr:to>
    <xdr:cxnSp macro="">
      <xdr:nvCxnSpPr>
        <xdr:cNvPr id="583" name="直線コネクタ 582"/>
        <xdr:cNvCxnSpPr/>
      </xdr:nvCxnSpPr>
      <xdr:spPr>
        <a:xfrm flipV="1">
          <a:off x="14592300" y="10194658"/>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40374</xdr:rowOff>
    </xdr:from>
    <xdr:to>
      <xdr:col>21</xdr:col>
      <xdr:colOff>161925</xdr:colOff>
      <xdr:row>59</xdr:row>
      <xdr:rowOff>112141</xdr:rowOff>
    </xdr:to>
    <xdr:cxnSp macro="">
      <xdr:nvCxnSpPr>
        <xdr:cNvPr id="586" name="直線コネクタ 585"/>
        <xdr:cNvCxnSpPr/>
      </xdr:nvCxnSpPr>
      <xdr:spPr>
        <a:xfrm>
          <a:off x="13703300" y="10155924"/>
          <a:ext cx="889000" cy="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40374</xdr:rowOff>
    </xdr:from>
    <xdr:to>
      <xdr:col>19</xdr:col>
      <xdr:colOff>644525</xdr:colOff>
      <xdr:row>59</xdr:row>
      <xdr:rowOff>71933</xdr:rowOff>
    </xdr:to>
    <xdr:cxnSp macro="">
      <xdr:nvCxnSpPr>
        <xdr:cNvPr id="589" name="直線コネクタ 588"/>
        <xdr:cNvCxnSpPr/>
      </xdr:nvCxnSpPr>
      <xdr:spPr>
        <a:xfrm flipV="1">
          <a:off x="12814300" y="10155924"/>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128765</xdr:rowOff>
    </xdr:from>
    <xdr:to>
      <xdr:col>23</xdr:col>
      <xdr:colOff>568325</xdr:colOff>
      <xdr:row>59</xdr:row>
      <xdr:rowOff>58915</xdr:rowOff>
    </xdr:to>
    <xdr:sp macro="" textlink="">
      <xdr:nvSpPr>
        <xdr:cNvPr id="599" name="円/楕円 598"/>
        <xdr:cNvSpPr/>
      </xdr:nvSpPr>
      <xdr:spPr>
        <a:xfrm>
          <a:off x="16268700" y="100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43692</xdr:rowOff>
    </xdr:from>
    <xdr:ext cx="534377" cy="259045"/>
    <xdr:sp macro="" textlink="">
      <xdr:nvSpPr>
        <xdr:cNvPr id="600" name="教育費該当値テキスト"/>
        <xdr:cNvSpPr txBox="1"/>
      </xdr:nvSpPr>
      <xdr:spPr>
        <a:xfrm>
          <a:off x="16370300" y="99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32,861</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28308</xdr:rowOff>
    </xdr:from>
    <xdr:to>
      <xdr:col>22</xdr:col>
      <xdr:colOff>415925</xdr:colOff>
      <xdr:row>59</xdr:row>
      <xdr:rowOff>129908</xdr:rowOff>
    </xdr:to>
    <xdr:sp macro="" textlink="">
      <xdr:nvSpPr>
        <xdr:cNvPr id="601" name="円/楕円 600"/>
        <xdr:cNvSpPr/>
      </xdr:nvSpPr>
      <xdr:spPr>
        <a:xfrm>
          <a:off x="15430500" y="101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121035</xdr:rowOff>
    </xdr:from>
    <xdr:ext cx="534377" cy="259045"/>
    <xdr:sp macro="" textlink="">
      <xdr:nvSpPr>
        <xdr:cNvPr id="602" name="テキスト ボックス 601"/>
        <xdr:cNvSpPr txBox="1"/>
      </xdr:nvSpPr>
      <xdr:spPr>
        <a:xfrm>
          <a:off x="15214111" y="102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27,271</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61341</xdr:rowOff>
    </xdr:from>
    <xdr:to>
      <xdr:col>21</xdr:col>
      <xdr:colOff>212725</xdr:colOff>
      <xdr:row>59</xdr:row>
      <xdr:rowOff>162941</xdr:rowOff>
    </xdr:to>
    <xdr:sp macro="" textlink="">
      <xdr:nvSpPr>
        <xdr:cNvPr id="603" name="円/楕円 602"/>
        <xdr:cNvSpPr/>
      </xdr:nvSpPr>
      <xdr:spPr>
        <a:xfrm>
          <a:off x="14541500" y="101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154068</xdr:rowOff>
    </xdr:from>
    <xdr:ext cx="534377" cy="259045"/>
    <xdr:sp macro="" textlink="">
      <xdr:nvSpPr>
        <xdr:cNvPr id="604" name="テキスト ボックス 603"/>
        <xdr:cNvSpPr txBox="1"/>
      </xdr:nvSpPr>
      <xdr:spPr>
        <a:xfrm>
          <a:off x="14325111" y="102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161024</xdr:rowOff>
    </xdr:from>
    <xdr:to>
      <xdr:col>20</xdr:col>
      <xdr:colOff>9525</xdr:colOff>
      <xdr:row>59</xdr:row>
      <xdr:rowOff>91174</xdr:rowOff>
    </xdr:to>
    <xdr:sp macro="" textlink="">
      <xdr:nvSpPr>
        <xdr:cNvPr id="605" name="円/楕円 604"/>
        <xdr:cNvSpPr/>
      </xdr:nvSpPr>
      <xdr:spPr>
        <a:xfrm>
          <a:off x="136525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82301</xdr:rowOff>
    </xdr:from>
    <xdr:ext cx="534377" cy="259045"/>
    <xdr:sp macro="" textlink="">
      <xdr:nvSpPr>
        <xdr:cNvPr id="606" name="テキスト ボックス 605"/>
        <xdr:cNvSpPr txBox="1"/>
      </xdr:nvSpPr>
      <xdr:spPr>
        <a:xfrm>
          <a:off x="13436111" y="101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30,321</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21133</xdr:rowOff>
    </xdr:from>
    <xdr:to>
      <xdr:col>18</xdr:col>
      <xdr:colOff>492125</xdr:colOff>
      <xdr:row>59</xdr:row>
      <xdr:rowOff>122733</xdr:rowOff>
    </xdr:to>
    <xdr:sp macro="" textlink="">
      <xdr:nvSpPr>
        <xdr:cNvPr id="607" name="円/楕円 606"/>
        <xdr:cNvSpPr/>
      </xdr:nvSpPr>
      <xdr:spPr>
        <a:xfrm>
          <a:off x="12763500" y="101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113860</xdr:rowOff>
    </xdr:from>
    <xdr:ext cx="534377" cy="259045"/>
    <xdr:sp macro="" textlink="">
      <xdr:nvSpPr>
        <xdr:cNvPr id="608" name="テキスト ボックス 607"/>
        <xdr:cNvSpPr txBox="1"/>
      </xdr:nvSpPr>
      <xdr:spPr>
        <a:xfrm>
          <a:off x="12547111" y="102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20295</xdr:rowOff>
    </xdr:from>
    <xdr:to>
      <xdr:col>23</xdr:col>
      <xdr:colOff>517525</xdr:colOff>
      <xdr:row>79</xdr:row>
      <xdr:rowOff>44145</xdr:rowOff>
    </xdr:to>
    <xdr:cxnSp macro="">
      <xdr:nvCxnSpPr>
        <xdr:cNvPr id="637" name="直線コネクタ 636"/>
        <xdr:cNvCxnSpPr/>
      </xdr:nvCxnSpPr>
      <xdr:spPr>
        <a:xfrm>
          <a:off x="15481300" y="13564845"/>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19686</xdr:rowOff>
    </xdr:from>
    <xdr:to>
      <xdr:col>22</xdr:col>
      <xdr:colOff>365125</xdr:colOff>
      <xdr:row>79</xdr:row>
      <xdr:rowOff>20295</xdr:rowOff>
    </xdr:to>
    <xdr:cxnSp macro="">
      <xdr:nvCxnSpPr>
        <xdr:cNvPr id="640" name="直線コネクタ 639"/>
        <xdr:cNvCxnSpPr/>
      </xdr:nvCxnSpPr>
      <xdr:spPr>
        <a:xfrm>
          <a:off x="14592300" y="1356423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110668</xdr:rowOff>
    </xdr:from>
    <xdr:to>
      <xdr:col>21</xdr:col>
      <xdr:colOff>161925</xdr:colOff>
      <xdr:row>79</xdr:row>
      <xdr:rowOff>19686</xdr:rowOff>
    </xdr:to>
    <xdr:cxnSp macro="">
      <xdr:nvCxnSpPr>
        <xdr:cNvPr id="643" name="直線コネクタ 642"/>
        <xdr:cNvCxnSpPr/>
      </xdr:nvCxnSpPr>
      <xdr:spPr>
        <a:xfrm>
          <a:off x="13703300" y="13483768"/>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110668</xdr:rowOff>
    </xdr:from>
    <xdr:to>
      <xdr:col>19</xdr:col>
      <xdr:colOff>644525</xdr:colOff>
      <xdr:row>78</xdr:row>
      <xdr:rowOff>132995</xdr:rowOff>
    </xdr:to>
    <xdr:cxnSp macro="">
      <xdr:nvCxnSpPr>
        <xdr:cNvPr id="646" name="直線コネクタ 645"/>
        <xdr:cNvCxnSpPr/>
      </xdr:nvCxnSpPr>
      <xdr:spPr>
        <a:xfrm flipV="1">
          <a:off x="12814300" y="13483768"/>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164795</xdr:rowOff>
    </xdr:from>
    <xdr:to>
      <xdr:col>23</xdr:col>
      <xdr:colOff>568325</xdr:colOff>
      <xdr:row>79</xdr:row>
      <xdr:rowOff>94945</xdr:rowOff>
    </xdr:to>
    <xdr:sp macro="" textlink="">
      <xdr:nvSpPr>
        <xdr:cNvPr id="656" name="円/楕円 655"/>
        <xdr:cNvSpPr/>
      </xdr:nvSpPr>
      <xdr:spPr>
        <a:xfrm>
          <a:off x="16268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79722</xdr:rowOff>
    </xdr:from>
    <xdr:ext cx="249299" cy="259045"/>
    <xdr:sp macro="" textlink="">
      <xdr:nvSpPr>
        <xdr:cNvPr id="657" name="災害復旧費該当値テキスト"/>
        <xdr:cNvSpPr txBox="1"/>
      </xdr:nvSpPr>
      <xdr:spPr>
        <a:xfrm>
          <a:off x="16370300" y="13452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140945</xdr:rowOff>
    </xdr:from>
    <xdr:to>
      <xdr:col>22</xdr:col>
      <xdr:colOff>415925</xdr:colOff>
      <xdr:row>79</xdr:row>
      <xdr:rowOff>71095</xdr:rowOff>
    </xdr:to>
    <xdr:sp macro="" textlink="">
      <xdr:nvSpPr>
        <xdr:cNvPr id="658" name="円/楕円 657"/>
        <xdr:cNvSpPr/>
      </xdr:nvSpPr>
      <xdr:spPr>
        <a:xfrm>
          <a:off x="15430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62222</xdr:rowOff>
    </xdr:from>
    <xdr:ext cx="378565" cy="259045"/>
    <xdr:sp macro="" textlink="">
      <xdr:nvSpPr>
        <xdr:cNvPr id="659" name="テキスト ボックス 658"/>
        <xdr:cNvSpPr txBox="1"/>
      </xdr:nvSpPr>
      <xdr:spPr>
        <a:xfrm>
          <a:off x="15292017" y="1360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140336</xdr:rowOff>
    </xdr:from>
    <xdr:to>
      <xdr:col>21</xdr:col>
      <xdr:colOff>212725</xdr:colOff>
      <xdr:row>79</xdr:row>
      <xdr:rowOff>70486</xdr:rowOff>
    </xdr:to>
    <xdr:sp macro="" textlink="">
      <xdr:nvSpPr>
        <xdr:cNvPr id="660" name="円/楕円 659"/>
        <xdr:cNvSpPr/>
      </xdr:nvSpPr>
      <xdr:spPr>
        <a:xfrm>
          <a:off x="14541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61613</xdr:rowOff>
    </xdr:from>
    <xdr:ext cx="378565" cy="259045"/>
    <xdr:sp macro="" textlink="">
      <xdr:nvSpPr>
        <xdr:cNvPr id="661" name="テキスト ボックス 660"/>
        <xdr:cNvSpPr txBox="1"/>
      </xdr:nvSpPr>
      <xdr:spPr>
        <a:xfrm>
          <a:off x="14403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59868</xdr:rowOff>
    </xdr:from>
    <xdr:to>
      <xdr:col>20</xdr:col>
      <xdr:colOff>9525</xdr:colOff>
      <xdr:row>78</xdr:row>
      <xdr:rowOff>161468</xdr:rowOff>
    </xdr:to>
    <xdr:sp macro="" textlink="">
      <xdr:nvSpPr>
        <xdr:cNvPr id="662" name="円/楕円 661"/>
        <xdr:cNvSpPr/>
      </xdr:nvSpPr>
      <xdr:spPr>
        <a:xfrm>
          <a:off x="13652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152595</xdr:rowOff>
    </xdr:from>
    <xdr:ext cx="469744" cy="259045"/>
    <xdr:sp macro="" textlink="">
      <xdr:nvSpPr>
        <xdr:cNvPr id="663" name="テキスト ボックス 662"/>
        <xdr:cNvSpPr txBox="1"/>
      </xdr:nvSpPr>
      <xdr:spPr>
        <a:xfrm>
          <a:off x="13468427"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82195</xdr:rowOff>
    </xdr:from>
    <xdr:to>
      <xdr:col>18</xdr:col>
      <xdr:colOff>492125</xdr:colOff>
      <xdr:row>79</xdr:row>
      <xdr:rowOff>12345</xdr:rowOff>
    </xdr:to>
    <xdr:sp macro="" textlink="">
      <xdr:nvSpPr>
        <xdr:cNvPr id="664" name="円/楕円 663"/>
        <xdr:cNvSpPr/>
      </xdr:nvSpPr>
      <xdr:spPr>
        <a:xfrm>
          <a:off x="12763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3472</xdr:rowOff>
    </xdr:from>
    <xdr:ext cx="469744" cy="259045"/>
    <xdr:sp macro="" textlink="">
      <xdr:nvSpPr>
        <xdr:cNvPr id="665" name="テキスト ボックス 664"/>
        <xdr:cNvSpPr txBox="1"/>
      </xdr:nvSpPr>
      <xdr:spPr>
        <a:xfrm>
          <a:off x="12579427"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163523</xdr:rowOff>
    </xdr:from>
    <xdr:to>
      <xdr:col>23</xdr:col>
      <xdr:colOff>517525</xdr:colOff>
      <xdr:row>97</xdr:row>
      <xdr:rowOff>13088</xdr:rowOff>
    </xdr:to>
    <xdr:cxnSp macro="">
      <xdr:nvCxnSpPr>
        <xdr:cNvPr id="696" name="直線コネクタ 695"/>
        <xdr:cNvCxnSpPr/>
      </xdr:nvCxnSpPr>
      <xdr:spPr>
        <a:xfrm>
          <a:off x="15481300" y="16622723"/>
          <a:ext cx="8382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126702</xdr:rowOff>
    </xdr:from>
    <xdr:to>
      <xdr:col>22</xdr:col>
      <xdr:colOff>365125</xdr:colOff>
      <xdr:row>96</xdr:row>
      <xdr:rowOff>163523</xdr:rowOff>
    </xdr:to>
    <xdr:cxnSp macro="">
      <xdr:nvCxnSpPr>
        <xdr:cNvPr id="699" name="直線コネクタ 698"/>
        <xdr:cNvCxnSpPr/>
      </xdr:nvCxnSpPr>
      <xdr:spPr>
        <a:xfrm>
          <a:off x="14592300" y="16585902"/>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126702</xdr:rowOff>
    </xdr:from>
    <xdr:to>
      <xdr:col>21</xdr:col>
      <xdr:colOff>161925</xdr:colOff>
      <xdr:row>96</xdr:row>
      <xdr:rowOff>150298</xdr:rowOff>
    </xdr:to>
    <xdr:cxnSp macro="">
      <xdr:nvCxnSpPr>
        <xdr:cNvPr id="702" name="直線コネクタ 701"/>
        <xdr:cNvCxnSpPr/>
      </xdr:nvCxnSpPr>
      <xdr:spPr>
        <a:xfrm flipV="1">
          <a:off x="13703300" y="16585902"/>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150298</xdr:rowOff>
    </xdr:from>
    <xdr:to>
      <xdr:col>19</xdr:col>
      <xdr:colOff>644525</xdr:colOff>
      <xdr:row>96</xdr:row>
      <xdr:rowOff>160813</xdr:rowOff>
    </xdr:to>
    <xdr:cxnSp macro="">
      <xdr:nvCxnSpPr>
        <xdr:cNvPr id="705" name="直線コネクタ 704"/>
        <xdr:cNvCxnSpPr/>
      </xdr:nvCxnSpPr>
      <xdr:spPr>
        <a:xfrm flipV="1">
          <a:off x="12814300" y="1660949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133738</xdr:rowOff>
    </xdr:from>
    <xdr:to>
      <xdr:col>23</xdr:col>
      <xdr:colOff>568325</xdr:colOff>
      <xdr:row>97</xdr:row>
      <xdr:rowOff>63888</xdr:rowOff>
    </xdr:to>
    <xdr:sp macro="" textlink="">
      <xdr:nvSpPr>
        <xdr:cNvPr id="715" name="円/楕円 714"/>
        <xdr:cNvSpPr/>
      </xdr:nvSpPr>
      <xdr:spPr>
        <a:xfrm>
          <a:off x="16268700" y="165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112165</xdr:rowOff>
    </xdr:from>
    <xdr:ext cx="534377" cy="259045"/>
    <xdr:sp macro="" textlink="">
      <xdr:nvSpPr>
        <xdr:cNvPr id="716" name="公債費該当値テキスト"/>
        <xdr:cNvSpPr txBox="1"/>
      </xdr:nvSpPr>
      <xdr:spPr>
        <a:xfrm>
          <a:off x="16370300" y="16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112723</xdr:rowOff>
    </xdr:from>
    <xdr:to>
      <xdr:col>22</xdr:col>
      <xdr:colOff>415925</xdr:colOff>
      <xdr:row>97</xdr:row>
      <xdr:rowOff>42873</xdr:rowOff>
    </xdr:to>
    <xdr:sp macro="" textlink="">
      <xdr:nvSpPr>
        <xdr:cNvPr id="717" name="円/楕円 716"/>
        <xdr:cNvSpPr/>
      </xdr:nvSpPr>
      <xdr:spPr>
        <a:xfrm>
          <a:off x="15430500" y="165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34000</xdr:rowOff>
    </xdr:from>
    <xdr:ext cx="534377" cy="259045"/>
    <xdr:sp macro="" textlink="">
      <xdr:nvSpPr>
        <xdr:cNvPr id="718" name="テキスト ボックス 717"/>
        <xdr:cNvSpPr txBox="1"/>
      </xdr:nvSpPr>
      <xdr:spPr>
        <a:xfrm>
          <a:off x="15214111" y="16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75902</xdr:rowOff>
    </xdr:from>
    <xdr:to>
      <xdr:col>21</xdr:col>
      <xdr:colOff>212725</xdr:colOff>
      <xdr:row>97</xdr:row>
      <xdr:rowOff>6052</xdr:rowOff>
    </xdr:to>
    <xdr:sp macro="" textlink="">
      <xdr:nvSpPr>
        <xdr:cNvPr id="719" name="円/楕円 718"/>
        <xdr:cNvSpPr/>
      </xdr:nvSpPr>
      <xdr:spPr>
        <a:xfrm>
          <a:off x="14541500" y="165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168629</xdr:rowOff>
    </xdr:from>
    <xdr:ext cx="534377" cy="259045"/>
    <xdr:sp macro="" textlink="">
      <xdr:nvSpPr>
        <xdr:cNvPr id="720" name="テキスト ボックス 719"/>
        <xdr:cNvSpPr txBox="1"/>
      </xdr:nvSpPr>
      <xdr:spPr>
        <a:xfrm>
          <a:off x="14325111" y="166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99498</xdr:rowOff>
    </xdr:from>
    <xdr:to>
      <xdr:col>20</xdr:col>
      <xdr:colOff>9525</xdr:colOff>
      <xdr:row>97</xdr:row>
      <xdr:rowOff>29648</xdr:rowOff>
    </xdr:to>
    <xdr:sp macro="" textlink="">
      <xdr:nvSpPr>
        <xdr:cNvPr id="721" name="円/楕円 720"/>
        <xdr:cNvSpPr/>
      </xdr:nvSpPr>
      <xdr:spPr>
        <a:xfrm>
          <a:off x="13652500" y="16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20775</xdr:rowOff>
    </xdr:from>
    <xdr:ext cx="534377" cy="259045"/>
    <xdr:sp macro="" textlink="">
      <xdr:nvSpPr>
        <xdr:cNvPr id="722" name="テキスト ボックス 721"/>
        <xdr:cNvSpPr txBox="1"/>
      </xdr:nvSpPr>
      <xdr:spPr>
        <a:xfrm>
          <a:off x="13436111" y="166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110013</xdr:rowOff>
    </xdr:from>
    <xdr:to>
      <xdr:col>18</xdr:col>
      <xdr:colOff>492125</xdr:colOff>
      <xdr:row>97</xdr:row>
      <xdr:rowOff>40163</xdr:rowOff>
    </xdr:to>
    <xdr:sp macro="" textlink="">
      <xdr:nvSpPr>
        <xdr:cNvPr id="723" name="円/楕円 722"/>
        <xdr:cNvSpPr/>
      </xdr:nvSpPr>
      <xdr:spPr>
        <a:xfrm>
          <a:off x="12763500" y="165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31290</xdr:rowOff>
    </xdr:from>
    <xdr:ext cx="534377" cy="259045"/>
    <xdr:sp macro="" textlink="">
      <xdr:nvSpPr>
        <xdr:cNvPr id="724" name="テキスト ボックス 723"/>
        <xdr:cNvSpPr txBox="1"/>
      </xdr:nvSpPr>
      <xdr:spPr>
        <a:xfrm>
          <a:off x="12547111" y="166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主な構成項目である民生費については、住民一人あたり１０９，３０５円となっており、</a:t>
          </a:r>
          <a:r>
            <a:rPr kumimoji="1" lang="ja-JP" altLang="en-US" sz="1100">
              <a:solidFill>
                <a:schemeClr val="dk1"/>
              </a:solidFill>
              <a:effectLst/>
              <a:latin typeface="+mn-lt"/>
              <a:ea typeface="+mn-ea"/>
              <a:cs typeface="+mn-cs"/>
            </a:rPr>
            <a:t>社会福祉費が介護訓練等給付費の増や国民健康保険事業特別会計繰出金の増により増加したこと、また児童福祉費が子ども医療費公費負担の拡充、施設型給付費の増により増加しているが、</a:t>
          </a:r>
          <a:r>
            <a:rPr kumimoji="1" lang="ja-JP" altLang="ja-JP" sz="1100">
              <a:solidFill>
                <a:schemeClr val="dk1"/>
              </a:solidFill>
              <a:effectLst/>
              <a:latin typeface="+mn-lt"/>
              <a:ea typeface="+mn-ea"/>
              <a:cs typeface="+mn-cs"/>
            </a:rPr>
            <a:t>類似団体平均と同程度となっている。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消防費については、住民一人あたり１９，３７１円となっており、類似団体平均と比較して高い状況となっている。これは、平成２７年度において町防災行政無線デジタル化事業を行ったこと、また消防広域化における負担金の増加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実質収支については、これまで５２年間連続して黒字の計上を続けている。</a:t>
          </a:r>
          <a:endParaRPr lang="ja-JP" altLang="ja-JP" sz="1400">
            <a:effectLst/>
          </a:endParaRPr>
        </a:p>
        <a:p>
          <a:r>
            <a:rPr lang="ja-JP" altLang="ja-JP" sz="1100">
              <a:solidFill>
                <a:schemeClr val="dk1"/>
              </a:solidFill>
              <a:effectLst/>
              <a:latin typeface="+mn-lt"/>
              <a:ea typeface="+mn-ea"/>
              <a:cs typeface="+mn-cs"/>
            </a:rPr>
            <a:t>　平成２６年度に６年ぶりに財源不足に対する財政調整基金の繰入れが発生し、平成２７年度においても昨年度に引き続き繰入れが</a:t>
          </a:r>
          <a:r>
            <a:rPr lang="ja-JP" altLang="en-US" sz="1100">
              <a:solidFill>
                <a:schemeClr val="dk1"/>
              </a:solidFill>
              <a:effectLst/>
              <a:latin typeface="+mn-lt"/>
              <a:ea typeface="+mn-ea"/>
              <a:cs typeface="+mn-cs"/>
            </a:rPr>
            <a:t>必要となる</a:t>
          </a:r>
          <a:r>
            <a:rPr lang="ja-JP" altLang="ja-JP" sz="1100">
              <a:solidFill>
                <a:schemeClr val="dk1"/>
              </a:solidFill>
              <a:effectLst/>
              <a:latin typeface="+mn-lt"/>
              <a:ea typeface="+mn-ea"/>
              <a:cs typeface="+mn-cs"/>
            </a:rPr>
            <a:t>など、厳しい財政状況となっている。</a:t>
          </a:r>
          <a:endParaRPr lang="ja-JP" altLang="ja-JP" sz="1400">
            <a:effectLst/>
          </a:endParaRPr>
        </a:p>
        <a:p>
          <a:r>
            <a:rPr lang="ja-JP" altLang="ja-JP" sz="1100">
              <a:solidFill>
                <a:schemeClr val="dk1"/>
              </a:solidFill>
              <a:effectLst/>
              <a:latin typeface="+mn-lt"/>
              <a:ea typeface="+mn-ea"/>
              <a:cs typeface="+mn-cs"/>
            </a:rPr>
            <a:t>　今後も、依存</a:t>
          </a:r>
          <a:r>
            <a:rPr lang="ja-JP" altLang="en-US" sz="1100">
              <a:solidFill>
                <a:schemeClr val="dk1"/>
              </a:solidFill>
              <a:effectLst/>
              <a:latin typeface="+mn-lt"/>
              <a:ea typeface="+mn-ea"/>
              <a:cs typeface="+mn-cs"/>
            </a:rPr>
            <a:t>財源に頼り</a:t>
          </a:r>
          <a:r>
            <a:rPr lang="ja-JP" altLang="ja-JP" sz="1100">
              <a:solidFill>
                <a:schemeClr val="dk1"/>
              </a:solidFill>
              <a:effectLst/>
              <a:latin typeface="+mn-lt"/>
              <a:ea typeface="+mn-ea"/>
              <a:cs typeface="+mn-cs"/>
            </a:rPr>
            <a:t>すぎることなく、自主財源の確保に努め、自律的な財政運営に努める。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国民健康保険事業特別会計については、</a:t>
          </a:r>
          <a:r>
            <a:rPr lang="ja-JP" altLang="en-US" sz="1100">
              <a:solidFill>
                <a:schemeClr val="dk1"/>
              </a:solidFill>
              <a:effectLst/>
              <a:latin typeface="+mn-lt"/>
              <a:ea typeface="+mn-ea"/>
              <a:cs typeface="+mn-cs"/>
            </a:rPr>
            <a:t>前期高齢者の増加や、高額療養費の増、保険財政共同安定化事業の制度改正などによる収支差の拡大等により</a:t>
          </a:r>
          <a:r>
            <a:rPr lang="ja-JP" altLang="ja-JP" sz="1100">
              <a:solidFill>
                <a:schemeClr val="dk1"/>
              </a:solidFill>
              <a:effectLst/>
              <a:latin typeface="+mn-lt"/>
              <a:ea typeface="+mn-ea"/>
              <a:cs typeface="+mn-cs"/>
            </a:rPr>
            <a:t>、平成２４年度より継続して赤字を計上することとなった。</a:t>
          </a:r>
          <a:r>
            <a:rPr lang="ja-JP" altLang="en-US" sz="1100">
              <a:solidFill>
                <a:schemeClr val="dk1"/>
              </a:solidFill>
              <a:effectLst/>
              <a:latin typeface="+mn-lt"/>
              <a:ea typeface="+mn-ea"/>
              <a:cs typeface="+mn-cs"/>
            </a:rPr>
            <a:t>平成３０年度から都道府県広域化が予定されており、財務環境の変化が想定されるが、医療費適正化、保健事業の推進、徴収率の確保を図り累積赤字の解消を図っていく。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23sv0fs001\NET_DATA\04_&#12304;&#36001;&#25919;&#12305;\03%20&#27770;&#31639;\26%20&#36001;&#25919;&#24773;&#22577;&#12398;&#38283;&#31034;\&#36001;&#25919;&#29366;&#27841;&#36039;&#26009;&#38598;&#12304;&#8251;H24&#12424;&#12426;&#12305;\H29&#65288;H27&#27770;&#31639;)\04-1_&#22243;&#20307;&#22238;&#31572;&#65288;&#22243;&#20307;&#8594;&#24220;&#65289;2&#22238;&#30446;\38&#29066;&#21462;&#30010;&#9675;\&#12304;&#36001;&#25919;&#29366;&#27841;&#36039;&#26009;&#38598;&#12305;_273619_&#29066;&#2146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G51" t="str">
            <v>当該団体値</v>
          </cell>
        </row>
        <row r="55">
          <cell r="G55" t="str">
            <v>類似団体内平均値</v>
          </cell>
        </row>
        <row r="73">
          <cell r="G73" t="str">
            <v>当該団体値</v>
          </cell>
          <cell r="K73">
            <v>48</v>
          </cell>
          <cell r="L73">
            <v>21.8</v>
          </cell>
          <cell r="M73">
            <v>11.7</v>
          </cell>
          <cell r="N73">
            <v>7.5</v>
          </cell>
          <cell r="O73">
            <v>4.4000000000000004</v>
          </cell>
        </row>
        <row r="75">
          <cell r="K75">
            <v>9.4</v>
          </cell>
          <cell r="L75">
            <v>8.9</v>
          </cell>
          <cell r="M75">
            <v>9</v>
          </cell>
          <cell r="N75">
            <v>8.6999999999999993</v>
          </cell>
          <cell r="O75">
            <v>8.4</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13392946</v>
      </c>
      <c r="BO4" s="379"/>
      <c r="BP4" s="379"/>
      <c r="BQ4" s="379"/>
      <c r="BR4" s="379"/>
      <c r="BS4" s="379"/>
      <c r="BT4" s="379"/>
      <c r="BU4" s="380"/>
      <c r="BV4" s="378">
        <v>12115051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0.7</v>
      </c>
      <c r="CU4" s="556"/>
      <c r="CV4" s="556"/>
      <c r="CW4" s="556"/>
      <c r="CX4" s="556"/>
      <c r="CY4" s="556"/>
      <c r="CZ4" s="556"/>
      <c r="DA4" s="557"/>
      <c r="DB4" s="555">
        <v>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13294705</v>
      </c>
      <c r="BO5" s="384"/>
      <c r="BP5" s="384"/>
      <c r="BQ5" s="384"/>
      <c r="BR5" s="384"/>
      <c r="BS5" s="384"/>
      <c r="BT5" s="384"/>
      <c r="BU5" s="385"/>
      <c r="BV5" s="383">
        <v>11991566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96.8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98241</v>
      </c>
      <c r="BO6" s="384"/>
      <c r="BP6" s="384"/>
      <c r="BQ6" s="384"/>
      <c r="BR6" s="384"/>
      <c r="BS6" s="384"/>
      <c r="BT6" s="384"/>
      <c r="BU6" s="385"/>
      <c r="BV6" s="383">
        <v>123485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101.8</v>
      </c>
      <c r="CU6" s="530"/>
      <c r="CV6" s="530"/>
      <c r="CW6" s="530"/>
      <c r="CX6" s="530"/>
      <c r="CY6" s="530"/>
      <c r="CZ6" s="530"/>
      <c r="DA6" s="531"/>
      <c r="DB6" s="529">
        <v>105.9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45283</v>
      </c>
      <c r="BO7" s="384"/>
      <c r="BP7" s="384"/>
      <c r="BQ7" s="384"/>
      <c r="BR7" s="384"/>
      <c r="BS7" s="384"/>
      <c r="BT7" s="384"/>
      <c r="BU7" s="385"/>
      <c r="BV7" s="383">
        <v>70372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7982221</v>
      </c>
      <c r="CU7" s="384"/>
      <c r="CV7" s="384"/>
      <c r="CW7" s="384"/>
      <c r="CX7" s="384"/>
      <c r="CY7" s="384"/>
      <c r="CZ7" s="384"/>
      <c r="DA7" s="385"/>
      <c r="DB7" s="383">
        <v>7762130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52958</v>
      </c>
      <c r="BO8" s="384"/>
      <c r="BP8" s="384"/>
      <c r="BQ8" s="384"/>
      <c r="BR8" s="384"/>
      <c r="BS8" s="384"/>
      <c r="BT8" s="384"/>
      <c r="BU8" s="385"/>
      <c r="BV8" s="383">
        <v>53113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44435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-155</v>
      </c>
      <c r="BO9" s="384"/>
      <c r="BP9" s="384"/>
      <c r="BQ9" s="384"/>
      <c r="BR9" s="384"/>
      <c r="BS9" s="384"/>
      <c r="BT9" s="384"/>
      <c r="BU9" s="385"/>
      <c r="BV9" s="383">
        <v>-13675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45090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337603</v>
      </c>
      <c r="BO10" s="384"/>
      <c r="BP10" s="384"/>
      <c r="BQ10" s="384"/>
      <c r="BR10" s="384"/>
      <c r="BS10" s="384"/>
      <c r="BT10" s="384"/>
      <c r="BU10" s="385"/>
      <c r="BV10" s="383">
        <v>34000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44118</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73000</v>
      </c>
      <c r="BO12" s="384"/>
      <c r="BP12" s="384"/>
      <c r="BQ12" s="384"/>
      <c r="BR12" s="384"/>
      <c r="BS12" s="384"/>
      <c r="BT12" s="384"/>
      <c r="BU12" s="385"/>
      <c r="BV12" s="383">
        <v>172000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43924</v>
      </c>
      <c r="S13" s="485"/>
      <c r="T13" s="485"/>
      <c r="U13" s="485"/>
      <c r="V13" s="486"/>
      <c r="W13" s="472" t="s">
        <v>121</v>
      </c>
      <c r="X13" s="396"/>
      <c r="Y13" s="396"/>
      <c r="Z13" s="396"/>
      <c r="AA13" s="396"/>
      <c r="AB13" s="397"/>
      <c r="AC13" s="359">
        <v>339</v>
      </c>
      <c r="AD13" s="360"/>
      <c r="AE13" s="360"/>
      <c r="AF13" s="360"/>
      <c r="AG13" s="361"/>
      <c r="AH13" s="359">
        <v>337</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264448</v>
      </c>
      <c r="BO13" s="384"/>
      <c r="BP13" s="384"/>
      <c r="BQ13" s="384"/>
      <c r="BR13" s="384"/>
      <c r="BS13" s="384"/>
      <c r="BT13" s="384"/>
      <c r="BU13" s="385"/>
      <c r="BV13" s="383">
        <v>-151675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44338</v>
      </c>
      <c r="S14" s="485"/>
      <c r="T14" s="485"/>
      <c r="U14" s="485"/>
      <c r="V14" s="486"/>
      <c r="W14" s="487"/>
      <c r="X14" s="399"/>
      <c r="Y14" s="399"/>
      <c r="Z14" s="399"/>
      <c r="AA14" s="399"/>
      <c r="AB14" s="400"/>
      <c r="AC14" s="477">
        <v>1.8</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4.4000000000000004</v>
      </c>
      <c r="CU14" s="456"/>
      <c r="CV14" s="456"/>
      <c r="CW14" s="456"/>
      <c r="CX14" s="456"/>
      <c r="CY14" s="456"/>
      <c r="CZ14" s="456"/>
      <c r="DA14" s="457"/>
      <c r="DB14" s="488">
        <v>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44173</v>
      </c>
      <c r="S15" s="485"/>
      <c r="T15" s="485"/>
      <c r="U15" s="485"/>
      <c r="V15" s="486"/>
      <c r="W15" s="472" t="s">
        <v>128</v>
      </c>
      <c r="X15" s="396"/>
      <c r="Y15" s="396"/>
      <c r="Z15" s="396"/>
      <c r="AA15" s="396"/>
      <c r="AB15" s="397"/>
      <c r="AC15" s="359">
        <v>4657</v>
      </c>
      <c r="AD15" s="360"/>
      <c r="AE15" s="360"/>
      <c r="AF15" s="360"/>
      <c r="AG15" s="361"/>
      <c r="AH15" s="359">
        <v>5239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4029573</v>
      </c>
      <c r="BO15" s="379"/>
      <c r="BP15" s="379"/>
      <c r="BQ15" s="379"/>
      <c r="BR15" s="379"/>
      <c r="BS15" s="379"/>
      <c r="BT15" s="379"/>
      <c r="BU15" s="380"/>
      <c r="BV15" s="378">
        <v>3844793</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24.3</v>
      </c>
      <c r="AD16" s="478"/>
      <c r="AE16" s="478"/>
      <c r="AF16" s="478"/>
      <c r="AG16" s="479"/>
      <c r="AH16" s="477">
        <v>25.9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6291601</v>
      </c>
      <c r="BO16" s="384"/>
      <c r="BP16" s="384"/>
      <c r="BQ16" s="384"/>
      <c r="BR16" s="384"/>
      <c r="BS16" s="384"/>
      <c r="BT16" s="384"/>
      <c r="BU16" s="385"/>
      <c r="BV16" s="383">
        <v>5997944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14157</v>
      </c>
      <c r="AD17" s="360"/>
      <c r="AE17" s="360"/>
      <c r="AF17" s="360"/>
      <c r="AG17" s="361"/>
      <c r="AH17" s="359">
        <v>14289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5076569</v>
      </c>
      <c r="BO17" s="384"/>
      <c r="BP17" s="384"/>
      <c r="BQ17" s="384"/>
      <c r="BR17" s="384"/>
      <c r="BS17" s="384"/>
      <c r="BT17" s="384"/>
      <c r="BU17" s="385"/>
      <c r="BV17" s="383">
        <v>4926080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17.239999999999998</v>
      </c>
      <c r="M18" s="448"/>
      <c r="N18" s="448"/>
      <c r="O18" s="448"/>
      <c r="P18" s="448"/>
      <c r="Q18" s="448"/>
      <c r="R18" s="449"/>
      <c r="S18" s="449"/>
      <c r="T18" s="449"/>
      <c r="U18" s="449"/>
      <c r="V18" s="450"/>
      <c r="W18" s="464"/>
      <c r="X18" s="465"/>
      <c r="Y18" s="465"/>
      <c r="Z18" s="465"/>
      <c r="AA18" s="465"/>
      <c r="AB18" s="473"/>
      <c r="AC18" s="347">
        <v>73.900000000000006</v>
      </c>
      <c r="AD18" s="348"/>
      <c r="AE18" s="348"/>
      <c r="AF18" s="348"/>
      <c r="AG18" s="451"/>
      <c r="AH18" s="347">
        <v>70.7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7838899</v>
      </c>
      <c r="BO18" s="384"/>
      <c r="BP18" s="384"/>
      <c r="BQ18" s="384"/>
      <c r="BR18" s="384"/>
      <c r="BS18" s="384"/>
      <c r="BT18" s="384"/>
      <c r="BU18" s="385"/>
      <c r="BV18" s="383">
        <v>7683170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2577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9277300</v>
      </c>
      <c r="BO19" s="384"/>
      <c r="BP19" s="384"/>
      <c r="BQ19" s="384"/>
      <c r="BR19" s="384"/>
      <c r="BS19" s="384"/>
      <c r="BT19" s="384"/>
      <c r="BU19" s="385"/>
      <c r="BV19" s="383">
        <v>8546026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16483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8889890</v>
      </c>
      <c r="BO23" s="384"/>
      <c r="BP23" s="384"/>
      <c r="BQ23" s="384"/>
      <c r="BR23" s="384"/>
      <c r="BS23" s="384"/>
      <c r="BT23" s="384"/>
      <c r="BU23" s="385"/>
      <c r="BV23" s="383">
        <v>8636524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6080</v>
      </c>
      <c r="R24" s="360"/>
      <c r="S24" s="360"/>
      <c r="T24" s="360"/>
      <c r="U24" s="360"/>
      <c r="V24" s="361"/>
      <c r="W24" s="425"/>
      <c r="X24" s="416"/>
      <c r="Y24" s="417"/>
      <c r="Z24" s="356" t="s">
        <v>152</v>
      </c>
      <c r="AA24" s="357"/>
      <c r="AB24" s="357"/>
      <c r="AC24" s="357"/>
      <c r="AD24" s="357"/>
      <c r="AE24" s="357"/>
      <c r="AF24" s="357"/>
      <c r="AG24" s="358"/>
      <c r="AH24" s="359">
        <v>285</v>
      </c>
      <c r="AI24" s="360"/>
      <c r="AJ24" s="360"/>
      <c r="AK24" s="360"/>
      <c r="AL24" s="361"/>
      <c r="AM24" s="359">
        <v>875520</v>
      </c>
      <c r="AN24" s="360"/>
      <c r="AO24" s="360"/>
      <c r="AP24" s="360"/>
      <c r="AQ24" s="360"/>
      <c r="AR24" s="361"/>
      <c r="AS24" s="359">
        <v>3072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8226791</v>
      </c>
      <c r="BO24" s="384"/>
      <c r="BP24" s="384"/>
      <c r="BQ24" s="384"/>
      <c r="BR24" s="384"/>
      <c r="BS24" s="384"/>
      <c r="BT24" s="384"/>
      <c r="BU24" s="385"/>
      <c r="BV24" s="383">
        <v>7700121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6460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1671635</v>
      </c>
      <c r="BO25" s="379"/>
      <c r="BP25" s="379"/>
      <c r="BQ25" s="379"/>
      <c r="BR25" s="379"/>
      <c r="BS25" s="379"/>
      <c r="BT25" s="379"/>
      <c r="BU25" s="380"/>
      <c r="BV25" s="378">
        <v>1536286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5980</v>
      </c>
      <c r="R26" s="360"/>
      <c r="S26" s="360"/>
      <c r="T26" s="360"/>
      <c r="U26" s="360"/>
      <c r="V26" s="361"/>
      <c r="W26" s="425"/>
      <c r="X26" s="416"/>
      <c r="Y26" s="417"/>
      <c r="Z26" s="356" t="s">
        <v>158</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3500</v>
      </c>
      <c r="R27" s="360"/>
      <c r="S27" s="360"/>
      <c r="T27" s="360"/>
      <c r="U27" s="360"/>
      <c r="V27" s="361"/>
      <c r="W27" s="425"/>
      <c r="X27" s="416"/>
      <c r="Y27" s="417"/>
      <c r="Z27" s="356" t="s">
        <v>161</v>
      </c>
      <c r="AA27" s="357"/>
      <c r="AB27" s="357"/>
      <c r="AC27" s="357"/>
      <c r="AD27" s="357"/>
      <c r="AE27" s="357"/>
      <c r="AF27" s="357"/>
      <c r="AG27" s="358"/>
      <c r="AH27" s="359">
        <v>6</v>
      </c>
      <c r="AI27" s="360"/>
      <c r="AJ27" s="360"/>
      <c r="AK27" s="360"/>
      <c r="AL27" s="361"/>
      <c r="AM27" s="359">
        <v>23310</v>
      </c>
      <c r="AN27" s="360"/>
      <c r="AO27" s="360"/>
      <c r="AP27" s="360"/>
      <c r="AQ27" s="360"/>
      <c r="AR27" s="361"/>
      <c r="AS27" s="359">
        <v>3885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3200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1429221</v>
      </c>
      <c r="BO28" s="379"/>
      <c r="BP28" s="379"/>
      <c r="BQ28" s="379"/>
      <c r="BR28" s="379"/>
      <c r="BS28" s="379"/>
      <c r="BT28" s="379"/>
      <c r="BU28" s="380"/>
      <c r="BV28" s="378">
        <v>1164618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3000</v>
      </c>
      <c r="R29" s="360"/>
      <c r="S29" s="360"/>
      <c r="T29" s="360"/>
      <c r="U29" s="360"/>
      <c r="V29" s="361"/>
      <c r="W29" s="426"/>
      <c r="X29" s="427"/>
      <c r="Y29" s="428"/>
      <c r="Z29" s="356" t="s">
        <v>168</v>
      </c>
      <c r="AA29" s="357"/>
      <c r="AB29" s="357"/>
      <c r="AC29" s="357"/>
      <c r="AD29" s="357"/>
      <c r="AE29" s="357"/>
      <c r="AF29" s="357"/>
      <c r="AG29" s="358"/>
      <c r="AH29" s="359">
        <v>291</v>
      </c>
      <c r="AI29" s="360"/>
      <c r="AJ29" s="360"/>
      <c r="AK29" s="360"/>
      <c r="AL29" s="361"/>
      <c r="AM29" s="359">
        <v>898830</v>
      </c>
      <c r="AN29" s="360"/>
      <c r="AO29" s="360"/>
      <c r="AP29" s="360"/>
      <c r="AQ29" s="360"/>
      <c r="AR29" s="361"/>
      <c r="AS29" s="359">
        <v>3089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615492</v>
      </c>
      <c r="BO29" s="384"/>
      <c r="BP29" s="384"/>
      <c r="BQ29" s="384"/>
      <c r="BR29" s="384"/>
      <c r="BS29" s="384"/>
      <c r="BT29" s="384"/>
      <c r="BU29" s="385"/>
      <c r="BV29" s="383">
        <v>614664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2184164</v>
      </c>
      <c r="BO30" s="387"/>
      <c r="BP30" s="387"/>
      <c r="BQ30" s="387"/>
      <c r="BR30" s="387"/>
      <c r="BS30" s="387"/>
      <c r="BT30" s="387"/>
      <c r="BU30" s="388"/>
      <c r="BV30" s="386">
        <v>2194502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大阪府後期高齢者医療広域連合（一般会計）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熊取町土地開発公社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大阪広域水道企業団（水道事業会計）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大阪広域水道企業団（工業用水道事業会計）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泉州南消防組合（一般会計）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528</v>
      </c>
      <c r="D34" s="1149"/>
      <c r="E34" s="1150"/>
      <c r="F34" s="32">
        <v>0.78</v>
      </c>
      <c r="G34" s="33" t="s">
        <v>529</v>
      </c>
      <c r="H34" s="33" t="s">
        <v>530</v>
      </c>
      <c r="I34" s="33" t="s">
        <v>531</v>
      </c>
      <c r="J34" s="34" t="s">
        <v>532</v>
      </c>
      <c r="K34" s="22"/>
      <c r="L34" s="22"/>
      <c r="M34" s="22"/>
      <c r="N34" s="22"/>
      <c r="O34" s="22"/>
      <c r="P34" s="22"/>
    </row>
    <row r="35" spans="1:16" ht="39" customHeight="1">
      <c r="A35" s="22"/>
      <c r="B35" s="35"/>
      <c r="C35" s="1143" t="s">
        <v>533</v>
      </c>
      <c r="D35" s="1144"/>
      <c r="E35" s="1145"/>
      <c r="F35" s="36">
        <v>9.5500000000000007</v>
      </c>
      <c r="G35" s="37">
        <v>8.52</v>
      </c>
      <c r="H35" s="37">
        <v>8.08</v>
      </c>
      <c r="I35" s="37">
        <v>6.8</v>
      </c>
      <c r="J35" s="38">
        <v>6.53</v>
      </c>
      <c r="K35" s="22"/>
      <c r="L35" s="22"/>
      <c r="M35" s="22"/>
      <c r="N35" s="22"/>
      <c r="O35" s="22"/>
      <c r="P35" s="22"/>
    </row>
    <row r="36" spans="1:16" ht="39" customHeight="1">
      <c r="A36" s="22"/>
      <c r="B36" s="35"/>
      <c r="C36" s="1143" t="s">
        <v>534</v>
      </c>
      <c r="D36" s="1144"/>
      <c r="E36" s="1145"/>
      <c r="F36" s="36">
        <v>1.7</v>
      </c>
      <c r="G36" s="37">
        <v>3.62</v>
      </c>
      <c r="H36" s="37">
        <v>0.88</v>
      </c>
      <c r="I36" s="37">
        <v>0.68</v>
      </c>
      <c r="J36" s="38">
        <v>0.66</v>
      </c>
      <c r="K36" s="22"/>
      <c r="L36" s="22"/>
      <c r="M36" s="22"/>
      <c r="N36" s="22"/>
      <c r="O36" s="22"/>
      <c r="P36" s="22"/>
    </row>
    <row r="37" spans="1:16" ht="39" customHeight="1">
      <c r="A37" s="22"/>
      <c r="B37" s="35"/>
      <c r="C37" s="1143" t="s">
        <v>535</v>
      </c>
      <c r="D37" s="1144"/>
      <c r="E37" s="1145"/>
      <c r="F37" s="36">
        <v>0</v>
      </c>
      <c r="G37" s="37">
        <v>0</v>
      </c>
      <c r="H37" s="37">
        <v>0</v>
      </c>
      <c r="I37" s="37">
        <v>0</v>
      </c>
      <c r="J37" s="38">
        <v>0.35</v>
      </c>
      <c r="K37" s="22"/>
      <c r="L37" s="22"/>
      <c r="M37" s="22"/>
      <c r="N37" s="22"/>
      <c r="O37" s="22"/>
      <c r="P37" s="22"/>
    </row>
    <row r="38" spans="1:16" ht="39" customHeight="1">
      <c r="A38" s="22"/>
      <c r="B38" s="35"/>
      <c r="C38" s="1143" t="s">
        <v>536</v>
      </c>
      <c r="D38" s="1144"/>
      <c r="E38" s="1145"/>
      <c r="F38" s="36">
        <v>0.01</v>
      </c>
      <c r="G38" s="37">
        <v>0.02</v>
      </c>
      <c r="H38" s="37">
        <v>0.02</v>
      </c>
      <c r="I38" s="37">
        <v>0.03</v>
      </c>
      <c r="J38" s="38">
        <v>0.03</v>
      </c>
      <c r="K38" s="22"/>
      <c r="L38" s="22"/>
      <c r="M38" s="22"/>
      <c r="N38" s="22"/>
      <c r="O38" s="22"/>
      <c r="P38" s="22"/>
    </row>
    <row r="39" spans="1:16" ht="39" customHeight="1">
      <c r="A39" s="22"/>
      <c r="B39" s="35"/>
      <c r="C39" s="1143" t="s">
        <v>537</v>
      </c>
      <c r="D39" s="1144"/>
      <c r="E39" s="1145"/>
      <c r="F39" s="36">
        <v>0</v>
      </c>
      <c r="G39" s="37">
        <v>0</v>
      </c>
      <c r="H39" s="37">
        <v>0</v>
      </c>
      <c r="I39" s="37">
        <v>0</v>
      </c>
      <c r="J39" s="38">
        <v>0</v>
      </c>
      <c r="K39" s="22"/>
      <c r="L39" s="22"/>
      <c r="M39" s="22"/>
      <c r="N39" s="22"/>
      <c r="O39" s="22"/>
      <c r="P39" s="22"/>
    </row>
    <row r="40" spans="1:16" ht="39" customHeight="1">
      <c r="A40" s="22"/>
      <c r="B40" s="35"/>
      <c r="C40" s="1143" t="s">
        <v>538</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539</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540</v>
      </c>
      <c r="D43" s="1147"/>
      <c r="E43" s="1148"/>
      <c r="F43" s="41">
        <v>0</v>
      </c>
      <c r="G43" s="42">
        <v>0</v>
      </c>
      <c r="H43" s="42">
        <v>0</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1219</v>
      </c>
      <c r="L45" s="60">
        <v>1263</v>
      </c>
      <c r="M45" s="60">
        <v>1324</v>
      </c>
      <c r="N45" s="60">
        <v>1217</v>
      </c>
      <c r="O45" s="61">
        <v>1158</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249</v>
      </c>
      <c r="L48" s="64">
        <v>243</v>
      </c>
      <c r="M48" s="64">
        <v>285</v>
      </c>
      <c r="N48" s="64">
        <v>290</v>
      </c>
      <c r="O48" s="65">
        <v>293</v>
      </c>
      <c r="P48" s="48"/>
      <c r="Q48" s="48"/>
      <c r="R48" s="48"/>
      <c r="S48" s="48"/>
      <c r="T48" s="48"/>
      <c r="U48" s="48"/>
    </row>
    <row r="49" spans="1:21" ht="30.75" customHeight="1">
      <c r="A49" s="48"/>
      <c r="B49" s="1161"/>
      <c r="C49" s="1162"/>
      <c r="D49" s="62"/>
      <c r="E49" s="1153" t="s">
        <v>16</v>
      </c>
      <c r="F49" s="1153"/>
      <c r="G49" s="1153"/>
      <c r="H49" s="1153"/>
      <c r="I49" s="1153"/>
      <c r="J49" s="1154"/>
      <c r="K49" s="63" t="s">
        <v>481</v>
      </c>
      <c r="L49" s="64" t="s">
        <v>481</v>
      </c>
      <c r="M49" s="64" t="s">
        <v>481</v>
      </c>
      <c r="N49" s="64">
        <v>0</v>
      </c>
      <c r="O49" s="65">
        <v>2</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859</v>
      </c>
      <c r="L52" s="64">
        <v>906</v>
      </c>
      <c r="M52" s="64">
        <v>949</v>
      </c>
      <c r="N52" s="64">
        <v>974</v>
      </c>
      <c r="O52" s="65">
        <v>918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609</v>
      </c>
      <c r="L53" s="69">
        <v>600</v>
      </c>
      <c r="M53" s="69">
        <v>660</v>
      </c>
      <c r="N53" s="69">
        <v>533</v>
      </c>
      <c r="O53" s="70">
        <v>535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9128</v>
      </c>
      <c r="J41" s="83">
        <v>8976</v>
      </c>
      <c r="K41" s="83">
        <v>8705</v>
      </c>
      <c r="L41" s="83">
        <v>8637</v>
      </c>
      <c r="M41" s="84">
        <v>8890</v>
      </c>
    </row>
    <row r="42" spans="2:13" ht="27.75" customHeight="1">
      <c r="B42" s="1169"/>
      <c r="C42" s="1170"/>
      <c r="D42" s="85"/>
      <c r="E42" s="1173" t="s">
        <v>26</v>
      </c>
      <c r="F42" s="1173"/>
      <c r="G42" s="1173"/>
      <c r="H42" s="1174"/>
      <c r="I42" s="86">
        <v>797</v>
      </c>
      <c r="J42" s="87">
        <v>798</v>
      </c>
      <c r="K42" s="87">
        <v>797</v>
      </c>
      <c r="L42" s="87">
        <v>778</v>
      </c>
      <c r="M42" s="88">
        <v>778</v>
      </c>
    </row>
    <row r="43" spans="2:13" ht="27.75" customHeight="1">
      <c r="B43" s="1169"/>
      <c r="C43" s="1170"/>
      <c r="D43" s="85"/>
      <c r="E43" s="1173" t="s">
        <v>27</v>
      </c>
      <c r="F43" s="1173"/>
      <c r="G43" s="1173"/>
      <c r="H43" s="1174"/>
      <c r="I43" s="86">
        <v>4395</v>
      </c>
      <c r="J43" s="87">
        <v>3929</v>
      </c>
      <c r="K43" s="87">
        <v>3644</v>
      </c>
      <c r="L43" s="87">
        <v>3487</v>
      </c>
      <c r="M43" s="88">
        <v>3503</v>
      </c>
    </row>
    <row r="44" spans="2:13" ht="27.75" customHeight="1">
      <c r="B44" s="1169"/>
      <c r="C44" s="1170"/>
      <c r="D44" s="85"/>
      <c r="E44" s="1173" t="s">
        <v>28</v>
      </c>
      <c r="F44" s="1173"/>
      <c r="G44" s="1173"/>
      <c r="H44" s="1174"/>
      <c r="I44" s="86" t="s">
        <v>481</v>
      </c>
      <c r="J44" s="87" t="s">
        <v>481</v>
      </c>
      <c r="K44" s="87">
        <v>8</v>
      </c>
      <c r="L44" s="87">
        <v>106</v>
      </c>
      <c r="M44" s="88">
        <v>213</v>
      </c>
    </row>
    <row r="45" spans="2:13" ht="27.75" customHeight="1">
      <c r="B45" s="1169"/>
      <c r="C45" s="1170"/>
      <c r="D45" s="85"/>
      <c r="E45" s="1173" t="s">
        <v>29</v>
      </c>
      <c r="F45" s="1173"/>
      <c r="G45" s="1173"/>
      <c r="H45" s="1174"/>
      <c r="I45" s="86">
        <v>3401</v>
      </c>
      <c r="J45" s="87">
        <v>2864</v>
      </c>
      <c r="K45" s="87">
        <v>2622</v>
      </c>
      <c r="L45" s="87">
        <v>2443</v>
      </c>
      <c r="M45" s="88">
        <v>2522</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3340</v>
      </c>
      <c r="J49" s="87">
        <v>3682</v>
      </c>
      <c r="K49" s="87">
        <v>3454</v>
      </c>
      <c r="L49" s="87">
        <v>3196</v>
      </c>
      <c r="M49" s="88">
        <v>3451</v>
      </c>
    </row>
    <row r="50" spans="2:13" ht="27.75" customHeight="1">
      <c r="B50" s="1169"/>
      <c r="C50" s="1170"/>
      <c r="D50" s="85"/>
      <c r="E50" s="1173" t="s">
        <v>35</v>
      </c>
      <c r="F50" s="1173"/>
      <c r="G50" s="1173"/>
      <c r="H50" s="1174"/>
      <c r="I50" s="86">
        <v>146</v>
      </c>
      <c r="J50" s="87">
        <v>153</v>
      </c>
      <c r="K50" s="87">
        <v>157</v>
      </c>
      <c r="L50" s="87">
        <v>199</v>
      </c>
      <c r="M50" s="88">
        <v>222</v>
      </c>
    </row>
    <row r="51" spans="2:13" ht="27.75" customHeight="1">
      <c r="B51" s="1171"/>
      <c r="C51" s="1172"/>
      <c r="D51" s="85"/>
      <c r="E51" s="1173" t="s">
        <v>36</v>
      </c>
      <c r="F51" s="1173"/>
      <c r="G51" s="1173"/>
      <c r="H51" s="1174"/>
      <c r="I51" s="86">
        <v>10928</v>
      </c>
      <c r="J51" s="87">
        <v>11175</v>
      </c>
      <c r="K51" s="87">
        <v>11387</v>
      </c>
      <c r="L51" s="87">
        <v>11539</v>
      </c>
      <c r="M51" s="88">
        <v>11915</v>
      </c>
    </row>
    <row r="52" spans="2:13" ht="27.75" customHeight="1" thickBot="1">
      <c r="B52" s="1175" t="s">
        <v>37</v>
      </c>
      <c r="C52" s="1176"/>
      <c r="D52" s="90"/>
      <c r="E52" s="1177" t="s">
        <v>38</v>
      </c>
      <c r="F52" s="1177"/>
      <c r="G52" s="1177"/>
      <c r="H52" s="1178"/>
      <c r="I52" s="91">
        <v>3306</v>
      </c>
      <c r="J52" s="92">
        <v>1558</v>
      </c>
      <c r="K52" s="92">
        <v>779</v>
      </c>
      <c r="L52" s="92">
        <v>516</v>
      </c>
      <c r="M52" s="93">
        <v>318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ustomWidth="1"/>
    <col min="19" max="23" width="12.625" style="243" hidden="1" customWidth="1"/>
    <col min="24" max="257" width="8.625" style="243" hidden="1" customWidth="1"/>
    <col min="258" max="263" width="14.875" style="243" hidden="1" customWidth="1"/>
    <col min="264" max="265" width="15.875" style="243" hidden="1" customWidth="1"/>
    <col min="266" max="271" width="16.125" style="243" hidden="1" customWidth="1"/>
    <col min="272" max="272" width="6.125" style="243" hidden="1" customWidth="1"/>
    <col min="273" max="273" width="3" style="243" hidden="1" customWidth="1"/>
    <col min="274" max="513" width="8.625" style="243" hidden="1" customWidth="1"/>
    <col min="514" max="519" width="14.875" style="243" hidden="1" customWidth="1"/>
    <col min="520" max="521" width="15.875" style="243" hidden="1" customWidth="1"/>
    <col min="522" max="527" width="16.125" style="243" hidden="1" customWidth="1"/>
    <col min="528" max="528" width="6.125" style="243" hidden="1" customWidth="1"/>
    <col min="529" max="529" width="3" style="243" hidden="1" customWidth="1"/>
    <col min="530" max="769" width="8.625" style="243" hidden="1" customWidth="1"/>
    <col min="770" max="775" width="14.875" style="243" hidden="1" customWidth="1"/>
    <col min="776" max="777" width="15.875" style="243" hidden="1" customWidth="1"/>
    <col min="778" max="783" width="16.125" style="243" hidden="1" customWidth="1"/>
    <col min="784" max="784" width="6.125" style="243" hidden="1" customWidth="1"/>
    <col min="785" max="785" width="3" style="243" hidden="1" customWidth="1"/>
    <col min="786" max="1025" width="8.625" style="243" hidden="1" customWidth="1"/>
    <col min="1026" max="1031" width="14.875" style="243" hidden="1" customWidth="1"/>
    <col min="1032" max="1033" width="15.875" style="243" hidden="1" customWidth="1"/>
    <col min="1034" max="1039" width="16.125" style="243" hidden="1" customWidth="1"/>
    <col min="1040" max="1040" width="6.125" style="243" hidden="1" customWidth="1"/>
    <col min="1041" max="1041" width="3" style="243" hidden="1" customWidth="1"/>
    <col min="1042" max="1281" width="8.625" style="243" hidden="1" customWidth="1"/>
    <col min="1282" max="1287" width="14.875" style="243" hidden="1" customWidth="1"/>
    <col min="1288" max="1289" width="15.875" style="243" hidden="1" customWidth="1"/>
    <col min="1290" max="1295" width="16.125" style="243" hidden="1" customWidth="1"/>
    <col min="1296" max="1296" width="6.125" style="243" hidden="1" customWidth="1"/>
    <col min="1297" max="1297" width="3" style="243" hidden="1" customWidth="1"/>
    <col min="1298" max="1537" width="8.625" style="243" hidden="1" customWidth="1"/>
    <col min="1538" max="1543" width="14.875" style="243" hidden="1" customWidth="1"/>
    <col min="1544" max="1545" width="15.875" style="243" hidden="1" customWidth="1"/>
    <col min="1546" max="1551" width="16.125" style="243" hidden="1" customWidth="1"/>
    <col min="1552" max="1552" width="6.125" style="243" hidden="1" customWidth="1"/>
    <col min="1553" max="1553" width="3" style="243" hidden="1" customWidth="1"/>
    <col min="1554" max="1793" width="8.625" style="243" hidden="1" customWidth="1"/>
    <col min="1794" max="1799" width="14.875" style="243" hidden="1" customWidth="1"/>
    <col min="1800" max="1801" width="15.875" style="243" hidden="1" customWidth="1"/>
    <col min="1802" max="1807" width="16.125" style="243" hidden="1" customWidth="1"/>
    <col min="1808" max="1808" width="6.125" style="243" hidden="1" customWidth="1"/>
    <col min="1809" max="1809" width="3" style="243" hidden="1" customWidth="1"/>
    <col min="1810" max="2049" width="8.625" style="243" hidden="1" customWidth="1"/>
    <col min="2050" max="2055" width="14.875" style="243" hidden="1" customWidth="1"/>
    <col min="2056" max="2057" width="15.875" style="243" hidden="1" customWidth="1"/>
    <col min="2058" max="2063" width="16.125" style="243" hidden="1" customWidth="1"/>
    <col min="2064" max="2064" width="6.125" style="243" hidden="1" customWidth="1"/>
    <col min="2065" max="2065" width="3" style="243" hidden="1" customWidth="1"/>
    <col min="2066" max="2305" width="8.625" style="243" hidden="1" customWidth="1"/>
    <col min="2306" max="2311" width="14.875" style="243" hidden="1" customWidth="1"/>
    <col min="2312" max="2313" width="15.875" style="243" hidden="1" customWidth="1"/>
    <col min="2314" max="2319" width="16.125" style="243" hidden="1" customWidth="1"/>
    <col min="2320" max="2320" width="6.125" style="243" hidden="1" customWidth="1"/>
    <col min="2321" max="2321" width="3" style="243" hidden="1" customWidth="1"/>
    <col min="2322" max="2561" width="8.625" style="243" hidden="1" customWidth="1"/>
    <col min="2562" max="2567" width="14.875" style="243" hidden="1" customWidth="1"/>
    <col min="2568" max="2569" width="15.875" style="243" hidden="1" customWidth="1"/>
    <col min="2570" max="2575" width="16.125" style="243" hidden="1" customWidth="1"/>
    <col min="2576" max="2576" width="6.125" style="243" hidden="1" customWidth="1"/>
    <col min="2577" max="2577" width="3" style="243" hidden="1" customWidth="1"/>
    <col min="2578" max="2817" width="8.625" style="243" hidden="1" customWidth="1"/>
    <col min="2818" max="2823" width="14.875" style="243" hidden="1" customWidth="1"/>
    <col min="2824" max="2825" width="15.875" style="243" hidden="1" customWidth="1"/>
    <col min="2826" max="2831" width="16.125" style="243" hidden="1" customWidth="1"/>
    <col min="2832" max="2832" width="6.125" style="243" hidden="1" customWidth="1"/>
    <col min="2833" max="2833" width="3" style="243" hidden="1" customWidth="1"/>
    <col min="2834" max="3073" width="8.625" style="243" hidden="1" customWidth="1"/>
    <col min="3074" max="3079" width="14.875" style="243" hidden="1" customWidth="1"/>
    <col min="3080" max="3081" width="15.875" style="243" hidden="1" customWidth="1"/>
    <col min="3082" max="3087" width="16.125" style="243" hidden="1" customWidth="1"/>
    <col min="3088" max="3088" width="6.125" style="243" hidden="1" customWidth="1"/>
    <col min="3089" max="3089" width="3" style="243" hidden="1" customWidth="1"/>
    <col min="3090" max="3329" width="8.625" style="243" hidden="1" customWidth="1"/>
    <col min="3330" max="3335" width="14.875" style="243" hidden="1" customWidth="1"/>
    <col min="3336" max="3337" width="15.875" style="243" hidden="1" customWidth="1"/>
    <col min="3338" max="3343" width="16.125" style="243" hidden="1" customWidth="1"/>
    <col min="3344" max="3344" width="6.125" style="243" hidden="1" customWidth="1"/>
    <col min="3345" max="3345" width="3" style="243" hidden="1" customWidth="1"/>
    <col min="3346" max="3585" width="8.625" style="243" hidden="1" customWidth="1"/>
    <col min="3586" max="3591" width="14.875" style="243" hidden="1" customWidth="1"/>
    <col min="3592" max="3593" width="15.875" style="243" hidden="1" customWidth="1"/>
    <col min="3594" max="3599" width="16.125" style="243" hidden="1" customWidth="1"/>
    <col min="3600" max="3600" width="6.125" style="243" hidden="1" customWidth="1"/>
    <col min="3601" max="3601" width="3" style="243" hidden="1" customWidth="1"/>
    <col min="3602" max="3841" width="8.625" style="243" hidden="1" customWidth="1"/>
    <col min="3842" max="3847" width="14.875" style="243" hidden="1" customWidth="1"/>
    <col min="3848" max="3849" width="15.875" style="243" hidden="1" customWidth="1"/>
    <col min="3850" max="3855" width="16.125" style="243" hidden="1" customWidth="1"/>
    <col min="3856" max="3856" width="6.125" style="243" hidden="1" customWidth="1"/>
    <col min="3857" max="3857" width="3" style="243" hidden="1" customWidth="1"/>
    <col min="3858" max="4097" width="8.625" style="243" hidden="1" customWidth="1"/>
    <col min="4098" max="4103" width="14.875" style="243" hidden="1" customWidth="1"/>
    <col min="4104" max="4105" width="15.875" style="243" hidden="1" customWidth="1"/>
    <col min="4106" max="4111" width="16.125" style="243" hidden="1" customWidth="1"/>
    <col min="4112" max="4112" width="6.125" style="243" hidden="1" customWidth="1"/>
    <col min="4113" max="4113" width="3" style="243" hidden="1" customWidth="1"/>
    <col min="4114" max="4353" width="8.625" style="243" hidden="1" customWidth="1"/>
    <col min="4354" max="4359" width="14.875" style="243" hidden="1" customWidth="1"/>
    <col min="4360" max="4361" width="15.875" style="243" hidden="1" customWidth="1"/>
    <col min="4362" max="4367" width="16.125" style="243" hidden="1" customWidth="1"/>
    <col min="4368" max="4368" width="6.125" style="243" hidden="1" customWidth="1"/>
    <col min="4369" max="4369" width="3" style="243" hidden="1" customWidth="1"/>
    <col min="4370" max="4609" width="8.625" style="243" hidden="1" customWidth="1"/>
    <col min="4610" max="4615" width="14.875" style="243" hidden="1" customWidth="1"/>
    <col min="4616" max="4617" width="15.875" style="243" hidden="1" customWidth="1"/>
    <col min="4618" max="4623" width="16.125" style="243" hidden="1" customWidth="1"/>
    <col min="4624" max="4624" width="6.125" style="243" hidden="1" customWidth="1"/>
    <col min="4625" max="4625" width="3" style="243" hidden="1" customWidth="1"/>
    <col min="4626" max="4865" width="8.625" style="243" hidden="1" customWidth="1"/>
    <col min="4866" max="4871" width="14.875" style="243" hidden="1" customWidth="1"/>
    <col min="4872" max="4873" width="15.875" style="243" hidden="1" customWidth="1"/>
    <col min="4874" max="4879" width="16.125" style="243" hidden="1" customWidth="1"/>
    <col min="4880" max="4880" width="6.125" style="243" hidden="1" customWidth="1"/>
    <col min="4881" max="4881" width="3" style="243" hidden="1" customWidth="1"/>
    <col min="4882" max="5121" width="8.625" style="243" hidden="1" customWidth="1"/>
    <col min="5122" max="5127" width="14.875" style="243" hidden="1" customWidth="1"/>
    <col min="5128" max="5129" width="15.875" style="243" hidden="1" customWidth="1"/>
    <col min="5130" max="5135" width="16.125" style="243" hidden="1" customWidth="1"/>
    <col min="5136" max="5136" width="6.125" style="243" hidden="1" customWidth="1"/>
    <col min="5137" max="5137" width="3" style="243" hidden="1" customWidth="1"/>
    <col min="5138" max="5377" width="8.625" style="243" hidden="1" customWidth="1"/>
    <col min="5378" max="5383" width="14.875" style="243" hidden="1" customWidth="1"/>
    <col min="5384" max="5385" width="15.875" style="243" hidden="1" customWidth="1"/>
    <col min="5386" max="5391" width="16.125" style="243" hidden="1" customWidth="1"/>
    <col min="5392" max="5392" width="6.125" style="243" hidden="1" customWidth="1"/>
    <col min="5393" max="5393" width="3" style="243" hidden="1" customWidth="1"/>
    <col min="5394" max="5633" width="8.625" style="243" hidden="1" customWidth="1"/>
    <col min="5634" max="5639" width="14.875" style="243" hidden="1" customWidth="1"/>
    <col min="5640" max="5641" width="15.875" style="243" hidden="1" customWidth="1"/>
    <col min="5642" max="5647" width="16.125" style="243" hidden="1" customWidth="1"/>
    <col min="5648" max="5648" width="6.125" style="243" hidden="1" customWidth="1"/>
    <col min="5649" max="5649" width="3" style="243" hidden="1" customWidth="1"/>
    <col min="5650" max="5889" width="8.625" style="243" hidden="1" customWidth="1"/>
    <col min="5890" max="5895" width="14.875" style="243" hidden="1" customWidth="1"/>
    <col min="5896" max="5897" width="15.875" style="243" hidden="1" customWidth="1"/>
    <col min="5898" max="5903" width="16.125" style="243" hidden="1" customWidth="1"/>
    <col min="5904" max="5904" width="6.125" style="243" hidden="1" customWidth="1"/>
    <col min="5905" max="5905" width="3" style="243" hidden="1" customWidth="1"/>
    <col min="5906" max="6145" width="8.625" style="243" hidden="1" customWidth="1"/>
    <col min="6146" max="6151" width="14.875" style="243" hidden="1" customWidth="1"/>
    <col min="6152" max="6153" width="15.875" style="243" hidden="1" customWidth="1"/>
    <col min="6154" max="6159" width="16.125" style="243" hidden="1" customWidth="1"/>
    <col min="6160" max="6160" width="6.125" style="243" hidden="1" customWidth="1"/>
    <col min="6161" max="6161" width="3" style="243" hidden="1" customWidth="1"/>
    <col min="6162" max="6401" width="8.625" style="243" hidden="1" customWidth="1"/>
    <col min="6402" max="6407" width="14.875" style="243" hidden="1" customWidth="1"/>
    <col min="6408" max="6409" width="15.875" style="243" hidden="1" customWidth="1"/>
    <col min="6410" max="6415" width="16.125" style="243" hidden="1" customWidth="1"/>
    <col min="6416" max="6416" width="6.125" style="243" hidden="1" customWidth="1"/>
    <col min="6417" max="6417" width="3" style="243" hidden="1" customWidth="1"/>
    <col min="6418" max="6657" width="8.625" style="243" hidden="1" customWidth="1"/>
    <col min="6658" max="6663" width="14.875" style="243" hidden="1" customWidth="1"/>
    <col min="6664" max="6665" width="15.875" style="243" hidden="1" customWidth="1"/>
    <col min="6666" max="6671" width="16.125" style="243" hidden="1" customWidth="1"/>
    <col min="6672" max="6672" width="6.125" style="243" hidden="1" customWidth="1"/>
    <col min="6673" max="6673" width="3" style="243" hidden="1" customWidth="1"/>
    <col min="6674" max="6913" width="8.625" style="243" hidden="1" customWidth="1"/>
    <col min="6914" max="6919" width="14.875" style="243" hidden="1" customWidth="1"/>
    <col min="6920" max="6921" width="15.875" style="243" hidden="1" customWidth="1"/>
    <col min="6922" max="6927" width="16.125" style="243" hidden="1" customWidth="1"/>
    <col min="6928" max="6928" width="6.125" style="243" hidden="1" customWidth="1"/>
    <col min="6929" max="6929" width="3" style="243" hidden="1" customWidth="1"/>
    <col min="6930" max="7169" width="8.625" style="243" hidden="1" customWidth="1"/>
    <col min="7170" max="7175" width="14.875" style="243" hidden="1" customWidth="1"/>
    <col min="7176" max="7177" width="15.875" style="243" hidden="1" customWidth="1"/>
    <col min="7178" max="7183" width="16.125" style="243" hidden="1" customWidth="1"/>
    <col min="7184" max="7184" width="6.125" style="243" hidden="1" customWidth="1"/>
    <col min="7185" max="7185" width="3" style="243" hidden="1" customWidth="1"/>
    <col min="7186" max="7425" width="8.625" style="243" hidden="1" customWidth="1"/>
    <col min="7426" max="7431" width="14.875" style="243" hidden="1" customWidth="1"/>
    <col min="7432" max="7433" width="15.875" style="243" hidden="1" customWidth="1"/>
    <col min="7434" max="7439" width="16.125" style="243" hidden="1" customWidth="1"/>
    <col min="7440" max="7440" width="6.125" style="243" hidden="1" customWidth="1"/>
    <col min="7441" max="7441" width="3" style="243" hidden="1" customWidth="1"/>
    <col min="7442" max="7681" width="8.625" style="243" hidden="1" customWidth="1"/>
    <col min="7682" max="7687" width="14.875" style="243" hidden="1" customWidth="1"/>
    <col min="7688" max="7689" width="15.875" style="243" hidden="1" customWidth="1"/>
    <col min="7690" max="7695" width="16.125" style="243" hidden="1" customWidth="1"/>
    <col min="7696" max="7696" width="6.125" style="243" hidden="1" customWidth="1"/>
    <col min="7697" max="7697" width="3" style="243" hidden="1" customWidth="1"/>
    <col min="7698" max="7937" width="8.625" style="243" hidden="1" customWidth="1"/>
    <col min="7938" max="7943" width="14.875" style="243" hidden="1" customWidth="1"/>
    <col min="7944" max="7945" width="15.875" style="243" hidden="1" customWidth="1"/>
    <col min="7946" max="7951" width="16.125" style="243" hidden="1" customWidth="1"/>
    <col min="7952" max="7952" width="6.125" style="243" hidden="1" customWidth="1"/>
    <col min="7953" max="7953" width="3" style="243" hidden="1" customWidth="1"/>
    <col min="7954" max="8193" width="8.625" style="243" hidden="1" customWidth="1"/>
    <col min="8194" max="8199" width="14.875" style="243" hidden="1" customWidth="1"/>
    <col min="8200" max="8201" width="15.875" style="243" hidden="1" customWidth="1"/>
    <col min="8202" max="8207" width="16.125" style="243" hidden="1" customWidth="1"/>
    <col min="8208" max="8208" width="6.125" style="243" hidden="1" customWidth="1"/>
    <col min="8209" max="8209" width="3" style="243" hidden="1" customWidth="1"/>
    <col min="8210" max="8449" width="8.625" style="243" hidden="1" customWidth="1"/>
    <col min="8450" max="8455" width="14.875" style="243" hidden="1" customWidth="1"/>
    <col min="8456" max="8457" width="15.875" style="243" hidden="1" customWidth="1"/>
    <col min="8458" max="8463" width="16.125" style="243" hidden="1" customWidth="1"/>
    <col min="8464" max="8464" width="6.125" style="243" hidden="1" customWidth="1"/>
    <col min="8465" max="8465" width="3" style="243" hidden="1" customWidth="1"/>
    <col min="8466" max="8705" width="8.625" style="243" hidden="1" customWidth="1"/>
    <col min="8706" max="8711" width="14.875" style="243" hidden="1" customWidth="1"/>
    <col min="8712" max="8713" width="15.875" style="243" hidden="1" customWidth="1"/>
    <col min="8714" max="8719" width="16.125" style="243" hidden="1" customWidth="1"/>
    <col min="8720" max="8720" width="6.125" style="243" hidden="1" customWidth="1"/>
    <col min="8721" max="8721" width="3" style="243" hidden="1" customWidth="1"/>
    <col min="8722" max="8961" width="8.625" style="243" hidden="1" customWidth="1"/>
    <col min="8962" max="8967" width="14.875" style="243" hidden="1" customWidth="1"/>
    <col min="8968" max="8969" width="15.875" style="243" hidden="1" customWidth="1"/>
    <col min="8970" max="8975" width="16.125" style="243" hidden="1" customWidth="1"/>
    <col min="8976" max="8976" width="6.125" style="243" hidden="1" customWidth="1"/>
    <col min="8977" max="8977" width="3" style="243" hidden="1" customWidth="1"/>
    <col min="8978" max="9217" width="8.625" style="243" hidden="1" customWidth="1"/>
    <col min="9218" max="9223" width="14.875" style="243" hidden="1" customWidth="1"/>
    <col min="9224" max="9225" width="15.875" style="243" hidden="1" customWidth="1"/>
    <col min="9226" max="9231" width="16.125" style="243" hidden="1" customWidth="1"/>
    <col min="9232" max="9232" width="6.125" style="243" hidden="1" customWidth="1"/>
    <col min="9233" max="9233" width="3" style="243" hidden="1" customWidth="1"/>
    <col min="9234" max="9473" width="8.625" style="243" hidden="1" customWidth="1"/>
    <col min="9474" max="9479" width="14.875" style="243" hidden="1" customWidth="1"/>
    <col min="9480" max="9481" width="15.875" style="243" hidden="1" customWidth="1"/>
    <col min="9482" max="9487" width="16.125" style="243" hidden="1" customWidth="1"/>
    <col min="9488" max="9488" width="6.125" style="243" hidden="1" customWidth="1"/>
    <col min="9489" max="9489" width="3" style="243" hidden="1" customWidth="1"/>
    <col min="9490" max="9729" width="8.625" style="243" hidden="1" customWidth="1"/>
    <col min="9730" max="9735" width="14.875" style="243" hidden="1" customWidth="1"/>
    <col min="9736" max="9737" width="15.875" style="243" hidden="1" customWidth="1"/>
    <col min="9738" max="9743" width="16.125" style="243" hidden="1" customWidth="1"/>
    <col min="9744" max="9744" width="6.125" style="243" hidden="1" customWidth="1"/>
    <col min="9745" max="9745" width="3" style="243" hidden="1" customWidth="1"/>
    <col min="9746" max="9985" width="8.625" style="243" hidden="1" customWidth="1"/>
    <col min="9986" max="9991" width="14.875" style="243" hidden="1" customWidth="1"/>
    <col min="9992" max="9993" width="15.875" style="243" hidden="1" customWidth="1"/>
    <col min="9994" max="9999" width="16.125" style="243" hidden="1" customWidth="1"/>
    <col min="10000" max="10000" width="6.125" style="243" hidden="1" customWidth="1"/>
    <col min="10001" max="10001" width="3" style="243" hidden="1" customWidth="1"/>
    <col min="10002" max="10241" width="8.625" style="243" hidden="1" customWidth="1"/>
    <col min="10242" max="10247" width="14.875" style="243" hidden="1" customWidth="1"/>
    <col min="10248" max="10249" width="15.875" style="243" hidden="1" customWidth="1"/>
    <col min="10250" max="10255" width="16.125" style="243" hidden="1" customWidth="1"/>
    <col min="10256" max="10256" width="6.125" style="243" hidden="1" customWidth="1"/>
    <col min="10257" max="10257" width="3" style="243" hidden="1" customWidth="1"/>
    <col min="10258" max="10497" width="8.625" style="243" hidden="1" customWidth="1"/>
    <col min="10498" max="10503" width="14.875" style="243" hidden="1" customWidth="1"/>
    <col min="10504" max="10505" width="15.875" style="243" hidden="1" customWidth="1"/>
    <col min="10506" max="10511" width="16.125" style="243" hidden="1" customWidth="1"/>
    <col min="10512" max="10512" width="6.125" style="243" hidden="1" customWidth="1"/>
    <col min="10513" max="10513" width="3" style="243" hidden="1" customWidth="1"/>
    <col min="10514" max="10753" width="8.625" style="243" hidden="1" customWidth="1"/>
    <col min="10754" max="10759" width="14.875" style="243" hidden="1" customWidth="1"/>
    <col min="10760" max="10761" width="15.875" style="243" hidden="1" customWidth="1"/>
    <col min="10762" max="10767" width="16.125" style="243" hidden="1" customWidth="1"/>
    <col min="10768" max="10768" width="6.125" style="243" hidden="1" customWidth="1"/>
    <col min="10769" max="10769" width="3" style="243" hidden="1" customWidth="1"/>
    <col min="10770" max="11009" width="8.625" style="243" hidden="1" customWidth="1"/>
    <col min="11010" max="11015" width="14.875" style="243" hidden="1" customWidth="1"/>
    <col min="11016" max="11017" width="15.875" style="243" hidden="1" customWidth="1"/>
    <col min="11018" max="11023" width="16.125" style="243" hidden="1" customWidth="1"/>
    <col min="11024" max="11024" width="6.125" style="243" hidden="1" customWidth="1"/>
    <col min="11025" max="11025" width="3" style="243" hidden="1" customWidth="1"/>
    <col min="11026" max="11265" width="8.625" style="243" hidden="1" customWidth="1"/>
    <col min="11266" max="11271" width="14.875" style="243" hidden="1" customWidth="1"/>
    <col min="11272" max="11273" width="15.875" style="243" hidden="1" customWidth="1"/>
    <col min="11274" max="11279" width="16.125" style="243" hidden="1" customWidth="1"/>
    <col min="11280" max="11280" width="6.125" style="243" hidden="1" customWidth="1"/>
    <col min="11281" max="11281" width="3" style="243" hidden="1" customWidth="1"/>
    <col min="11282" max="11521" width="8.625" style="243" hidden="1" customWidth="1"/>
    <col min="11522" max="11527" width="14.875" style="243" hidden="1" customWidth="1"/>
    <col min="11528" max="11529" width="15.875" style="243" hidden="1" customWidth="1"/>
    <col min="11530" max="11535" width="16.125" style="243" hidden="1" customWidth="1"/>
    <col min="11536" max="11536" width="6.125" style="243" hidden="1" customWidth="1"/>
    <col min="11537" max="11537" width="3" style="243" hidden="1" customWidth="1"/>
    <col min="11538" max="11777" width="8.625" style="243" hidden="1" customWidth="1"/>
    <col min="11778" max="11783" width="14.875" style="243" hidden="1" customWidth="1"/>
    <col min="11784" max="11785" width="15.875" style="243" hidden="1" customWidth="1"/>
    <col min="11786" max="11791" width="16.125" style="243" hidden="1" customWidth="1"/>
    <col min="11792" max="11792" width="6.125" style="243" hidden="1" customWidth="1"/>
    <col min="11793" max="11793" width="3" style="243" hidden="1" customWidth="1"/>
    <col min="11794" max="12033" width="8.625" style="243" hidden="1" customWidth="1"/>
    <col min="12034" max="12039" width="14.875" style="243" hidden="1" customWidth="1"/>
    <col min="12040" max="12041" width="15.875" style="243" hidden="1" customWidth="1"/>
    <col min="12042" max="12047" width="16.125" style="243" hidden="1" customWidth="1"/>
    <col min="12048" max="12048" width="6.125" style="243" hidden="1" customWidth="1"/>
    <col min="12049" max="12049" width="3" style="243" hidden="1" customWidth="1"/>
    <col min="12050" max="12289" width="8.625" style="243" hidden="1" customWidth="1"/>
    <col min="12290" max="12295" width="14.875" style="243" hidden="1" customWidth="1"/>
    <col min="12296" max="12297" width="15.875" style="243" hidden="1" customWidth="1"/>
    <col min="12298" max="12303" width="16.125" style="243" hidden="1" customWidth="1"/>
    <col min="12304" max="12304" width="6.125" style="243" hidden="1" customWidth="1"/>
    <col min="12305" max="12305" width="3" style="243" hidden="1" customWidth="1"/>
    <col min="12306" max="12545" width="8.625" style="243" hidden="1" customWidth="1"/>
    <col min="12546" max="12551" width="14.875" style="243" hidden="1" customWidth="1"/>
    <col min="12552" max="12553" width="15.875" style="243" hidden="1" customWidth="1"/>
    <col min="12554" max="12559" width="16.125" style="243" hidden="1" customWidth="1"/>
    <col min="12560" max="12560" width="6.125" style="243" hidden="1" customWidth="1"/>
    <col min="12561" max="12561" width="3" style="243" hidden="1" customWidth="1"/>
    <col min="12562" max="12801" width="8.625" style="243" hidden="1" customWidth="1"/>
    <col min="12802" max="12807" width="14.875" style="243" hidden="1" customWidth="1"/>
    <col min="12808" max="12809" width="15.875" style="243" hidden="1" customWidth="1"/>
    <col min="12810" max="12815" width="16.125" style="243" hidden="1" customWidth="1"/>
    <col min="12816" max="12816" width="6.125" style="243" hidden="1" customWidth="1"/>
    <col min="12817" max="12817" width="3" style="243" hidden="1" customWidth="1"/>
    <col min="12818" max="13057" width="8.625" style="243" hidden="1" customWidth="1"/>
    <col min="13058" max="13063" width="14.875" style="243" hidden="1" customWidth="1"/>
    <col min="13064" max="13065" width="15.875" style="243" hidden="1" customWidth="1"/>
    <col min="13066" max="13071" width="16.125" style="243" hidden="1" customWidth="1"/>
    <col min="13072" max="13072" width="6.125" style="243" hidden="1" customWidth="1"/>
    <col min="13073" max="13073" width="3" style="243" hidden="1" customWidth="1"/>
    <col min="13074" max="13313" width="8.625" style="243" hidden="1" customWidth="1"/>
    <col min="13314" max="13319" width="14.875" style="243" hidden="1" customWidth="1"/>
    <col min="13320" max="13321" width="15.875" style="243" hidden="1" customWidth="1"/>
    <col min="13322" max="13327" width="16.125" style="243" hidden="1" customWidth="1"/>
    <col min="13328" max="13328" width="6.125" style="243" hidden="1" customWidth="1"/>
    <col min="13329" max="13329" width="3" style="243" hidden="1" customWidth="1"/>
    <col min="13330" max="13569" width="8.625" style="243" hidden="1" customWidth="1"/>
    <col min="13570" max="13575" width="14.875" style="243" hidden="1" customWidth="1"/>
    <col min="13576" max="13577" width="15.875" style="243" hidden="1" customWidth="1"/>
    <col min="13578" max="13583" width="16.125" style="243" hidden="1" customWidth="1"/>
    <col min="13584" max="13584" width="6.125" style="243" hidden="1" customWidth="1"/>
    <col min="13585" max="13585" width="3" style="243" hidden="1" customWidth="1"/>
    <col min="13586" max="13825" width="8.625" style="243" hidden="1" customWidth="1"/>
    <col min="13826" max="13831" width="14.875" style="243" hidden="1" customWidth="1"/>
    <col min="13832" max="13833" width="15.875" style="243" hidden="1" customWidth="1"/>
    <col min="13834" max="13839" width="16.125" style="243" hidden="1" customWidth="1"/>
    <col min="13840" max="13840" width="6.125" style="243" hidden="1" customWidth="1"/>
    <col min="13841" max="13841" width="3" style="243" hidden="1" customWidth="1"/>
    <col min="13842" max="14081" width="8.625" style="243" hidden="1" customWidth="1"/>
    <col min="14082" max="14087" width="14.875" style="243" hidden="1" customWidth="1"/>
    <col min="14088" max="14089" width="15.875" style="243" hidden="1" customWidth="1"/>
    <col min="14090" max="14095" width="16.125" style="243" hidden="1" customWidth="1"/>
    <col min="14096" max="14096" width="6.125" style="243" hidden="1" customWidth="1"/>
    <col min="14097" max="14097" width="3" style="243" hidden="1" customWidth="1"/>
    <col min="14098" max="14337" width="8.625" style="243" hidden="1" customWidth="1"/>
    <col min="14338" max="14343" width="14.875" style="243" hidden="1" customWidth="1"/>
    <col min="14344" max="14345" width="15.875" style="243" hidden="1" customWidth="1"/>
    <col min="14346" max="14351" width="16.125" style="243" hidden="1" customWidth="1"/>
    <col min="14352" max="14352" width="6.125" style="243" hidden="1" customWidth="1"/>
    <col min="14353" max="14353" width="3" style="243" hidden="1" customWidth="1"/>
    <col min="14354" max="14593" width="8.625" style="243" hidden="1" customWidth="1"/>
    <col min="14594" max="14599" width="14.875" style="243" hidden="1" customWidth="1"/>
    <col min="14600" max="14601" width="15.875" style="243" hidden="1" customWidth="1"/>
    <col min="14602" max="14607" width="16.125" style="243" hidden="1" customWidth="1"/>
    <col min="14608" max="14608" width="6.125" style="243" hidden="1" customWidth="1"/>
    <col min="14609" max="14609" width="3" style="243" hidden="1" customWidth="1"/>
    <col min="14610" max="14849" width="8.625" style="243" hidden="1" customWidth="1"/>
    <col min="14850" max="14855" width="14.875" style="243" hidden="1" customWidth="1"/>
    <col min="14856" max="14857" width="15.875" style="243" hidden="1" customWidth="1"/>
    <col min="14858" max="14863" width="16.125" style="243" hidden="1" customWidth="1"/>
    <col min="14864" max="14864" width="6.125" style="243" hidden="1" customWidth="1"/>
    <col min="14865" max="14865" width="3" style="243" hidden="1" customWidth="1"/>
    <col min="14866" max="15105" width="8.625" style="243" hidden="1" customWidth="1"/>
    <col min="15106" max="15111" width="14.875" style="243" hidden="1" customWidth="1"/>
    <col min="15112" max="15113" width="15.875" style="243" hidden="1" customWidth="1"/>
    <col min="15114" max="15119" width="16.125" style="243" hidden="1" customWidth="1"/>
    <col min="15120" max="15120" width="6.125" style="243" hidden="1" customWidth="1"/>
    <col min="15121" max="15121" width="3" style="243" hidden="1" customWidth="1"/>
    <col min="15122" max="15361" width="8.625" style="243" hidden="1" customWidth="1"/>
    <col min="15362" max="15367" width="14.875" style="243" hidden="1" customWidth="1"/>
    <col min="15368" max="15369" width="15.875" style="243" hidden="1" customWidth="1"/>
    <col min="15370" max="15375" width="16.125" style="243" hidden="1" customWidth="1"/>
    <col min="15376" max="15376" width="6.125" style="243" hidden="1" customWidth="1"/>
    <col min="15377" max="15377" width="3" style="243" hidden="1" customWidth="1"/>
    <col min="15378" max="15617" width="8.625" style="243" hidden="1" customWidth="1"/>
    <col min="15618" max="15623" width="14.875" style="243" hidden="1" customWidth="1"/>
    <col min="15624" max="15625" width="15.875" style="243" hidden="1" customWidth="1"/>
    <col min="15626" max="15631" width="16.125" style="243" hidden="1" customWidth="1"/>
    <col min="15632" max="15632" width="6.125" style="243" hidden="1" customWidth="1"/>
    <col min="15633" max="15633" width="3" style="243" hidden="1" customWidth="1"/>
    <col min="15634" max="15873" width="8.625" style="243" hidden="1" customWidth="1"/>
    <col min="15874" max="15879" width="14.875" style="243" hidden="1" customWidth="1"/>
    <col min="15880" max="15881" width="15.875" style="243" hidden="1" customWidth="1"/>
    <col min="15882" max="15887" width="16.125" style="243" hidden="1" customWidth="1"/>
    <col min="15888" max="15888" width="6.125" style="243" hidden="1" customWidth="1"/>
    <col min="15889" max="15889" width="3" style="243" hidden="1" customWidth="1"/>
    <col min="15890" max="16129" width="8.625" style="243" hidden="1" customWidth="1"/>
    <col min="16130" max="16135" width="14.875" style="243" hidden="1" customWidth="1"/>
    <col min="16136" max="16137" width="15.875" style="243" hidden="1" customWidth="1"/>
    <col min="16138" max="16143" width="16.125" style="243" hidden="1" customWidth="1"/>
    <col min="16144" max="16144" width="6.125" style="243" hidden="1" customWidth="1"/>
    <col min="16145" max="16145" width="3" style="243" hidden="1" customWidth="1"/>
    <col min="16146" max="16384" width="8.625" style="243" hidden="1" customWidth="1"/>
  </cols>
  <sheetData>
    <row r="1" spans="1:51" ht="42.75" customHeight="1">
      <c r="A1" s="1183"/>
      <c r="B1" s="1184"/>
      <c r="P1" s="244"/>
      <c r="Q1" s="244"/>
    </row>
    <row r="2" spans="1:51" ht="25.5">
      <c r="A2" s="1183"/>
      <c r="C2" s="1185"/>
      <c r="P2" s="244"/>
      <c r="Q2" s="244"/>
    </row>
    <row r="3" spans="1:51" ht="25.5">
      <c r="A3" s="1183"/>
      <c r="C3" s="1185"/>
      <c r="P3" s="244"/>
      <c r="Q3" s="244"/>
    </row>
    <row r="4" spans="1:51" s="1186" customFormat="1">
      <c r="A4" s="1183"/>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row>
    <row r="5" spans="1:51" s="1186" customFormat="1">
      <c r="A5" s="1183"/>
      <c r="B5" s="1183"/>
      <c r="C5" s="1183"/>
      <c r="D5" s="1183"/>
      <c r="E5" s="1183"/>
      <c r="F5" s="1183"/>
      <c r="G5" s="1183"/>
      <c r="H5" s="1183"/>
      <c r="I5" s="1183"/>
      <c r="J5" s="1183"/>
      <c r="K5" s="1183"/>
      <c r="L5" s="1183"/>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row>
    <row r="6" spans="1:51" s="1186" customFormat="1">
      <c r="A6" s="1183"/>
      <c r="B6" s="1183"/>
      <c r="C6" s="1183"/>
      <c r="D6" s="1183"/>
      <c r="E6" s="1183"/>
      <c r="F6" s="1183"/>
      <c r="G6" s="1183"/>
      <c r="H6" s="1183"/>
      <c r="I6" s="1183"/>
      <c r="J6" s="1183"/>
      <c r="K6" s="1183"/>
      <c r="L6" s="1183"/>
      <c r="M6" s="1183"/>
      <c r="N6" s="1183"/>
      <c r="O6" s="1183"/>
      <c r="P6" s="1183"/>
      <c r="Q6" s="1183"/>
      <c r="R6" s="1183"/>
      <c r="S6" s="1183"/>
      <c r="T6" s="1183"/>
      <c r="U6" s="1183"/>
      <c r="V6" s="1183"/>
      <c r="W6" s="1183"/>
      <c r="X6" s="1183"/>
      <c r="Y6" s="1183"/>
      <c r="Z6" s="1183"/>
      <c r="AA6" s="1183"/>
      <c r="AB6" s="1183"/>
      <c r="AC6" s="1183"/>
      <c r="AD6" s="1183"/>
      <c r="AE6" s="1183"/>
      <c r="AF6" s="1183"/>
      <c r="AG6" s="1183"/>
      <c r="AH6" s="1183"/>
      <c r="AI6" s="1183"/>
    </row>
    <row r="7" spans="1:51" s="1186" customFormat="1">
      <c r="A7" s="1183"/>
      <c r="B7" s="1183"/>
      <c r="C7" s="1183"/>
      <c r="D7" s="1183"/>
      <c r="E7" s="1183"/>
      <c r="F7" s="1183"/>
      <c r="G7" s="1183"/>
      <c r="H7" s="1183"/>
      <c r="I7" s="1183"/>
      <c r="J7" s="1183"/>
      <c r="K7" s="1183"/>
      <c r="L7" s="1183"/>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row>
    <row r="8" spans="1:51" s="1186" customFormat="1">
      <c r="A8" s="1183"/>
      <c r="B8" s="1183"/>
      <c r="C8" s="1183"/>
      <c r="D8" s="1183"/>
      <c r="E8" s="1183"/>
      <c r="F8" s="1183"/>
      <c r="G8" s="1183"/>
      <c r="H8" s="1183"/>
      <c r="I8" s="1183"/>
      <c r="J8" s="1183"/>
      <c r="K8" s="1183"/>
      <c r="L8" s="1183"/>
      <c r="M8" s="1183"/>
      <c r="N8" s="1183"/>
      <c r="O8" s="1183"/>
      <c r="P8" s="1183"/>
      <c r="Q8" s="1183"/>
      <c r="R8" s="1183"/>
      <c r="S8" s="1183"/>
      <c r="T8" s="1183"/>
      <c r="U8" s="1183"/>
      <c r="V8" s="1183"/>
      <c r="W8" s="1183"/>
      <c r="X8" s="1183"/>
      <c r="Y8" s="1183"/>
      <c r="Z8" s="1183"/>
      <c r="AA8" s="1183"/>
      <c r="AB8" s="1183"/>
      <c r="AC8" s="1183"/>
      <c r="AD8" s="1183"/>
      <c r="AE8" s="1183"/>
      <c r="AF8" s="1183"/>
      <c r="AG8" s="1183"/>
      <c r="AH8" s="1183"/>
      <c r="AI8" s="1183"/>
    </row>
    <row r="9" spans="1:51" s="1186" customFormat="1">
      <c r="A9" s="1183"/>
      <c r="B9" s="1183"/>
      <c r="C9" s="1183"/>
      <c r="D9" s="1183"/>
      <c r="E9" s="1183"/>
      <c r="F9" s="1183"/>
      <c r="G9" s="1183"/>
      <c r="H9" s="1183"/>
      <c r="I9" s="1183"/>
      <c r="J9" s="1183"/>
      <c r="K9" s="1183"/>
      <c r="L9" s="1183"/>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row>
    <row r="10" spans="1:51" s="1186" customFormat="1">
      <c r="A10" s="1183"/>
      <c r="B10" s="1183"/>
      <c r="C10" s="1183"/>
      <c r="D10" s="1183"/>
      <c r="E10" s="1183"/>
      <c r="F10" s="1183"/>
      <c r="G10" s="1183"/>
      <c r="H10" s="1183"/>
      <c r="I10" s="1183"/>
      <c r="J10" s="1183"/>
      <c r="K10" s="1183"/>
      <c r="L10" s="1183"/>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Y10" s="1186" t="s">
        <v>552</v>
      </c>
    </row>
    <row r="11" spans="1:51" s="1186" customFormat="1">
      <c r="A11" s="1183"/>
      <c r="B11" s="1183"/>
      <c r="C11" s="1183"/>
      <c r="D11" s="1183"/>
      <c r="E11" s="1183"/>
      <c r="F11" s="1183"/>
      <c r="G11" s="1183"/>
      <c r="H11" s="1183"/>
      <c r="I11" s="1183"/>
      <c r="J11" s="1183"/>
      <c r="K11" s="1183"/>
      <c r="L11" s="1183"/>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row>
    <row r="12" spans="1:51" s="1186" customFormat="1">
      <c r="A12" s="1183"/>
      <c r="B12" s="1183"/>
      <c r="C12" s="1183"/>
      <c r="D12" s="1183"/>
      <c r="E12" s="1183"/>
      <c r="F12" s="1183"/>
      <c r="G12" s="1183"/>
      <c r="H12" s="1183"/>
      <c r="I12" s="1183"/>
      <c r="J12" s="1183"/>
      <c r="K12" s="1183"/>
      <c r="L12" s="1183"/>
      <c r="M12" s="1183"/>
      <c r="N12" s="1183"/>
      <c r="O12" s="1183"/>
      <c r="P12" s="1183"/>
      <c r="Q12" s="1183"/>
      <c r="R12" s="1183"/>
      <c r="S12" s="1183"/>
      <c r="T12" s="1183"/>
      <c r="U12" s="1183"/>
      <c r="V12" s="1183"/>
      <c r="W12" s="1183"/>
      <c r="X12" s="1183"/>
      <c r="Y12" s="1183"/>
      <c r="Z12" s="1183"/>
      <c r="AA12" s="1183"/>
      <c r="AB12" s="1183"/>
      <c r="AC12" s="1183"/>
      <c r="AD12" s="1183"/>
      <c r="AE12" s="1183"/>
      <c r="AF12" s="1183"/>
      <c r="AG12" s="1183"/>
      <c r="AH12" s="1183"/>
      <c r="AI12" s="1183"/>
      <c r="AY12" s="1186" t="s">
        <v>552</v>
      </c>
    </row>
    <row r="13" spans="1:51" s="1186" customFormat="1">
      <c r="A13" s="1183"/>
      <c r="B13" s="1183"/>
      <c r="C13" s="1183"/>
      <c r="D13" s="1183"/>
      <c r="E13" s="1183"/>
      <c r="F13" s="1183"/>
      <c r="G13" s="1183"/>
      <c r="H13" s="1183"/>
      <c r="I13" s="1183"/>
      <c r="J13" s="1183"/>
      <c r="K13" s="1183"/>
      <c r="L13" s="1183"/>
      <c r="M13" s="1183"/>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row>
    <row r="14" spans="1:51" s="1186" customFormat="1" ht="14.25" customHeight="1">
      <c r="A14" s="1183"/>
      <c r="B14" s="1183"/>
      <c r="C14" s="1183"/>
      <c r="D14" s="1183"/>
      <c r="E14" s="1183"/>
      <c r="F14" s="1183"/>
      <c r="G14" s="1183"/>
      <c r="H14" s="1183"/>
      <c r="I14" s="1183"/>
      <c r="J14" s="1183"/>
      <c r="K14" s="1183"/>
      <c r="L14" s="1183"/>
      <c r="M14" s="1183"/>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row>
    <row r="15" spans="1:51" s="1186" customFormat="1">
      <c r="A15" s="243"/>
      <c r="B15" s="1183"/>
      <c r="C15" s="1183"/>
      <c r="D15" s="1183"/>
      <c r="E15" s="1183"/>
      <c r="F15" s="1183"/>
      <c r="G15" s="1183"/>
      <c r="H15" s="1183"/>
      <c r="I15" s="1183"/>
      <c r="J15" s="1183"/>
      <c r="K15" s="1183"/>
      <c r="L15" s="1183"/>
      <c r="M15" s="1183"/>
      <c r="N15" s="1183"/>
      <c r="O15" s="1183"/>
      <c r="P15" s="1183"/>
      <c r="Q15" s="1183"/>
      <c r="R15" s="1183"/>
      <c r="S15" s="1183"/>
      <c r="T15" s="1183"/>
      <c r="U15" s="1183"/>
      <c r="V15" s="1183"/>
      <c r="W15" s="1183"/>
      <c r="X15" s="1183"/>
      <c r="Y15" s="1183"/>
      <c r="Z15" s="1183"/>
      <c r="AA15" s="1183"/>
      <c r="AB15" s="1183"/>
      <c r="AC15" s="1183"/>
      <c r="AD15" s="1183"/>
      <c r="AE15" s="1183"/>
      <c r="AF15" s="1183"/>
      <c r="AG15" s="1183"/>
      <c r="AH15" s="1183"/>
      <c r="AI15" s="1183"/>
    </row>
    <row r="16" spans="1:51" s="1186" customFormat="1">
      <c r="A16" s="243"/>
      <c r="B16" s="1183"/>
      <c r="C16" s="1183"/>
      <c r="D16" s="1183"/>
      <c r="E16" s="1183"/>
      <c r="F16" s="1183"/>
      <c r="G16" s="1183"/>
      <c r="H16" s="1183"/>
      <c r="I16" s="1183"/>
      <c r="J16" s="1183"/>
      <c r="K16" s="1183"/>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3"/>
      <c r="AH16" s="1183"/>
      <c r="AI16" s="1183"/>
    </row>
    <row r="17" spans="1:259" s="1186" customFormat="1">
      <c r="A17" s="243"/>
      <c r="B17" s="1183"/>
      <c r="C17" s="1183"/>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3"/>
      <c r="AC17" s="1183"/>
      <c r="AD17" s="1183"/>
      <c r="AE17" s="1183"/>
      <c r="AF17" s="1183"/>
      <c r="AG17" s="1183"/>
      <c r="AH17" s="1183"/>
      <c r="AI17" s="1183"/>
    </row>
    <row r="18" spans="1:259" s="1186" customFormat="1">
      <c r="A18" s="243"/>
      <c r="B18" s="1183"/>
      <c r="C18" s="1183"/>
      <c r="D18" s="1183"/>
      <c r="E18" s="1183"/>
      <c r="F18" s="1183"/>
      <c r="G18" s="1183"/>
      <c r="H18" s="1183"/>
      <c r="I18" s="1183"/>
      <c r="J18" s="1183"/>
      <c r="K18" s="1183"/>
      <c r="L18" s="1183"/>
      <c r="M18" s="1183"/>
      <c r="N18" s="1183"/>
      <c r="O18" s="1183"/>
      <c r="P18" s="1183"/>
      <c r="Q18" s="1183"/>
      <c r="R18" s="1183"/>
      <c r="S18" s="1183"/>
      <c r="T18" s="1183"/>
      <c r="U18" s="1183"/>
      <c r="V18" s="1183"/>
      <c r="W18" s="1183"/>
      <c r="X18" s="1183"/>
      <c r="Y18" s="1183"/>
      <c r="Z18" s="1183"/>
      <c r="AA18" s="1183"/>
      <c r="AB18" s="1183"/>
      <c r="AC18" s="1183"/>
      <c r="AD18" s="1183"/>
      <c r="AE18" s="1183"/>
      <c r="AF18" s="1183"/>
      <c r="AG18" s="1183"/>
      <c r="AH18" s="1183"/>
      <c r="AI18" s="1183"/>
    </row>
    <row r="19" spans="1:259">
      <c r="P19" s="244"/>
      <c r="Q19" s="244"/>
    </row>
    <row r="20" spans="1:259">
      <c r="P20" s="244"/>
      <c r="Q20" s="244"/>
    </row>
    <row r="21" spans="1:259" ht="17.25">
      <c r="B21" s="1187"/>
      <c r="C21" s="246"/>
      <c r="D21" s="246"/>
      <c r="E21" s="246"/>
      <c r="F21" s="246"/>
      <c r="G21" s="246"/>
      <c r="H21" s="246"/>
      <c r="I21" s="246"/>
      <c r="J21" s="246"/>
      <c r="K21" s="246"/>
      <c r="L21" s="246"/>
      <c r="M21" s="246"/>
      <c r="N21" s="1188"/>
      <c r="O21" s="246"/>
      <c r="P21" s="247"/>
      <c r="Q21" s="244"/>
      <c r="IY21" s="1189"/>
    </row>
    <row r="22" spans="1:259" ht="17.25">
      <c r="B22" s="248"/>
      <c r="IY22" s="1190"/>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1"/>
      <c r="C40" s="244"/>
      <c r="D40" s="244"/>
      <c r="E40" s="244"/>
      <c r="F40" s="244"/>
      <c r="G40" s="244"/>
      <c r="H40" s="244"/>
      <c r="I40" s="244"/>
      <c r="J40" s="244"/>
      <c r="K40" s="244"/>
      <c r="L40" s="244"/>
      <c r="M40" s="244"/>
      <c r="N40" s="244"/>
      <c r="O40" s="244"/>
      <c r="P40" s="1191"/>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1192" t="s">
        <v>554</v>
      </c>
      <c r="I42" s="1193"/>
      <c r="J42" s="1193"/>
      <c r="K42" s="1193"/>
      <c r="L42" s="244"/>
      <c r="M42" s="244"/>
      <c r="N42" s="244"/>
      <c r="O42" s="244"/>
    </row>
    <row r="43" spans="2:17">
      <c r="B43" s="248"/>
      <c r="C43" s="244"/>
      <c r="D43" s="244"/>
      <c r="E43" s="244"/>
      <c r="F43" s="244"/>
      <c r="G43" s="1194"/>
      <c r="H43" s="1195"/>
      <c r="I43" s="1195"/>
      <c r="J43" s="1195"/>
      <c r="K43" s="1195"/>
      <c r="L43" s="1195"/>
      <c r="M43" s="1195"/>
      <c r="N43" s="1195"/>
      <c r="O43" s="1196"/>
    </row>
    <row r="44" spans="2:17">
      <c r="B44" s="248"/>
      <c r="C44" s="244"/>
      <c r="D44" s="244"/>
      <c r="E44" s="244"/>
      <c r="F44" s="244"/>
      <c r="G44" s="1197"/>
      <c r="H44" s="1198"/>
      <c r="I44" s="1198"/>
      <c r="J44" s="1198"/>
      <c r="K44" s="1198"/>
      <c r="L44" s="1198"/>
      <c r="M44" s="1198"/>
      <c r="N44" s="1198"/>
      <c r="O44" s="1199"/>
    </row>
    <row r="45" spans="2:17">
      <c r="B45" s="248"/>
      <c r="C45" s="244"/>
      <c r="D45" s="244"/>
      <c r="E45" s="244"/>
      <c r="F45" s="244"/>
      <c r="G45" s="1197"/>
      <c r="H45" s="1198"/>
      <c r="I45" s="1198"/>
      <c r="J45" s="1198"/>
      <c r="K45" s="1198"/>
      <c r="L45" s="1198"/>
      <c r="M45" s="1198"/>
      <c r="N45" s="1198"/>
      <c r="O45" s="1199"/>
    </row>
    <row r="46" spans="2:17">
      <c r="B46" s="248"/>
      <c r="C46" s="244"/>
      <c r="D46" s="244"/>
      <c r="E46" s="244"/>
      <c r="F46" s="244"/>
      <c r="G46" s="1197"/>
      <c r="H46" s="1198"/>
      <c r="I46" s="1198"/>
      <c r="J46" s="1198"/>
      <c r="K46" s="1198"/>
      <c r="L46" s="1198"/>
      <c r="M46" s="1198"/>
      <c r="N46" s="1198"/>
      <c r="O46" s="1199"/>
    </row>
    <row r="47" spans="2:17">
      <c r="B47" s="248"/>
      <c r="C47" s="244"/>
      <c r="D47" s="244"/>
      <c r="E47" s="244"/>
      <c r="F47" s="244"/>
      <c r="G47" s="1200"/>
      <c r="H47" s="1201"/>
      <c r="I47" s="1201"/>
      <c r="J47" s="1201"/>
      <c r="K47" s="1201"/>
      <c r="L47" s="1201"/>
      <c r="M47" s="1201"/>
      <c r="N47" s="1201"/>
      <c r="O47" s="1202"/>
    </row>
    <row r="48" spans="2:17">
      <c r="B48" s="248"/>
      <c r="C48" s="244"/>
      <c r="D48" s="244"/>
      <c r="E48" s="244"/>
      <c r="F48" s="244"/>
      <c r="G48" s="244"/>
      <c r="H48" s="1203"/>
      <c r="I48" s="1203"/>
      <c r="J48" s="1203"/>
    </row>
    <row r="49" spans="1:17">
      <c r="B49" s="248"/>
      <c r="C49" s="244"/>
      <c r="D49" s="244"/>
      <c r="E49" s="244"/>
      <c r="F49" s="244"/>
      <c r="G49" s="243" t="s">
        <v>555</v>
      </c>
    </row>
    <row r="50" spans="1:17">
      <c r="B50" s="248"/>
      <c r="C50" s="244"/>
      <c r="D50" s="244"/>
      <c r="E50" s="244"/>
      <c r="F50" s="244"/>
      <c r="G50" s="1204"/>
      <c r="H50" s="1205"/>
      <c r="I50" s="1205"/>
      <c r="J50" s="1206"/>
      <c r="K50" s="1207" t="s">
        <v>521</v>
      </c>
      <c r="L50" s="1207" t="s">
        <v>522</v>
      </c>
      <c r="M50" s="1207" t="s">
        <v>523</v>
      </c>
      <c r="N50" s="1207" t="s">
        <v>524</v>
      </c>
      <c r="O50" s="1207" t="s">
        <v>525</v>
      </c>
    </row>
    <row r="51" spans="1:17">
      <c r="B51" s="248"/>
      <c r="C51" s="244"/>
      <c r="D51" s="244"/>
      <c r="E51" s="244"/>
      <c r="F51" s="244"/>
      <c r="G51" s="1208" t="s">
        <v>556</v>
      </c>
      <c r="H51" s="1209"/>
      <c r="I51" s="1210" t="s">
        <v>557</v>
      </c>
      <c r="J51" s="1210"/>
      <c r="K51" s="1211"/>
      <c r="L51" s="1211"/>
      <c r="M51" s="1211"/>
      <c r="N51" s="1211"/>
      <c r="O51" s="1211"/>
    </row>
    <row r="52" spans="1:17">
      <c r="B52" s="248"/>
      <c r="C52" s="244"/>
      <c r="D52" s="244"/>
      <c r="E52" s="244"/>
      <c r="F52" s="244"/>
      <c r="G52" s="1212"/>
      <c r="H52" s="1213"/>
      <c r="I52" s="1214"/>
      <c r="J52" s="1214"/>
      <c r="K52" s="1215"/>
      <c r="L52" s="1215"/>
      <c r="M52" s="1215"/>
      <c r="N52" s="1215"/>
      <c r="O52" s="1215"/>
    </row>
    <row r="53" spans="1:17">
      <c r="A53" s="1216"/>
      <c r="B53" s="248"/>
      <c r="C53" s="244"/>
      <c r="D53" s="244"/>
      <c r="E53" s="244"/>
      <c r="F53" s="244"/>
      <c r="G53" s="1212"/>
      <c r="H53" s="1213"/>
      <c r="I53" s="1217" t="s">
        <v>558</v>
      </c>
      <c r="J53" s="1217"/>
      <c r="K53" s="1218"/>
      <c r="L53" s="1218"/>
      <c r="M53" s="1218"/>
      <c r="N53" s="1218"/>
      <c r="O53" s="1218"/>
    </row>
    <row r="54" spans="1:17">
      <c r="A54" s="1216"/>
      <c r="B54" s="248"/>
      <c r="C54" s="244"/>
      <c r="D54" s="244"/>
      <c r="E54" s="244"/>
      <c r="F54" s="244"/>
      <c r="G54" s="1219"/>
      <c r="H54" s="1220"/>
      <c r="I54" s="1217"/>
      <c r="J54" s="1217"/>
      <c r="K54" s="1221"/>
      <c r="L54" s="1221"/>
      <c r="M54" s="1221"/>
      <c r="N54" s="1221"/>
      <c r="O54" s="1221"/>
    </row>
    <row r="55" spans="1:17">
      <c r="A55" s="1216"/>
      <c r="B55" s="248"/>
      <c r="C55" s="244"/>
      <c r="D55" s="244"/>
      <c r="E55" s="244"/>
      <c r="F55" s="244"/>
      <c r="G55" s="1222" t="s">
        <v>559</v>
      </c>
      <c r="H55" s="1223"/>
      <c r="I55" s="1217" t="s">
        <v>557</v>
      </c>
      <c r="J55" s="1217"/>
      <c r="K55" s="1211"/>
      <c r="L55" s="1211"/>
      <c r="M55" s="1211"/>
      <c r="N55" s="1211"/>
      <c r="O55" s="1211"/>
    </row>
    <row r="56" spans="1:17">
      <c r="A56" s="1216"/>
      <c r="B56" s="248"/>
      <c r="C56" s="244"/>
      <c r="D56" s="244"/>
      <c r="E56" s="244"/>
      <c r="F56" s="244"/>
      <c r="G56" s="1224"/>
      <c r="H56" s="1225"/>
      <c r="I56" s="1217"/>
      <c r="J56" s="1217"/>
      <c r="K56" s="1215"/>
      <c r="L56" s="1215"/>
      <c r="M56" s="1215"/>
      <c r="N56" s="1215"/>
      <c r="O56" s="1215"/>
    </row>
    <row r="57" spans="1:17" s="1216" customFormat="1">
      <c r="B57" s="1226"/>
      <c r="G57" s="1224"/>
      <c r="H57" s="1225"/>
      <c r="I57" s="1227" t="s">
        <v>558</v>
      </c>
      <c r="J57" s="1227"/>
      <c r="K57" s="1218"/>
      <c r="L57" s="1218"/>
      <c r="M57" s="1218"/>
      <c r="N57" s="1218"/>
      <c r="O57" s="1218"/>
      <c r="P57" s="1228"/>
      <c r="Q57" s="1226"/>
    </row>
    <row r="58" spans="1:17" s="1216" customFormat="1">
      <c r="A58" s="243"/>
      <c r="B58" s="1226"/>
      <c r="G58" s="1229"/>
      <c r="H58" s="1230"/>
      <c r="I58" s="1227"/>
      <c r="J58" s="1227"/>
      <c r="K58" s="1221"/>
      <c r="L58" s="1221"/>
      <c r="M58" s="1221"/>
      <c r="N58" s="1221"/>
      <c r="O58" s="1221"/>
      <c r="P58" s="1228"/>
      <c r="Q58" s="1226"/>
    </row>
    <row r="59" spans="1:17" s="1216" customFormat="1">
      <c r="A59" s="243"/>
      <c r="B59" s="1226"/>
      <c r="K59" s="1231"/>
      <c r="L59" s="1231"/>
      <c r="M59" s="1231"/>
      <c r="N59" s="1231"/>
      <c r="O59" s="1231"/>
      <c r="P59" s="1228"/>
      <c r="Q59" s="1226"/>
    </row>
    <row r="60" spans="1:17" s="1216" customFormat="1">
      <c r="A60" s="243"/>
      <c r="B60" s="1226"/>
      <c r="K60" s="1231"/>
      <c r="L60" s="1231"/>
      <c r="M60" s="1231"/>
      <c r="N60" s="1231"/>
      <c r="O60" s="1231"/>
      <c r="P60" s="1228"/>
      <c r="Q60" s="1226"/>
    </row>
    <row r="61" spans="1:17" s="1216" customFormat="1">
      <c r="A61" s="243"/>
      <c r="B61" s="1232"/>
      <c r="C61" s="1233"/>
      <c r="D61" s="1233"/>
      <c r="E61" s="1233"/>
      <c r="F61" s="1233"/>
      <c r="G61" s="1233"/>
      <c r="H61" s="1233"/>
      <c r="I61" s="1233"/>
      <c r="J61" s="1233"/>
      <c r="K61" s="1233"/>
      <c r="L61" s="1233"/>
      <c r="M61" s="1234"/>
      <c r="N61" s="1234"/>
      <c r="O61" s="1234"/>
      <c r="P61" s="1235"/>
      <c r="Q61" s="1226"/>
    </row>
    <row r="62" spans="1:17">
      <c r="B62" s="1191"/>
      <c r="C62" s="1191"/>
      <c r="D62" s="1191"/>
      <c r="E62" s="1191"/>
      <c r="F62" s="1191"/>
      <c r="G62" s="1191"/>
      <c r="H62" s="1191"/>
      <c r="I62" s="1191"/>
      <c r="J62" s="1191"/>
      <c r="K62" s="1191"/>
      <c r="L62" s="1191"/>
      <c r="M62" s="1191"/>
      <c r="N62" s="1191"/>
      <c r="O62" s="1191"/>
      <c r="P62" s="1191"/>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1192" t="s">
        <v>554</v>
      </c>
      <c r="I64" s="1193"/>
      <c r="J64" s="1193"/>
      <c r="K64" s="1193"/>
      <c r="L64" s="244"/>
      <c r="M64" s="244"/>
      <c r="N64" s="244"/>
      <c r="O64" s="244"/>
    </row>
    <row r="65" spans="2:30">
      <c r="B65" s="248"/>
      <c r="C65" s="244"/>
      <c r="D65" s="244"/>
      <c r="E65" s="244"/>
      <c r="F65" s="244"/>
      <c r="G65" s="1236" t="s">
        <v>561</v>
      </c>
      <c r="H65" s="1195"/>
      <c r="I65" s="1195"/>
      <c r="J65" s="1195"/>
      <c r="K65" s="1195"/>
      <c r="L65" s="1195"/>
      <c r="M65" s="1195"/>
      <c r="N65" s="1195"/>
      <c r="O65" s="1196"/>
    </row>
    <row r="66" spans="2:30">
      <c r="B66" s="248"/>
      <c r="C66" s="244"/>
      <c r="D66" s="244"/>
      <c r="E66" s="244"/>
      <c r="F66" s="244"/>
      <c r="G66" s="1197"/>
      <c r="H66" s="1198"/>
      <c r="I66" s="1198"/>
      <c r="J66" s="1198"/>
      <c r="K66" s="1198"/>
      <c r="L66" s="1198"/>
      <c r="M66" s="1198"/>
      <c r="N66" s="1198"/>
      <c r="O66" s="1199"/>
    </row>
    <row r="67" spans="2:30">
      <c r="B67" s="248"/>
      <c r="C67" s="244"/>
      <c r="D67" s="244"/>
      <c r="E67" s="244"/>
      <c r="F67" s="244"/>
      <c r="G67" s="1197"/>
      <c r="H67" s="1198"/>
      <c r="I67" s="1198"/>
      <c r="J67" s="1198"/>
      <c r="K67" s="1198"/>
      <c r="L67" s="1198"/>
      <c r="M67" s="1198"/>
      <c r="N67" s="1198"/>
      <c r="O67" s="1199"/>
    </row>
    <row r="68" spans="2:30">
      <c r="B68" s="248"/>
      <c r="C68" s="244"/>
      <c r="D68" s="244"/>
      <c r="E68" s="244"/>
      <c r="F68" s="244"/>
      <c r="G68" s="1197"/>
      <c r="H68" s="1198"/>
      <c r="I68" s="1198"/>
      <c r="J68" s="1198"/>
      <c r="K68" s="1198"/>
      <c r="L68" s="1198"/>
      <c r="M68" s="1198"/>
      <c r="N68" s="1198"/>
      <c r="O68" s="1199"/>
    </row>
    <row r="69" spans="2:30">
      <c r="B69" s="248"/>
      <c r="C69" s="244"/>
      <c r="D69" s="244"/>
      <c r="E69" s="244"/>
      <c r="F69" s="244"/>
      <c r="G69" s="1200"/>
      <c r="H69" s="1201"/>
      <c r="I69" s="1201"/>
      <c r="J69" s="1201"/>
      <c r="K69" s="1201"/>
      <c r="L69" s="1201"/>
      <c r="M69" s="1201"/>
      <c r="N69" s="1201"/>
      <c r="O69" s="1202"/>
    </row>
    <row r="70" spans="2:30">
      <c r="B70" s="248"/>
      <c r="C70" s="244"/>
      <c r="D70" s="244"/>
      <c r="E70" s="244"/>
      <c r="F70" s="244"/>
      <c r="G70" s="244"/>
      <c r="H70" s="1237"/>
      <c r="I70" s="1237"/>
      <c r="J70" s="1238"/>
      <c r="K70" s="1238"/>
      <c r="L70" s="1239"/>
      <c r="M70" s="1238"/>
      <c r="N70" s="1239"/>
      <c r="O70" s="1239"/>
    </row>
    <row r="71" spans="2:30">
      <c r="B71" s="248"/>
      <c r="C71" s="244"/>
      <c r="D71" s="244"/>
      <c r="E71" s="244"/>
      <c r="F71" s="244"/>
      <c r="G71" s="1240" t="s">
        <v>562</v>
      </c>
      <c r="I71" s="1241"/>
      <c r="J71" s="1238"/>
      <c r="K71" s="1238"/>
      <c r="L71" s="1239"/>
      <c r="M71" s="1238"/>
      <c r="N71" s="1239"/>
      <c r="O71" s="1239"/>
    </row>
    <row r="72" spans="2:30">
      <c r="B72" s="248"/>
      <c r="C72" s="244"/>
      <c r="D72" s="244"/>
      <c r="E72" s="244"/>
      <c r="F72" s="244"/>
      <c r="G72" s="1204"/>
      <c r="H72" s="1205"/>
      <c r="I72" s="1205"/>
      <c r="J72" s="1206"/>
      <c r="K72" s="1207" t="s">
        <v>521</v>
      </c>
      <c r="L72" s="1207" t="s">
        <v>522</v>
      </c>
      <c r="M72" s="1207" t="s">
        <v>523</v>
      </c>
      <c r="N72" s="1207" t="s">
        <v>524</v>
      </c>
      <c r="O72" s="1207" t="s">
        <v>525</v>
      </c>
    </row>
    <row r="73" spans="2:30">
      <c r="B73" s="248"/>
      <c r="C73" s="244"/>
      <c r="D73" s="244"/>
      <c r="E73" s="244"/>
      <c r="F73" s="244"/>
      <c r="G73" s="1208" t="s">
        <v>556</v>
      </c>
      <c r="H73" s="1209"/>
      <c r="I73" s="1210" t="s">
        <v>557</v>
      </c>
      <c r="J73" s="1210"/>
      <c r="K73" s="1242">
        <v>48</v>
      </c>
      <c r="L73" s="1242">
        <v>21.8</v>
      </c>
      <c r="M73" s="1215">
        <v>11.7</v>
      </c>
      <c r="N73" s="1215">
        <v>7.5</v>
      </c>
      <c r="O73" s="1215">
        <v>4.4000000000000004</v>
      </c>
      <c r="S73" s="243">
        <v>9.9</v>
      </c>
    </row>
    <row r="74" spans="2:30">
      <c r="B74" s="248"/>
      <c r="C74" s="244"/>
      <c r="D74" s="244"/>
      <c r="E74" s="244"/>
      <c r="F74" s="244"/>
      <c r="G74" s="1212"/>
      <c r="H74" s="1213"/>
      <c r="I74" s="1214"/>
      <c r="J74" s="1214"/>
      <c r="K74" s="1242"/>
      <c r="L74" s="1242"/>
      <c r="M74" s="1215"/>
      <c r="N74" s="1215"/>
      <c r="O74" s="1215"/>
    </row>
    <row r="75" spans="2:30">
      <c r="B75" s="248"/>
      <c r="C75" s="244"/>
      <c r="D75" s="244"/>
      <c r="E75" s="244"/>
      <c r="F75" s="244"/>
      <c r="G75" s="1212"/>
      <c r="H75" s="1213"/>
      <c r="I75" s="1217" t="s">
        <v>563</v>
      </c>
      <c r="J75" s="1217"/>
      <c r="K75" s="1243">
        <v>9.4</v>
      </c>
      <c r="L75" s="1243">
        <v>8.9</v>
      </c>
      <c r="M75" s="1243">
        <v>9</v>
      </c>
      <c r="N75" s="1243">
        <v>8.6999999999999993</v>
      </c>
      <c r="O75" s="1243">
        <v>8.4</v>
      </c>
      <c r="U75" s="243">
        <v>81.2</v>
      </c>
      <c r="W75" s="243">
        <v>87.2</v>
      </c>
      <c r="Y75" s="243">
        <v>99.8</v>
      </c>
      <c r="AA75" s="243">
        <v>109.5</v>
      </c>
      <c r="AC75" s="243">
        <v>115.2</v>
      </c>
    </row>
    <row r="76" spans="2:30">
      <c r="B76" s="248"/>
      <c r="C76" s="244"/>
      <c r="D76" s="244"/>
      <c r="E76" s="244"/>
      <c r="F76" s="244"/>
      <c r="G76" s="1219"/>
      <c r="H76" s="1220"/>
      <c r="I76" s="1217"/>
      <c r="J76" s="1217"/>
      <c r="K76" s="1221"/>
      <c r="L76" s="1221"/>
      <c r="M76" s="1221"/>
      <c r="N76" s="1221"/>
      <c r="O76" s="1221"/>
    </row>
    <row r="77" spans="2:30">
      <c r="B77" s="248"/>
      <c r="C77" s="244"/>
      <c r="D77" s="244"/>
      <c r="E77" s="244"/>
      <c r="F77" s="244"/>
      <c r="G77" s="1222" t="s">
        <v>559</v>
      </c>
      <c r="H77" s="1223"/>
      <c r="I77" s="1217" t="s">
        <v>557</v>
      </c>
      <c r="J77" s="1217"/>
      <c r="K77" s="1242">
        <v>40.200000000000003</v>
      </c>
      <c r="L77" s="1242">
        <v>30.7</v>
      </c>
      <c r="M77" s="1215">
        <v>22.3</v>
      </c>
      <c r="N77" s="1215">
        <v>20.3</v>
      </c>
      <c r="O77" s="1215">
        <v>13</v>
      </c>
      <c r="R77" s="243">
        <v>12.3</v>
      </c>
      <c r="T77" s="243">
        <v>11.1</v>
      </c>
    </row>
    <row r="78" spans="2:30">
      <c r="B78" s="248"/>
      <c r="C78" s="244"/>
      <c r="D78" s="244"/>
      <c r="E78" s="244"/>
      <c r="F78" s="244"/>
      <c r="G78" s="1224"/>
      <c r="H78" s="1225"/>
      <c r="I78" s="1217"/>
      <c r="J78" s="1217"/>
      <c r="K78" s="1242"/>
      <c r="L78" s="1242"/>
      <c r="M78" s="1215"/>
      <c r="N78" s="1215"/>
      <c r="O78" s="1215"/>
    </row>
    <row r="79" spans="2:30">
      <c r="B79" s="248"/>
      <c r="C79" s="244"/>
      <c r="D79" s="244"/>
      <c r="E79" s="244"/>
      <c r="F79" s="244"/>
      <c r="G79" s="1224"/>
      <c r="H79" s="1225"/>
      <c r="I79" s="1244" t="s">
        <v>563</v>
      </c>
      <c r="J79" s="1227"/>
      <c r="K79" s="1245">
        <v>10.1</v>
      </c>
      <c r="L79" s="1245">
        <v>9.1999999999999993</v>
      </c>
      <c r="M79" s="1245">
        <v>8.5</v>
      </c>
      <c r="N79" s="1245">
        <v>7.7</v>
      </c>
      <c r="O79" s="1245">
        <v>6.8</v>
      </c>
      <c r="V79" s="243">
        <v>53.5</v>
      </c>
      <c r="X79" s="243">
        <v>48.2</v>
      </c>
      <c r="Z79" s="243">
        <v>34.200000000000003</v>
      </c>
      <c r="AB79" s="243">
        <v>30.3</v>
      </c>
      <c r="AD79" s="243">
        <v>28.9</v>
      </c>
    </row>
    <row r="80" spans="2:30">
      <c r="B80" s="248"/>
      <c r="C80" s="244"/>
      <c r="D80" s="244"/>
      <c r="E80" s="244"/>
      <c r="F80" s="244"/>
      <c r="G80" s="1229"/>
      <c r="H80" s="1230"/>
      <c r="I80" s="1227"/>
      <c r="J80" s="1227"/>
      <c r="K80" s="1245"/>
      <c r="L80" s="1245"/>
      <c r="M80" s="1245"/>
      <c r="N80" s="1245"/>
      <c r="O80" s="1245"/>
    </row>
    <row r="81" spans="2:17">
      <c r="B81" s="248"/>
      <c r="C81" s="244"/>
      <c r="D81" s="244"/>
      <c r="E81" s="244"/>
      <c r="F81" s="244"/>
      <c r="G81" s="244"/>
      <c r="H81" s="244"/>
      <c r="I81" s="244"/>
      <c r="J81" s="244"/>
      <c r="K81" s="1246"/>
      <c r="L81" s="244"/>
      <c r="M81" s="244"/>
      <c r="N81" s="244"/>
      <c r="O81" s="244"/>
    </row>
    <row r="82" spans="2:17" ht="17.25">
      <c r="B82" s="248"/>
      <c r="C82" s="244"/>
      <c r="D82" s="244"/>
      <c r="E82" s="244"/>
      <c r="F82" s="244"/>
      <c r="G82" s="244"/>
      <c r="H82" s="244"/>
      <c r="I82" s="244"/>
      <c r="J82" s="244"/>
      <c r="K82" s="1247"/>
      <c r="L82" s="1247"/>
      <c r="M82" s="1247"/>
      <c r="N82" s="1247"/>
      <c r="O82" s="1247"/>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48"/>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cols>
    <col min="1" max="1" width="9.125" style="1183" customWidth="1"/>
    <col min="2" max="16" width="9" style="1183" customWidth="1"/>
    <col min="17" max="17" width="9.125" style="1183" customWidth="1"/>
    <col min="18" max="18" width="9.125" style="1183" bestFit="1" customWidth="1"/>
    <col min="19" max="34" width="9" style="1183" customWidth="1"/>
    <col min="35" max="35" width="9" style="1186" hidden="1" customWidth="1"/>
    <col min="36" max="16384" width="9" style="1186" hidden="1"/>
  </cols>
  <sheetData>
    <row r="1" spans="2:34" ht="13.5" customHeight="1">
      <c r="B1" s="1186"/>
      <c r="C1" s="1186"/>
      <c r="D1" s="1186"/>
      <c r="E1" s="1186"/>
      <c r="F1" s="1186"/>
      <c r="G1" s="1186"/>
      <c r="H1" s="1186"/>
      <c r="I1" s="1186"/>
      <c r="J1" s="1186"/>
      <c r="K1" s="1186"/>
      <c r="L1" s="1186"/>
      <c r="M1" s="1186"/>
      <c r="N1" s="1186"/>
      <c r="O1" s="1186"/>
      <c r="P1" s="1186"/>
      <c r="Q1" s="1186"/>
      <c r="R1" s="1186"/>
      <c r="S1" s="1186"/>
      <c r="T1" s="1186"/>
      <c r="U1" s="1186"/>
      <c r="V1" s="1186"/>
      <c r="W1" s="1186"/>
      <c r="X1" s="1186"/>
      <c r="Y1" s="1186"/>
      <c r="Z1" s="1186"/>
      <c r="AA1" s="1186"/>
      <c r="AB1" s="1186"/>
      <c r="AC1" s="1186"/>
      <c r="AD1" s="1186"/>
      <c r="AE1" s="1186"/>
      <c r="AF1" s="1186"/>
      <c r="AG1" s="1186"/>
      <c r="AH1" s="1186"/>
    </row>
    <row r="2" spans="2:34">
      <c r="S2" s="1186"/>
      <c r="AH2" s="1186"/>
    </row>
    <row r="3" spans="2:34">
      <c r="C3" s="1186"/>
      <c r="D3" s="1186"/>
      <c r="E3" s="1186"/>
      <c r="F3" s="1186"/>
      <c r="G3" s="1186"/>
      <c r="H3" s="1186"/>
      <c r="I3" s="1186"/>
      <c r="J3" s="1186"/>
      <c r="K3" s="1186"/>
      <c r="L3" s="1186"/>
      <c r="M3" s="1186"/>
      <c r="N3" s="1186"/>
      <c r="O3" s="1186"/>
      <c r="P3" s="1186"/>
      <c r="Q3" s="1186"/>
      <c r="R3" s="1186"/>
      <c r="S3" s="1186"/>
      <c r="U3" s="1186"/>
      <c r="V3" s="1186"/>
      <c r="W3" s="1186"/>
      <c r="X3" s="1186"/>
      <c r="Y3" s="1186"/>
      <c r="Z3" s="1186"/>
      <c r="AA3" s="1186"/>
      <c r="AB3" s="1186"/>
      <c r="AC3" s="1186"/>
      <c r="AD3" s="1186"/>
      <c r="AE3" s="1186"/>
      <c r="AF3" s="1186"/>
      <c r="AG3" s="1186"/>
      <c r="AH3" s="1186"/>
    </row>
    <row r="4" spans="2:34"/>
    <row r="5" spans="2:34"/>
    <row r="6" spans="2:34"/>
    <row r="7" spans="2:34"/>
    <row r="8" spans="2:34"/>
    <row r="9" spans="2:34">
      <c r="AH9" s="1186"/>
    </row>
    <row r="10" spans="2:34"/>
    <row r="11" spans="2:34"/>
    <row r="12" spans="2:34"/>
    <row r="13" spans="2:34"/>
    <row r="14" spans="2:34"/>
    <row r="15" spans="2:34"/>
    <row r="16" spans="2:34"/>
    <row r="17" spans="12:34">
      <c r="AH17" s="1186"/>
    </row>
    <row r="18" spans="12:34"/>
    <row r="19" spans="12:34"/>
    <row r="20" spans="12:34">
      <c r="AH20" s="1186"/>
    </row>
    <row r="21" spans="12:34">
      <c r="AH21" s="1186"/>
    </row>
    <row r="22" spans="12:34"/>
    <row r="23" spans="12:34"/>
    <row r="24" spans="12:34">
      <c r="Q24" s="1186"/>
    </row>
    <row r="25" spans="12:34"/>
    <row r="26" spans="12:34"/>
    <row r="27" spans="12:34"/>
    <row r="28" spans="12:34">
      <c r="O28" s="1186"/>
      <c r="T28" s="1186"/>
      <c r="AH28" s="1186"/>
    </row>
    <row r="29" spans="12:34"/>
    <row r="30" spans="12:34"/>
    <row r="31" spans="12:34">
      <c r="Q31" s="1186"/>
    </row>
    <row r="32" spans="12:34">
      <c r="L32" s="1186"/>
    </row>
    <row r="33" spans="2:34">
      <c r="C33" s="1186"/>
      <c r="E33" s="1186"/>
      <c r="G33" s="1186"/>
      <c r="I33" s="1186"/>
      <c r="X33" s="1186"/>
    </row>
    <row r="34" spans="2:34">
      <c r="B34" s="1186"/>
      <c r="P34" s="1186"/>
      <c r="R34" s="1186"/>
      <c r="T34" s="1186"/>
    </row>
    <row r="35" spans="2:34">
      <c r="D35" s="1186"/>
      <c r="W35" s="1186"/>
      <c r="AC35" s="1186"/>
      <c r="AD35" s="1186"/>
      <c r="AE35" s="1186"/>
      <c r="AF35" s="1186"/>
      <c r="AG35" s="1186"/>
      <c r="AH35" s="1186"/>
    </row>
    <row r="36" spans="2:34">
      <c r="H36" s="1186"/>
      <c r="J36" s="1186"/>
      <c r="K36" s="1186"/>
      <c r="M36" s="1186"/>
      <c r="Y36" s="1186"/>
      <c r="Z36" s="1186"/>
      <c r="AA36" s="1186"/>
      <c r="AB36" s="1186"/>
      <c r="AC36" s="1186"/>
      <c r="AD36" s="1186"/>
      <c r="AE36" s="1186"/>
      <c r="AF36" s="1186"/>
      <c r="AG36" s="1186"/>
      <c r="AH36" s="1186"/>
    </row>
    <row r="37" spans="2:34">
      <c r="AH37" s="1186"/>
    </row>
    <row r="38" spans="2:34">
      <c r="AG38" s="1186"/>
      <c r="AH38" s="1186"/>
    </row>
    <row r="39" spans="2:34"/>
    <row r="40" spans="2:34">
      <c r="X40" s="1186"/>
    </row>
    <row r="41" spans="2:34">
      <c r="R41" s="1186"/>
    </row>
    <row r="42" spans="2:34">
      <c r="W42" s="1186"/>
    </row>
    <row r="43" spans="2:34">
      <c r="Y43" s="1186"/>
      <c r="Z43" s="1186"/>
      <c r="AA43" s="1186"/>
      <c r="AB43" s="1186"/>
      <c r="AC43" s="1186"/>
      <c r="AD43" s="1186"/>
      <c r="AE43" s="1186"/>
      <c r="AF43" s="1186"/>
      <c r="AG43" s="1186"/>
      <c r="AH43" s="1186"/>
    </row>
    <row r="44" spans="2:34">
      <c r="AH44" s="1186"/>
    </row>
    <row r="45" spans="2:34">
      <c r="X45" s="1186"/>
    </row>
    <row r="46" spans="2:34"/>
    <row r="47" spans="2:34"/>
    <row r="48" spans="2:34">
      <c r="W48" s="1186"/>
      <c r="Y48" s="1186"/>
      <c r="Z48" s="1186"/>
      <c r="AA48" s="1186"/>
      <c r="AB48" s="1186"/>
      <c r="AC48" s="1186"/>
      <c r="AD48" s="1186"/>
      <c r="AE48" s="1186"/>
      <c r="AF48" s="1186"/>
      <c r="AG48" s="1186"/>
      <c r="AH48" s="1186"/>
    </row>
    <row r="49" spans="28:34"/>
    <row r="50" spans="28:34">
      <c r="AE50" s="1186"/>
      <c r="AF50" s="1186"/>
      <c r="AG50" s="1186"/>
      <c r="AH50" s="1186"/>
    </row>
    <row r="51" spans="28:34">
      <c r="AC51" s="1186"/>
      <c r="AD51" s="1186"/>
      <c r="AE51" s="1186"/>
      <c r="AF51" s="1186"/>
      <c r="AG51" s="1186"/>
      <c r="AH51" s="1186"/>
    </row>
    <row r="52" spans="28:34"/>
    <row r="53" spans="28:34">
      <c r="AF53" s="1186"/>
      <c r="AG53" s="1186"/>
      <c r="AH53" s="1186"/>
    </row>
    <row r="54" spans="28:34">
      <c r="AH54" s="1186"/>
    </row>
    <row r="55" spans="28:34"/>
    <row r="56" spans="28:34">
      <c r="AB56" s="1186"/>
      <c r="AC56" s="1186"/>
      <c r="AD56" s="1186"/>
      <c r="AE56" s="1186"/>
      <c r="AF56" s="1186"/>
      <c r="AG56" s="1186"/>
      <c r="AH56" s="1186"/>
    </row>
    <row r="57" spans="28:34">
      <c r="AH57" s="1186"/>
    </row>
    <row r="58" spans="28:34">
      <c r="AH58" s="1186"/>
    </row>
    <row r="59" spans="28:34"/>
    <row r="60" spans="28:34"/>
    <row r="61" spans="28:34"/>
    <row r="62" spans="28:34"/>
    <row r="63" spans="28:34">
      <c r="AH63" s="1186"/>
    </row>
    <row r="64" spans="28:34">
      <c r="AG64" s="1186"/>
      <c r="AH64" s="1186"/>
    </row>
    <row r="65" spans="28:34"/>
    <row r="66" spans="28:34"/>
    <row r="67" spans="28:34"/>
    <row r="68" spans="28:34">
      <c r="AB68" s="1186"/>
      <c r="AC68" s="1186"/>
      <c r="AD68" s="1186"/>
      <c r="AE68" s="1186"/>
      <c r="AF68" s="1186"/>
      <c r="AG68" s="1186"/>
      <c r="AH68" s="1186"/>
    </row>
    <row r="69" spans="28:34">
      <c r="AF69" s="1186"/>
      <c r="AG69" s="1186"/>
      <c r="AH69" s="1186"/>
    </row>
    <row r="70" spans="28:34"/>
    <row r="71" spans="28:34"/>
    <row r="72" spans="28:34"/>
    <row r="73" spans="28:34"/>
    <row r="74" spans="28:34"/>
    <row r="75" spans="28:34">
      <c r="AH75" s="1186"/>
    </row>
    <row r="76" spans="28:34">
      <c r="AF76" s="1186"/>
      <c r="AG76" s="1186"/>
      <c r="AH76" s="1186"/>
    </row>
    <row r="77" spans="28:34">
      <c r="AG77" s="1186"/>
      <c r="AH77" s="1186"/>
    </row>
    <row r="78" spans="28:34"/>
    <row r="79" spans="28:34"/>
    <row r="80" spans="28:34"/>
    <row r="81" spans="25:34"/>
    <row r="82" spans="25:34">
      <c r="Y82" s="1186"/>
    </row>
    <row r="83" spans="25:34">
      <c r="Y83" s="1186"/>
      <c r="Z83" s="1186"/>
      <c r="AA83" s="1186"/>
      <c r="AB83" s="1186"/>
      <c r="AC83" s="1186"/>
      <c r="AD83" s="1186"/>
      <c r="AE83" s="1186"/>
      <c r="AF83" s="1186"/>
      <c r="AG83" s="1186"/>
      <c r="AH83" s="1186"/>
    </row>
    <row r="84" spans="25:34"/>
    <row r="85" spans="25:34"/>
    <row r="86" spans="25:34"/>
    <row r="87" spans="25:34"/>
    <row r="88" spans="25:34">
      <c r="AH88" s="1186"/>
    </row>
    <row r="89" spans="25:34"/>
    <row r="90" spans="25:34"/>
    <row r="91" spans="25:34"/>
    <row r="92" spans="25:34" ht="13.5" customHeight="1"/>
    <row r="93" spans="25:34" ht="13.5" customHeight="1"/>
    <row r="94" spans="25:34" ht="13.5" customHeight="1">
      <c r="AF94" s="1186"/>
      <c r="AG94" s="1186"/>
      <c r="AH94" s="1186"/>
    </row>
    <row r="95" spans="25:34" ht="13.5" customHeight="1">
      <c r="AH95" s="1186"/>
    </row>
    <row r="96" spans="25:34" ht="13.5" customHeight="1"/>
    <row r="97" spans="33:34" ht="13.5" customHeight="1"/>
    <row r="98" spans="33:34" ht="13.5" customHeight="1"/>
    <row r="99" spans="33:34" ht="13.5" customHeight="1"/>
    <row r="100" spans="33:34" ht="13.5" customHeight="1"/>
    <row r="101" spans="33:34" ht="13.5" customHeight="1">
      <c r="AH101" s="1186"/>
    </row>
    <row r="102" spans="33:34" ht="13.5" customHeight="1"/>
    <row r="103" spans="33:34" ht="13.5" customHeight="1"/>
    <row r="104" spans="33:34" ht="13.5" customHeight="1">
      <c r="AG104" s="1186"/>
      <c r="AH104" s="11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186"/>
    </row>
    <row r="117" spans="34:34" ht="13.5" customHeight="1"/>
    <row r="118" spans="34:34" ht="13.5" customHeight="1"/>
    <row r="119" spans="34:34" ht="13.5" customHeight="1"/>
    <row r="120" spans="34:34" ht="13.5" customHeight="1">
      <c r="AH120" s="1186"/>
    </row>
    <row r="121" spans="34:34" ht="13.5" customHeight="1">
      <c r="AH121" s="1186"/>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cols>
    <col min="1" max="1" width="9.125" style="1183" customWidth="1"/>
    <col min="2" max="16" width="9" style="1183" customWidth="1"/>
    <col min="17" max="17" width="9.125" style="1183" customWidth="1"/>
    <col min="18" max="18" width="9.125" style="1183" bestFit="1" customWidth="1"/>
    <col min="19" max="34" width="9" style="1183" customWidth="1"/>
    <col min="35" max="35" width="9" style="1186" hidden="1" customWidth="1"/>
    <col min="36" max="16384" width="9" style="1186" hidden="1"/>
  </cols>
  <sheetData>
    <row r="1" spans="2:34" ht="13.5" customHeight="1">
      <c r="B1" s="1186"/>
      <c r="C1" s="1186"/>
      <c r="D1" s="1186"/>
      <c r="E1" s="1186"/>
      <c r="F1" s="1186"/>
      <c r="G1" s="1186"/>
      <c r="H1" s="1186"/>
      <c r="I1" s="1186"/>
      <c r="J1" s="1186"/>
      <c r="K1" s="1186"/>
      <c r="L1" s="1186"/>
      <c r="M1" s="1186"/>
      <c r="N1" s="1186"/>
      <c r="O1" s="1186"/>
      <c r="P1" s="1186"/>
      <c r="Q1" s="1186"/>
      <c r="R1" s="1186"/>
      <c r="S1" s="1186"/>
      <c r="T1" s="1186"/>
      <c r="U1" s="1186"/>
      <c r="V1" s="1186"/>
      <c r="W1" s="1186"/>
      <c r="X1" s="1186"/>
      <c r="Y1" s="1186"/>
      <c r="Z1" s="1186"/>
      <c r="AA1" s="1186"/>
      <c r="AB1" s="1186"/>
      <c r="AC1" s="1186"/>
      <c r="AD1" s="1186"/>
      <c r="AE1" s="1186"/>
      <c r="AF1" s="1186"/>
      <c r="AG1" s="1186"/>
      <c r="AH1" s="1186"/>
    </row>
    <row r="2" spans="2:34">
      <c r="S2" s="1186"/>
      <c r="AH2" s="1186"/>
    </row>
    <row r="3" spans="2:34">
      <c r="C3" s="1186"/>
      <c r="D3" s="1186"/>
      <c r="E3" s="1186"/>
      <c r="F3" s="1186"/>
      <c r="G3" s="1186"/>
      <c r="H3" s="1186"/>
      <c r="I3" s="1186"/>
      <c r="J3" s="1186"/>
      <c r="K3" s="1186"/>
      <c r="L3" s="1186"/>
      <c r="M3" s="1186"/>
      <c r="N3" s="1186"/>
      <c r="O3" s="1186"/>
      <c r="P3" s="1186"/>
      <c r="Q3" s="1186"/>
      <c r="R3" s="1186"/>
      <c r="S3" s="1186"/>
      <c r="U3" s="1186"/>
      <c r="V3" s="1186"/>
      <c r="W3" s="1186"/>
      <c r="X3" s="1186"/>
      <c r="Y3" s="1186"/>
      <c r="Z3" s="1186"/>
      <c r="AA3" s="1186"/>
      <c r="AB3" s="1186"/>
      <c r="AC3" s="1186"/>
      <c r="AD3" s="1186"/>
      <c r="AE3" s="1186"/>
      <c r="AF3" s="1186"/>
      <c r="AG3" s="1186"/>
      <c r="AH3" s="1186"/>
    </row>
    <row r="4" spans="2:34"/>
    <row r="5" spans="2:34"/>
    <row r="6" spans="2:34"/>
    <row r="7" spans="2:34"/>
    <row r="8" spans="2:34"/>
    <row r="9" spans="2:34">
      <c r="AH9" s="1186"/>
    </row>
    <row r="10" spans="2:34"/>
    <row r="11" spans="2:34"/>
    <row r="12" spans="2:34"/>
    <row r="13" spans="2:34"/>
    <row r="14" spans="2:34"/>
    <row r="15" spans="2:34"/>
    <row r="16" spans="2:34"/>
    <row r="17" spans="12:34">
      <c r="AH17" s="1186"/>
    </row>
    <row r="18" spans="12:34"/>
    <row r="19" spans="12:34"/>
    <row r="20" spans="12:34">
      <c r="AH20" s="1186"/>
    </row>
    <row r="21" spans="12:34">
      <c r="AH21" s="1186"/>
    </row>
    <row r="22" spans="12:34"/>
    <row r="23" spans="12:34"/>
    <row r="24" spans="12:34">
      <c r="Q24" s="1186"/>
    </row>
    <row r="25" spans="12:34"/>
    <row r="26" spans="12:34"/>
    <row r="27" spans="12:34"/>
    <row r="28" spans="12:34">
      <c r="O28" s="1186"/>
      <c r="T28" s="1186"/>
      <c r="AH28" s="1186"/>
    </row>
    <row r="29" spans="12:34"/>
    <row r="30" spans="12:34"/>
    <row r="31" spans="12:34">
      <c r="Q31" s="1186"/>
    </row>
    <row r="32" spans="12:34">
      <c r="L32" s="1186"/>
    </row>
    <row r="33" spans="2:34">
      <c r="C33" s="1186"/>
      <c r="E33" s="1186"/>
      <c r="G33" s="1186"/>
      <c r="I33" s="1186"/>
      <c r="X33" s="1186"/>
    </row>
    <row r="34" spans="2:34">
      <c r="B34" s="1186"/>
      <c r="P34" s="1186"/>
      <c r="R34" s="1186"/>
      <c r="T34" s="1186"/>
    </row>
    <row r="35" spans="2:34">
      <c r="D35" s="1186"/>
      <c r="W35" s="1186"/>
      <c r="AC35" s="1186"/>
      <c r="AD35" s="1186"/>
      <c r="AE35" s="1186"/>
      <c r="AF35" s="1186"/>
      <c r="AG35" s="1186"/>
      <c r="AH35" s="1186"/>
    </row>
    <row r="36" spans="2:34">
      <c r="H36" s="1186"/>
      <c r="J36" s="1186"/>
      <c r="K36" s="1186"/>
      <c r="M36" s="1186"/>
      <c r="Y36" s="1186"/>
      <c r="Z36" s="1186"/>
      <c r="AA36" s="1186"/>
      <c r="AB36" s="1186"/>
      <c r="AC36" s="1186"/>
      <c r="AD36" s="1186"/>
      <c r="AE36" s="1186"/>
      <c r="AF36" s="1186"/>
      <c r="AG36" s="1186"/>
      <c r="AH36" s="1186"/>
    </row>
    <row r="37" spans="2:34">
      <c r="AH37" s="1186"/>
    </row>
    <row r="38" spans="2:34">
      <c r="AG38" s="1186"/>
      <c r="AH38" s="1186"/>
    </row>
    <row r="39" spans="2:34"/>
    <row r="40" spans="2:34">
      <c r="X40" s="1186"/>
    </row>
    <row r="41" spans="2:34">
      <c r="R41" s="1186"/>
    </row>
    <row r="42" spans="2:34">
      <c r="W42" s="1186"/>
    </row>
    <row r="43" spans="2:34">
      <c r="Y43" s="1186"/>
      <c r="Z43" s="1186"/>
      <c r="AA43" s="1186"/>
      <c r="AB43" s="1186"/>
      <c r="AC43" s="1186"/>
      <c r="AD43" s="1186"/>
      <c r="AE43" s="1186"/>
      <c r="AF43" s="1186"/>
      <c r="AG43" s="1186"/>
      <c r="AH43" s="1186"/>
    </row>
    <row r="44" spans="2:34">
      <c r="AH44" s="1186"/>
    </row>
    <row r="45" spans="2:34">
      <c r="X45" s="1186"/>
    </row>
    <row r="46" spans="2:34"/>
    <row r="47" spans="2:34"/>
    <row r="48" spans="2:34">
      <c r="W48" s="1186"/>
      <c r="Y48" s="1186"/>
      <c r="Z48" s="1186"/>
      <c r="AA48" s="1186"/>
      <c r="AB48" s="1186"/>
      <c r="AC48" s="1186"/>
      <c r="AD48" s="1186"/>
      <c r="AE48" s="1186"/>
      <c r="AF48" s="1186"/>
      <c r="AG48" s="1186"/>
      <c r="AH48" s="1186"/>
    </row>
    <row r="49" spans="28:34"/>
    <row r="50" spans="28:34">
      <c r="AE50" s="1186"/>
      <c r="AF50" s="1186"/>
      <c r="AG50" s="1186"/>
      <c r="AH50" s="1186"/>
    </row>
    <row r="51" spans="28:34">
      <c r="AC51" s="1186"/>
      <c r="AD51" s="1186"/>
      <c r="AE51" s="1186"/>
      <c r="AF51" s="1186"/>
      <c r="AG51" s="1186"/>
      <c r="AH51" s="1186"/>
    </row>
    <row r="52" spans="28:34"/>
    <row r="53" spans="28:34">
      <c r="AF53" s="1186"/>
      <c r="AG53" s="1186"/>
      <c r="AH53" s="1186"/>
    </row>
    <row r="54" spans="28:34">
      <c r="AH54" s="1186"/>
    </row>
    <row r="55" spans="28:34"/>
    <row r="56" spans="28:34">
      <c r="AB56" s="1186"/>
      <c r="AC56" s="1186"/>
      <c r="AD56" s="1186"/>
      <c r="AE56" s="1186"/>
      <c r="AF56" s="1186"/>
      <c r="AG56" s="1186"/>
      <c r="AH56" s="1186"/>
    </row>
    <row r="57" spans="28:34">
      <c r="AH57" s="1186"/>
    </row>
    <row r="58" spans="28:34">
      <c r="AH58" s="1186"/>
    </row>
    <row r="59" spans="28:34">
      <c r="AG59" s="1186"/>
      <c r="AH59" s="1186"/>
    </row>
    <row r="60" spans="28:34"/>
    <row r="61" spans="28:34"/>
    <row r="62" spans="28:34"/>
    <row r="63" spans="28:34">
      <c r="AH63" s="1186"/>
    </row>
    <row r="64" spans="28:34">
      <c r="AG64" s="1186"/>
      <c r="AH64" s="1186"/>
    </row>
    <row r="65" spans="28:34"/>
    <row r="66" spans="28:34"/>
    <row r="67" spans="28:34"/>
    <row r="68" spans="28:34">
      <c r="AB68" s="1186"/>
      <c r="AC68" s="1186"/>
      <c r="AD68" s="1186"/>
      <c r="AE68" s="1186"/>
      <c r="AF68" s="1186"/>
      <c r="AG68" s="1186"/>
      <c r="AH68" s="1186"/>
    </row>
    <row r="69" spans="28:34">
      <c r="AF69" s="1186"/>
      <c r="AG69" s="1186"/>
      <c r="AH69" s="1186"/>
    </row>
    <row r="70" spans="28:34"/>
    <row r="71" spans="28:34"/>
    <row r="72" spans="28:34"/>
    <row r="73" spans="28:34"/>
    <row r="74" spans="28:34"/>
    <row r="75" spans="28:34">
      <c r="AH75" s="1186"/>
    </row>
    <row r="76" spans="28:34">
      <c r="AF76" s="1186"/>
      <c r="AG76" s="1186"/>
      <c r="AH76" s="1186"/>
    </row>
    <row r="77" spans="28:34">
      <c r="AG77" s="1186"/>
      <c r="AH77" s="1186"/>
    </row>
    <row r="78" spans="28:34"/>
    <row r="79" spans="28:34"/>
    <row r="80" spans="28:34"/>
    <row r="81" spans="25:34"/>
    <row r="82" spans="25:34">
      <c r="Y82" s="1186"/>
    </row>
    <row r="83" spans="25:34">
      <c r="Y83" s="1186"/>
      <c r="Z83" s="1186"/>
      <c r="AA83" s="1186"/>
      <c r="AB83" s="1186"/>
      <c r="AC83" s="1186"/>
      <c r="AD83" s="1186"/>
      <c r="AE83" s="1186"/>
      <c r="AF83" s="1186"/>
      <c r="AG83" s="1186"/>
      <c r="AH83" s="1186"/>
    </row>
    <row r="84" spans="25:34"/>
    <row r="85" spans="25:34"/>
    <row r="86" spans="25:34"/>
    <row r="87" spans="25:34"/>
    <row r="88" spans="25:34">
      <c r="AH88" s="1186"/>
    </row>
    <row r="89" spans="25:34"/>
    <row r="90" spans="25:34"/>
    <row r="91" spans="25:34"/>
    <row r="92" spans="25:34" ht="13.5" customHeight="1"/>
    <row r="93" spans="25:34" ht="13.5" customHeight="1"/>
    <row r="94" spans="25:34" ht="13.5" customHeight="1">
      <c r="AF94" s="1186"/>
      <c r="AG94" s="1186"/>
      <c r="AH94" s="1186"/>
    </row>
    <row r="95" spans="25:34" ht="13.5" customHeight="1">
      <c r="AH95" s="1186"/>
    </row>
    <row r="96" spans="25:34" ht="13.5" customHeight="1"/>
    <row r="97" spans="33:34" ht="13.5" customHeight="1"/>
    <row r="98" spans="33:34" ht="13.5" customHeight="1"/>
    <row r="99" spans="33:34" ht="13.5" customHeight="1"/>
    <row r="100" spans="33:34" ht="13.5" customHeight="1"/>
    <row r="101" spans="33:34" ht="13.5" customHeight="1">
      <c r="AH101" s="1186"/>
    </row>
    <row r="102" spans="33:34" ht="13.5" customHeight="1"/>
    <row r="103" spans="33:34" ht="13.5" customHeight="1"/>
    <row r="104" spans="33:34" ht="13.5" customHeight="1">
      <c r="AG104" s="1186"/>
      <c r="AH104" s="11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186"/>
    </row>
    <row r="117" spans="34:34" ht="13.5" customHeight="1"/>
    <row r="118" spans="34:34" ht="13.5" customHeight="1"/>
    <row r="119" spans="34:34" ht="13.5" customHeight="1"/>
    <row r="120" spans="34:34" ht="13.5" customHeight="1">
      <c r="AH120" s="1186"/>
    </row>
    <row r="121" spans="34:34" ht="13.5" customHeight="1">
      <c r="AH121" s="1186"/>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13941</v>
      </c>
      <c r="E3" s="116"/>
      <c r="F3" s="117">
        <v>42839</v>
      </c>
      <c r="G3" s="118"/>
      <c r="H3" s="119"/>
    </row>
    <row r="4" spans="1:8">
      <c r="A4" s="120"/>
      <c r="B4" s="121"/>
      <c r="C4" s="122"/>
      <c r="D4" s="123">
        <v>6705</v>
      </c>
      <c r="E4" s="124"/>
      <c r="F4" s="125">
        <v>22027</v>
      </c>
      <c r="G4" s="126"/>
      <c r="H4" s="127"/>
    </row>
    <row r="5" spans="1:8">
      <c r="A5" s="108" t="s">
        <v>515</v>
      </c>
      <c r="B5" s="113"/>
      <c r="C5" s="114"/>
      <c r="D5" s="115">
        <v>14381</v>
      </c>
      <c r="E5" s="116"/>
      <c r="F5" s="117">
        <v>46819</v>
      </c>
      <c r="G5" s="118"/>
      <c r="H5" s="119"/>
    </row>
    <row r="6" spans="1:8">
      <c r="A6" s="120"/>
      <c r="B6" s="121"/>
      <c r="C6" s="122"/>
      <c r="D6" s="123">
        <v>6764</v>
      </c>
      <c r="E6" s="124"/>
      <c r="F6" s="125">
        <v>24121</v>
      </c>
      <c r="G6" s="126"/>
      <c r="H6" s="127"/>
    </row>
    <row r="7" spans="1:8">
      <c r="A7" s="108" t="s">
        <v>516</v>
      </c>
      <c r="B7" s="113"/>
      <c r="C7" s="114"/>
      <c r="D7" s="115">
        <v>17776</v>
      </c>
      <c r="E7" s="116"/>
      <c r="F7" s="117">
        <v>53270</v>
      </c>
      <c r="G7" s="118"/>
      <c r="H7" s="119"/>
    </row>
    <row r="8" spans="1:8">
      <c r="A8" s="120"/>
      <c r="B8" s="121"/>
      <c r="C8" s="122"/>
      <c r="D8" s="123">
        <v>10300</v>
      </c>
      <c r="E8" s="124"/>
      <c r="F8" s="125">
        <v>24316</v>
      </c>
      <c r="G8" s="126"/>
      <c r="H8" s="127"/>
    </row>
    <row r="9" spans="1:8">
      <c r="A9" s="108" t="s">
        <v>517</v>
      </c>
      <c r="B9" s="113"/>
      <c r="C9" s="114"/>
      <c r="D9" s="115">
        <v>26537</v>
      </c>
      <c r="E9" s="116"/>
      <c r="F9" s="117">
        <v>53292</v>
      </c>
      <c r="G9" s="118"/>
      <c r="H9" s="119"/>
    </row>
    <row r="10" spans="1:8">
      <c r="A10" s="120"/>
      <c r="B10" s="121"/>
      <c r="C10" s="122"/>
      <c r="D10" s="123">
        <v>16651</v>
      </c>
      <c r="E10" s="124"/>
      <c r="F10" s="125">
        <v>28900</v>
      </c>
      <c r="G10" s="126"/>
      <c r="H10" s="127"/>
    </row>
    <row r="11" spans="1:8">
      <c r="A11" s="108" t="s">
        <v>518</v>
      </c>
      <c r="B11" s="113"/>
      <c r="C11" s="114"/>
      <c r="D11" s="115">
        <v>41424</v>
      </c>
      <c r="E11" s="116"/>
      <c r="F11" s="117">
        <v>49919</v>
      </c>
      <c r="G11" s="118"/>
      <c r="H11" s="119"/>
    </row>
    <row r="12" spans="1:8">
      <c r="A12" s="120"/>
      <c r="B12" s="121"/>
      <c r="C12" s="128"/>
      <c r="D12" s="123">
        <v>18098</v>
      </c>
      <c r="E12" s="124"/>
      <c r="F12" s="125">
        <v>26398</v>
      </c>
      <c r="G12" s="126"/>
      <c r="H12" s="127"/>
    </row>
    <row r="13" spans="1:8">
      <c r="A13" s="108"/>
      <c r="B13" s="113"/>
      <c r="C13" s="129"/>
      <c r="D13" s="130">
        <v>22812</v>
      </c>
      <c r="E13" s="131"/>
      <c r="F13" s="132">
        <v>49228</v>
      </c>
      <c r="G13" s="133"/>
      <c r="H13" s="119"/>
    </row>
    <row r="14" spans="1:8">
      <c r="A14" s="120"/>
      <c r="B14" s="121"/>
      <c r="C14" s="122"/>
      <c r="D14" s="123">
        <v>11704</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1.71</v>
      </c>
      <c r="C19" s="134">
        <f>ROUND(VALUE(SUBSTITUTE(実質収支比率等に係る経年分析!G$48,"▲","-")),2)</f>
        <v>3.63</v>
      </c>
      <c r="D19" s="134">
        <f>ROUND(VALUE(SUBSTITUTE(実質収支比率等に係る経年分析!H$48,"▲","-")),2)</f>
        <v>0.88</v>
      </c>
      <c r="E19" s="134">
        <f>ROUND(VALUE(SUBSTITUTE(実質収支比率等に係る経年分析!I$48,"▲","-")),2)</f>
        <v>0.68</v>
      </c>
      <c r="F19" s="134">
        <f>ROUND(VALUE(SUBSTITUTE(実質収支比率等に係る経年分析!J$48,"▲","-")),2)</f>
        <v>0.66</v>
      </c>
    </row>
    <row r="20" spans="1:11">
      <c r="A20" s="134" t="s">
        <v>43</v>
      </c>
      <c r="B20" s="134">
        <f>ROUND(VALUE(SUBSTITUTE(実質収支比率等に係る経年分析!F$47,"▲","-")),2)</f>
        <v>12.64</v>
      </c>
      <c r="C20" s="134">
        <f>ROUND(VALUE(SUBSTITUTE(実質収支比率等に係る経年分析!G$47,"▲","-")),2)</f>
        <v>16.7</v>
      </c>
      <c r="D20" s="134">
        <f>ROUND(VALUE(SUBSTITUTE(実質収支比率等に係る経年分析!H$47,"▲","-")),2)</f>
        <v>17.25</v>
      </c>
      <c r="E20" s="134">
        <f>ROUND(VALUE(SUBSTITUTE(実質収支比率等に係る経年分析!I$47,"▲","-")),2)</f>
        <v>15</v>
      </c>
      <c r="F20" s="134">
        <f>ROUND(VALUE(SUBSTITUTE(実質収支比率等に係る経年分析!J$47,"▲","-")),2)</f>
        <v>17.91</v>
      </c>
    </row>
    <row r="21" spans="1:11">
      <c r="A21" s="134" t="s">
        <v>44</v>
      </c>
      <c r="B21" s="134">
        <f>IF(ISNUMBER(VALUE(SUBSTITUTE(実質収支比率等に係る経年分析!F$49,"▲","-"))),ROUND(VALUE(SUBSTITUTE(実質収支比率等に係る経年分析!F$49,"▲","-")),2),NA())</f>
        <v>0.54</v>
      </c>
      <c r="C21" s="134">
        <f>IF(ISNUMBER(VALUE(SUBSTITUTE(実質収支比率等に係る経年分析!G$49,"▲","-"))),ROUND(VALUE(SUBSTITUTE(実質収支比率等に係る経年分析!G$49,"▲","-")),2),NA())</f>
        <v>6.49</v>
      </c>
      <c r="D21" s="134">
        <f>IF(ISNUMBER(VALUE(SUBSTITUTE(実質収支比率等に係る経年分析!H$49,"▲","-"))),ROUND(VALUE(SUBSTITUTE(実質収支比率等に係る経年分析!H$49,"▲","-")),2),NA())</f>
        <v>-3.42</v>
      </c>
      <c r="E21" s="134">
        <f>IF(ISNUMBER(VALUE(SUBSTITUTE(実質収支比率等に係る経年分析!I$49,"▲","-"))),ROUND(VALUE(SUBSTITUTE(実質収支比率等に係る経年分析!I$49,"▲","-")),2),NA())</f>
        <v>-1.95</v>
      </c>
      <c r="F21" s="134">
        <f>IF(ISNUMBER(VALUE(SUBSTITUTE(実質収支比率等に係る経年分析!J$49,"▲","-"))),ROUND(VALUE(SUBSTITUTE(実質収支比率等に係る経年分析!J$49,"▲","-")),2),NA())</f>
        <v>3.31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6.53</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0.78</v>
      </c>
      <c r="D36" s="135">
        <f>IF(ROUND(VALUE(SUBSTITUTE(連結実質赤字比率に係る赤字・黒字の構成分析!G$34,"▲", "-")), 2) &lt; 0, ABS(ROUND(VALUE(SUBSTITUTE(連結実質赤字比率に係る赤字・黒字の構成分析!G$34,"▲", "-")), 2)), NA())</f>
        <v>0.05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859</v>
      </c>
      <c r="E42" s="136"/>
      <c r="F42" s="136"/>
      <c r="G42" s="136">
        <f>'実質公債費比率（分子）の構造'!L$52</f>
        <v>906</v>
      </c>
      <c r="H42" s="136"/>
      <c r="I42" s="136"/>
      <c r="J42" s="136">
        <f>'実質公債費比率（分子）の構造'!M$52</f>
        <v>949</v>
      </c>
      <c r="K42" s="136"/>
      <c r="L42" s="136"/>
      <c r="M42" s="136">
        <f>'実質公債費比率（分子）の構造'!N$52</f>
        <v>974</v>
      </c>
      <c r="N42" s="136"/>
      <c r="O42" s="136"/>
      <c r="P42" s="136">
        <f>'実質公債費比率（分子）の構造'!O$52</f>
        <v>918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2</v>
      </c>
      <c r="O45" s="136"/>
      <c r="P45" s="136"/>
    </row>
    <row r="46" spans="1:16">
      <c r="A46" s="136" t="s">
        <v>55</v>
      </c>
      <c r="B46" s="136">
        <f>'実質公債費比率（分子）の構造'!K$48</f>
        <v>249</v>
      </c>
      <c r="C46" s="136"/>
      <c r="D46" s="136"/>
      <c r="E46" s="136">
        <f>'実質公債費比率（分子）の構造'!L$48</f>
        <v>243</v>
      </c>
      <c r="F46" s="136"/>
      <c r="G46" s="136"/>
      <c r="H46" s="136">
        <f>'実質公債費比率（分子）の構造'!M$48</f>
        <v>285</v>
      </c>
      <c r="I46" s="136"/>
      <c r="J46" s="136"/>
      <c r="K46" s="136">
        <f>'実質公債費比率（分子）の構造'!N$48</f>
        <v>290</v>
      </c>
      <c r="L46" s="136"/>
      <c r="M46" s="136"/>
      <c r="N46" s="136">
        <f>'実質公債費比率（分子）の構造'!O$48</f>
        <v>293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1219</v>
      </c>
      <c r="C49" s="136"/>
      <c r="D49" s="136"/>
      <c r="E49" s="136">
        <f>'実質公債費比率（分子）の構造'!L$45</f>
        <v>1263</v>
      </c>
      <c r="F49" s="136"/>
      <c r="G49" s="136"/>
      <c r="H49" s="136">
        <f>'実質公債費比率（分子）の構造'!M$45</f>
        <v>1324</v>
      </c>
      <c r="I49" s="136"/>
      <c r="J49" s="136"/>
      <c r="K49" s="136">
        <f>'実質公債費比率（分子）の構造'!N$45</f>
        <v>1217</v>
      </c>
      <c r="L49" s="136"/>
      <c r="M49" s="136"/>
      <c r="N49" s="136">
        <f>'実質公債費比率（分子）の構造'!O$45</f>
        <v>1158</v>
      </c>
      <c r="O49" s="136"/>
      <c r="P49" s="136"/>
    </row>
    <row r="50" spans="1:16">
      <c r="A50" s="136" t="s">
        <v>59</v>
      </c>
      <c r="B50" s="136" t="e">
        <f>NA()</f>
        <v>#N/A</v>
      </c>
      <c r="C50" s="136">
        <f>IF(ISNUMBER('実質公債費比率（分子）の構造'!K$53),'実質公債費比率（分子）の構造'!K$53,NA())</f>
        <v>609</v>
      </c>
      <c r="D50" s="136" t="e">
        <f>NA()</f>
        <v>#N/A</v>
      </c>
      <c r="E50" s="136" t="e">
        <f>NA()</f>
        <v>#N/A</v>
      </c>
      <c r="F50" s="136">
        <f>IF(ISNUMBER('実質公債費比率（分子）の構造'!L$53),'実質公債費比率（分子）の構造'!L$53,NA())</f>
        <v>600</v>
      </c>
      <c r="G50" s="136" t="e">
        <f>NA()</f>
        <v>#N/A</v>
      </c>
      <c r="H50" s="136" t="e">
        <f>NA()</f>
        <v>#N/A</v>
      </c>
      <c r="I50" s="136">
        <f>IF(ISNUMBER('実質公債費比率（分子）の構造'!M$53),'実質公債費比率（分子）の構造'!M$53,NA())</f>
        <v>660</v>
      </c>
      <c r="J50" s="136" t="e">
        <f>NA()</f>
        <v>#N/A</v>
      </c>
      <c r="K50" s="136" t="e">
        <f>NA()</f>
        <v>#N/A</v>
      </c>
      <c r="L50" s="136">
        <f>IF(ISNUMBER('実質公債費比率（分子）の構造'!N$53),'実質公債費比率（分子）の構造'!N$53,NA())</f>
        <v>533</v>
      </c>
      <c r="M50" s="136" t="e">
        <f>NA()</f>
        <v>#N/A</v>
      </c>
      <c r="N50" s="136" t="e">
        <f>NA()</f>
        <v>#N/A</v>
      </c>
      <c r="O50" s="136">
        <f>IF(ISNUMBER('実質公債費比率（分子）の構造'!O$53),'実質公債費比率（分子）の構造'!O$53,NA())</f>
        <v>535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10928</v>
      </c>
      <c r="E56" s="135"/>
      <c r="F56" s="135"/>
      <c r="G56" s="135">
        <f>'将来負担比率（分子）の構造'!J$51</f>
        <v>11175</v>
      </c>
      <c r="H56" s="135"/>
      <c r="I56" s="135"/>
      <c r="J56" s="135">
        <f>'将来負担比率（分子）の構造'!K$51</f>
        <v>11387</v>
      </c>
      <c r="K56" s="135"/>
      <c r="L56" s="135"/>
      <c r="M56" s="135">
        <f>'将来負担比率（分子）の構造'!L$51</f>
        <v>11539</v>
      </c>
      <c r="N56" s="135"/>
      <c r="O56" s="135"/>
      <c r="P56" s="135">
        <f>'将来負担比率（分子）の構造'!M$51</f>
        <v>11915</v>
      </c>
    </row>
    <row r="57" spans="1:16">
      <c r="A57" s="135" t="s">
        <v>35</v>
      </c>
      <c r="B57" s="135"/>
      <c r="C57" s="135"/>
      <c r="D57" s="135">
        <f>'将来負担比率（分子）の構造'!I$50</f>
        <v>146</v>
      </c>
      <c r="E57" s="135"/>
      <c r="F57" s="135"/>
      <c r="G57" s="135">
        <f>'将来負担比率（分子）の構造'!J$50</f>
        <v>153</v>
      </c>
      <c r="H57" s="135"/>
      <c r="I57" s="135"/>
      <c r="J57" s="135">
        <f>'将来負担比率（分子）の構造'!K$50</f>
        <v>157</v>
      </c>
      <c r="K57" s="135"/>
      <c r="L57" s="135"/>
      <c r="M57" s="135">
        <f>'将来負担比率（分子）の構造'!L$50</f>
        <v>199</v>
      </c>
      <c r="N57" s="135"/>
      <c r="O57" s="135"/>
      <c r="P57" s="135">
        <f>'将来負担比率（分子）の構造'!M$50</f>
        <v>222</v>
      </c>
    </row>
    <row r="58" spans="1:16">
      <c r="A58" s="135" t="s">
        <v>34</v>
      </c>
      <c r="B58" s="135"/>
      <c r="C58" s="135"/>
      <c r="D58" s="135">
        <f>'将来負担比率（分子）の構造'!I$49</f>
        <v>3340</v>
      </c>
      <c r="E58" s="135"/>
      <c r="F58" s="135"/>
      <c r="G58" s="135">
        <f>'将来負担比率（分子）の構造'!J$49</f>
        <v>3682</v>
      </c>
      <c r="H58" s="135"/>
      <c r="I58" s="135"/>
      <c r="J58" s="135">
        <f>'将来負担比率（分子）の構造'!K$49</f>
        <v>3454</v>
      </c>
      <c r="K58" s="135"/>
      <c r="L58" s="135"/>
      <c r="M58" s="135">
        <f>'将来負担比率（分子）の構造'!L$49</f>
        <v>3196</v>
      </c>
      <c r="N58" s="135"/>
      <c r="O58" s="135"/>
      <c r="P58" s="135">
        <f>'将来負担比率（分子）の構造'!M$49</f>
        <v>3451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3401</v>
      </c>
      <c r="C62" s="135"/>
      <c r="D62" s="135"/>
      <c r="E62" s="135">
        <f>'将来負担比率（分子）の構造'!J$45</f>
        <v>2864</v>
      </c>
      <c r="F62" s="135"/>
      <c r="G62" s="135"/>
      <c r="H62" s="135">
        <f>'将来負担比率（分子）の構造'!K$45</f>
        <v>2622</v>
      </c>
      <c r="I62" s="135"/>
      <c r="J62" s="135"/>
      <c r="K62" s="135">
        <f>'将来負担比率（分子）の構造'!L$45</f>
        <v>2443</v>
      </c>
      <c r="L62" s="135"/>
      <c r="M62" s="135"/>
      <c r="N62" s="135">
        <f>'将来負担比率（分子）の構造'!M$45</f>
        <v>2522</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8</v>
      </c>
      <c r="I63" s="135"/>
      <c r="J63" s="135"/>
      <c r="K63" s="135">
        <f>'将来負担比率（分子）の構造'!L$44</f>
        <v>106</v>
      </c>
      <c r="L63" s="135"/>
      <c r="M63" s="135"/>
      <c r="N63" s="135">
        <f>'将来負担比率（分子）の構造'!M$44</f>
        <v>213</v>
      </c>
      <c r="O63" s="135"/>
      <c r="P63" s="135"/>
    </row>
    <row r="64" spans="1:16">
      <c r="A64" s="135" t="s">
        <v>27</v>
      </c>
      <c r="B64" s="135">
        <f>'将来負担比率（分子）の構造'!I$43</f>
        <v>4395</v>
      </c>
      <c r="C64" s="135"/>
      <c r="D64" s="135"/>
      <c r="E64" s="135">
        <f>'将来負担比率（分子）の構造'!J$43</f>
        <v>3929</v>
      </c>
      <c r="F64" s="135"/>
      <c r="G64" s="135"/>
      <c r="H64" s="135">
        <f>'将来負担比率（分子）の構造'!K$43</f>
        <v>3644</v>
      </c>
      <c r="I64" s="135"/>
      <c r="J64" s="135"/>
      <c r="K64" s="135">
        <f>'将来負担比率（分子）の構造'!L$43</f>
        <v>3487</v>
      </c>
      <c r="L64" s="135"/>
      <c r="M64" s="135"/>
      <c r="N64" s="135">
        <f>'将来負担比率（分子）の構造'!M$43</f>
        <v>3503</v>
      </c>
      <c r="O64" s="135"/>
      <c r="P64" s="135"/>
    </row>
    <row r="65" spans="1:16">
      <c r="A65" s="135" t="s">
        <v>26</v>
      </c>
      <c r="B65" s="135">
        <f>'将来負担比率（分子）の構造'!I$42</f>
        <v>797</v>
      </c>
      <c r="C65" s="135"/>
      <c r="D65" s="135"/>
      <c r="E65" s="135">
        <f>'将来負担比率（分子）の構造'!J$42</f>
        <v>798</v>
      </c>
      <c r="F65" s="135"/>
      <c r="G65" s="135"/>
      <c r="H65" s="135">
        <f>'将来負担比率（分子）の構造'!K$42</f>
        <v>797</v>
      </c>
      <c r="I65" s="135"/>
      <c r="J65" s="135"/>
      <c r="K65" s="135">
        <f>'将来負担比率（分子）の構造'!L$42</f>
        <v>778</v>
      </c>
      <c r="L65" s="135"/>
      <c r="M65" s="135"/>
      <c r="N65" s="135">
        <f>'将来負担比率（分子）の構造'!M$42</f>
        <v>778</v>
      </c>
      <c r="O65" s="135"/>
      <c r="P65" s="135"/>
    </row>
    <row r="66" spans="1:16">
      <c r="A66" s="135" t="s">
        <v>25</v>
      </c>
      <c r="B66" s="135">
        <f>'将来負担比率（分子）の構造'!I$41</f>
        <v>9128</v>
      </c>
      <c r="C66" s="135"/>
      <c r="D66" s="135"/>
      <c r="E66" s="135">
        <f>'将来負担比率（分子）の構造'!J$41</f>
        <v>8976</v>
      </c>
      <c r="F66" s="135"/>
      <c r="G66" s="135"/>
      <c r="H66" s="135">
        <f>'将来負担比率（分子）の構造'!K$41</f>
        <v>8705</v>
      </c>
      <c r="I66" s="135"/>
      <c r="J66" s="135"/>
      <c r="K66" s="135">
        <f>'将来負担比率（分子）の構造'!L$41</f>
        <v>8637</v>
      </c>
      <c r="L66" s="135"/>
      <c r="M66" s="135"/>
      <c r="N66" s="135">
        <f>'将来負担比率（分子）の構造'!M$41</f>
        <v>8890</v>
      </c>
      <c r="O66" s="135"/>
      <c r="P66" s="135"/>
    </row>
    <row r="67" spans="1:16">
      <c r="A67" s="135" t="s">
        <v>63</v>
      </c>
      <c r="B67" s="135" t="e">
        <f>NA()</f>
        <v>#N/A</v>
      </c>
      <c r="C67" s="135">
        <f>IF(ISNUMBER('将来負担比率（分子）の構造'!I$52), IF('将来負担比率（分子）の構造'!I$52 &lt; 0, 0, '将来負担比率（分子）の構造'!I$52), NA())</f>
        <v>3306</v>
      </c>
      <c r="D67" s="135" t="e">
        <f>NA()</f>
        <v>#N/A</v>
      </c>
      <c r="E67" s="135" t="e">
        <f>NA()</f>
        <v>#N/A</v>
      </c>
      <c r="F67" s="135">
        <f>IF(ISNUMBER('将来負担比率（分子）の構造'!J$52), IF('将来負担比率（分子）の構造'!J$52 &lt; 0, 0, '将来負担比率（分子）の構造'!J$52), NA())</f>
        <v>1558</v>
      </c>
      <c r="G67" s="135" t="e">
        <f>NA()</f>
        <v>#N/A</v>
      </c>
      <c r="H67" s="135" t="e">
        <f>NA()</f>
        <v>#N/A</v>
      </c>
      <c r="I67" s="135">
        <f>IF(ISNUMBER('将来負担比率（分子）の構造'!K$52), IF('将来負担比率（分子）の構造'!K$52 &lt; 0, 0, '将来負担比率（分子）の構造'!K$52), NA())</f>
        <v>779</v>
      </c>
      <c r="J67" s="135" t="e">
        <f>NA()</f>
        <v>#N/A</v>
      </c>
      <c r="K67" s="135" t="e">
        <f>NA()</f>
        <v>#N/A</v>
      </c>
      <c r="L67" s="135">
        <f>IF(ISNUMBER('将来負担比率（分子）の構造'!L$52), IF('将来負担比率（分子）の構造'!L$52 &lt; 0, 0, '将来負担比率（分子）の構造'!L$52), NA())</f>
        <v>516</v>
      </c>
      <c r="M67" s="135" t="e">
        <f>NA()</f>
        <v>#N/A</v>
      </c>
      <c r="N67" s="135" t="e">
        <f>NA()</f>
        <v>#N/A</v>
      </c>
      <c r="O67" s="135">
        <f>IF(ISNUMBER('将来負担比率（分子）の構造'!M$52), IF('将来負担比率（分子）の構造'!M$52 &lt; 0, 0, '将来負担比率（分子）の構造'!M$52), NA())</f>
        <v>318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4204964</v>
      </c>
      <c r="S5" s="639"/>
      <c r="T5" s="639"/>
      <c r="U5" s="639"/>
      <c r="V5" s="639"/>
      <c r="W5" s="639"/>
      <c r="X5" s="639"/>
      <c r="Y5" s="686"/>
      <c r="Z5" s="699">
        <v>31.4</v>
      </c>
      <c r="AA5" s="699"/>
      <c r="AB5" s="699"/>
      <c r="AC5" s="699"/>
      <c r="AD5" s="700">
        <v>4204964</v>
      </c>
      <c r="AE5" s="700"/>
      <c r="AF5" s="700"/>
      <c r="AG5" s="700"/>
      <c r="AH5" s="700"/>
      <c r="AI5" s="700"/>
      <c r="AJ5" s="700"/>
      <c r="AK5" s="700"/>
      <c r="AL5" s="687">
        <v>54.6</v>
      </c>
      <c r="AM5" s="656"/>
      <c r="AN5" s="656"/>
      <c r="AO5" s="688"/>
      <c r="AP5" s="673" t="s">
        <v>207</v>
      </c>
      <c r="AQ5" s="674"/>
      <c r="AR5" s="674"/>
      <c r="AS5" s="674"/>
      <c r="AT5" s="674"/>
      <c r="AU5" s="674"/>
      <c r="AV5" s="674"/>
      <c r="AW5" s="674"/>
      <c r="AX5" s="674"/>
      <c r="AY5" s="674"/>
      <c r="AZ5" s="674"/>
      <c r="BA5" s="674"/>
      <c r="BB5" s="674"/>
      <c r="BC5" s="674"/>
      <c r="BD5" s="674"/>
      <c r="BE5" s="674"/>
      <c r="BF5" s="675"/>
      <c r="BG5" s="588">
        <v>4204964</v>
      </c>
      <c r="BH5" s="589"/>
      <c r="BI5" s="589"/>
      <c r="BJ5" s="589"/>
      <c r="BK5" s="589"/>
      <c r="BL5" s="589"/>
      <c r="BM5" s="589"/>
      <c r="BN5" s="590"/>
      <c r="BO5" s="641">
        <v>100</v>
      </c>
      <c r="BP5" s="641"/>
      <c r="BQ5" s="641"/>
      <c r="BR5" s="641"/>
      <c r="BS5" s="642">
        <v>6661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92043</v>
      </c>
      <c r="S6" s="589"/>
      <c r="T6" s="589"/>
      <c r="U6" s="589"/>
      <c r="V6" s="589"/>
      <c r="W6" s="589"/>
      <c r="X6" s="589"/>
      <c r="Y6" s="590"/>
      <c r="Z6" s="641">
        <v>0.7</v>
      </c>
      <c r="AA6" s="641"/>
      <c r="AB6" s="641"/>
      <c r="AC6" s="641"/>
      <c r="AD6" s="642">
        <v>92043</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4204964</v>
      </c>
      <c r="BH6" s="589"/>
      <c r="BI6" s="589"/>
      <c r="BJ6" s="589"/>
      <c r="BK6" s="589"/>
      <c r="BL6" s="589"/>
      <c r="BM6" s="589"/>
      <c r="BN6" s="590"/>
      <c r="BO6" s="641">
        <v>100</v>
      </c>
      <c r="BP6" s="641"/>
      <c r="BQ6" s="641"/>
      <c r="BR6" s="641"/>
      <c r="BS6" s="642">
        <v>6661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132001</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132001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19812</v>
      </c>
      <c r="S7" s="589"/>
      <c r="T7" s="589"/>
      <c r="U7" s="589"/>
      <c r="V7" s="589"/>
      <c r="W7" s="589"/>
      <c r="X7" s="589"/>
      <c r="Y7" s="590"/>
      <c r="Z7" s="641">
        <v>0.1</v>
      </c>
      <c r="AA7" s="641"/>
      <c r="AB7" s="641"/>
      <c r="AC7" s="641"/>
      <c r="AD7" s="642">
        <v>19812</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2370921</v>
      </c>
      <c r="BH7" s="589"/>
      <c r="BI7" s="589"/>
      <c r="BJ7" s="589"/>
      <c r="BK7" s="589"/>
      <c r="BL7" s="589"/>
      <c r="BM7" s="589"/>
      <c r="BN7" s="590"/>
      <c r="BO7" s="641">
        <v>56.4</v>
      </c>
      <c r="BP7" s="641"/>
      <c r="BQ7" s="641"/>
      <c r="BR7" s="641"/>
      <c r="BS7" s="642">
        <v>6661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1924461</v>
      </c>
      <c r="CS7" s="589"/>
      <c r="CT7" s="589"/>
      <c r="CU7" s="589"/>
      <c r="CV7" s="589"/>
      <c r="CW7" s="589"/>
      <c r="CX7" s="589"/>
      <c r="CY7" s="590"/>
      <c r="CZ7" s="641">
        <v>14.5</v>
      </c>
      <c r="DA7" s="641"/>
      <c r="DB7" s="641"/>
      <c r="DC7" s="641"/>
      <c r="DD7" s="594">
        <v>112947</v>
      </c>
      <c r="DE7" s="589"/>
      <c r="DF7" s="589"/>
      <c r="DG7" s="589"/>
      <c r="DH7" s="589"/>
      <c r="DI7" s="589"/>
      <c r="DJ7" s="589"/>
      <c r="DK7" s="589"/>
      <c r="DL7" s="589"/>
      <c r="DM7" s="589"/>
      <c r="DN7" s="589"/>
      <c r="DO7" s="589"/>
      <c r="DP7" s="590"/>
      <c r="DQ7" s="594">
        <v>1697220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46390</v>
      </c>
      <c r="S8" s="589"/>
      <c r="T8" s="589"/>
      <c r="U8" s="589"/>
      <c r="V8" s="589"/>
      <c r="W8" s="589"/>
      <c r="X8" s="589"/>
      <c r="Y8" s="590"/>
      <c r="Z8" s="641">
        <v>0.3</v>
      </c>
      <c r="AA8" s="641"/>
      <c r="AB8" s="641"/>
      <c r="AC8" s="641"/>
      <c r="AD8" s="642">
        <v>46390</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69422</v>
      </c>
      <c r="BH8" s="589"/>
      <c r="BI8" s="589"/>
      <c r="BJ8" s="589"/>
      <c r="BK8" s="589"/>
      <c r="BL8" s="589"/>
      <c r="BM8" s="589"/>
      <c r="BN8" s="590"/>
      <c r="BO8" s="641">
        <v>1.7</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4822304</v>
      </c>
      <c r="CS8" s="589"/>
      <c r="CT8" s="589"/>
      <c r="CU8" s="589"/>
      <c r="CV8" s="589"/>
      <c r="CW8" s="589"/>
      <c r="CX8" s="589"/>
      <c r="CY8" s="590"/>
      <c r="CZ8" s="641">
        <v>36.299999999999997</v>
      </c>
      <c r="DA8" s="641"/>
      <c r="DB8" s="641"/>
      <c r="DC8" s="641"/>
      <c r="DD8" s="594">
        <v>166707</v>
      </c>
      <c r="DE8" s="589"/>
      <c r="DF8" s="589"/>
      <c r="DG8" s="589"/>
      <c r="DH8" s="589"/>
      <c r="DI8" s="589"/>
      <c r="DJ8" s="589"/>
      <c r="DK8" s="589"/>
      <c r="DL8" s="589"/>
      <c r="DM8" s="589"/>
      <c r="DN8" s="589"/>
      <c r="DO8" s="589"/>
      <c r="DP8" s="590"/>
      <c r="DQ8" s="594">
        <v>2579647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50796</v>
      </c>
      <c r="S9" s="589"/>
      <c r="T9" s="589"/>
      <c r="U9" s="589"/>
      <c r="V9" s="589"/>
      <c r="W9" s="589"/>
      <c r="X9" s="589"/>
      <c r="Y9" s="590"/>
      <c r="Z9" s="641">
        <v>0.4</v>
      </c>
      <c r="AA9" s="641"/>
      <c r="AB9" s="641"/>
      <c r="AC9" s="641"/>
      <c r="AD9" s="642">
        <v>50796</v>
      </c>
      <c r="AE9" s="642"/>
      <c r="AF9" s="642"/>
      <c r="AG9" s="642"/>
      <c r="AH9" s="642"/>
      <c r="AI9" s="642"/>
      <c r="AJ9" s="642"/>
      <c r="AK9" s="642"/>
      <c r="AL9" s="611">
        <v>0.7</v>
      </c>
      <c r="AM9" s="643"/>
      <c r="AN9" s="643"/>
      <c r="AO9" s="644"/>
      <c r="AP9" s="585" t="s">
        <v>222</v>
      </c>
      <c r="AQ9" s="586"/>
      <c r="AR9" s="586"/>
      <c r="AS9" s="586"/>
      <c r="AT9" s="586"/>
      <c r="AU9" s="586"/>
      <c r="AV9" s="586"/>
      <c r="AW9" s="586"/>
      <c r="AX9" s="586"/>
      <c r="AY9" s="586"/>
      <c r="AZ9" s="586"/>
      <c r="BA9" s="586"/>
      <c r="BB9" s="586"/>
      <c r="BC9" s="586"/>
      <c r="BD9" s="586"/>
      <c r="BE9" s="586"/>
      <c r="BF9" s="587"/>
      <c r="BG9" s="588">
        <v>2166983</v>
      </c>
      <c r="BH9" s="589"/>
      <c r="BI9" s="589"/>
      <c r="BJ9" s="589"/>
      <c r="BK9" s="589"/>
      <c r="BL9" s="589"/>
      <c r="BM9" s="589"/>
      <c r="BN9" s="590"/>
      <c r="BO9" s="641">
        <v>51.5</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1330330</v>
      </c>
      <c r="CS9" s="589"/>
      <c r="CT9" s="589"/>
      <c r="CU9" s="589"/>
      <c r="CV9" s="589"/>
      <c r="CW9" s="589"/>
      <c r="CX9" s="589"/>
      <c r="CY9" s="590"/>
      <c r="CZ9" s="641">
        <v>10</v>
      </c>
      <c r="DA9" s="641"/>
      <c r="DB9" s="641"/>
      <c r="DC9" s="641"/>
      <c r="DD9" s="594">
        <v>107688</v>
      </c>
      <c r="DE9" s="589"/>
      <c r="DF9" s="589"/>
      <c r="DG9" s="589"/>
      <c r="DH9" s="589"/>
      <c r="DI9" s="589"/>
      <c r="DJ9" s="589"/>
      <c r="DK9" s="589"/>
      <c r="DL9" s="589"/>
      <c r="DM9" s="589"/>
      <c r="DN9" s="589"/>
      <c r="DO9" s="589"/>
      <c r="DP9" s="590"/>
      <c r="DQ9" s="594">
        <v>1077087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790032</v>
      </c>
      <c r="S10" s="589"/>
      <c r="T10" s="589"/>
      <c r="U10" s="589"/>
      <c r="V10" s="589"/>
      <c r="W10" s="589"/>
      <c r="X10" s="589"/>
      <c r="Y10" s="590"/>
      <c r="Z10" s="641">
        <v>5.9</v>
      </c>
      <c r="AA10" s="641"/>
      <c r="AB10" s="641"/>
      <c r="AC10" s="641"/>
      <c r="AD10" s="642">
        <v>790032</v>
      </c>
      <c r="AE10" s="642"/>
      <c r="AF10" s="642"/>
      <c r="AG10" s="642"/>
      <c r="AH10" s="642"/>
      <c r="AI10" s="642"/>
      <c r="AJ10" s="642"/>
      <c r="AK10" s="642"/>
      <c r="AL10" s="611">
        <v>10.3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47162</v>
      </c>
      <c r="BH10" s="589"/>
      <c r="BI10" s="589"/>
      <c r="BJ10" s="589"/>
      <c r="BK10" s="589"/>
      <c r="BL10" s="589"/>
      <c r="BM10" s="589"/>
      <c r="BN10" s="590"/>
      <c r="BO10" s="641">
        <v>1.1000000000000001</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2638</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2262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11478</v>
      </c>
      <c r="S11" s="589"/>
      <c r="T11" s="589"/>
      <c r="U11" s="589"/>
      <c r="V11" s="589"/>
      <c r="W11" s="589"/>
      <c r="X11" s="589"/>
      <c r="Y11" s="590"/>
      <c r="Z11" s="641">
        <v>0.1</v>
      </c>
      <c r="AA11" s="641"/>
      <c r="AB11" s="641"/>
      <c r="AC11" s="641"/>
      <c r="AD11" s="642">
        <v>11478</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87354</v>
      </c>
      <c r="BH11" s="589"/>
      <c r="BI11" s="589"/>
      <c r="BJ11" s="589"/>
      <c r="BK11" s="589"/>
      <c r="BL11" s="589"/>
      <c r="BM11" s="589"/>
      <c r="BN11" s="590"/>
      <c r="BO11" s="641">
        <v>2.1</v>
      </c>
      <c r="BP11" s="641"/>
      <c r="BQ11" s="641"/>
      <c r="BR11" s="641"/>
      <c r="BS11" s="594">
        <v>6661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52786</v>
      </c>
      <c r="CS11" s="589"/>
      <c r="CT11" s="589"/>
      <c r="CU11" s="589"/>
      <c r="CV11" s="589"/>
      <c r="CW11" s="589"/>
      <c r="CX11" s="589"/>
      <c r="CY11" s="590"/>
      <c r="CZ11" s="641">
        <v>0.4</v>
      </c>
      <c r="DA11" s="641"/>
      <c r="DB11" s="641"/>
      <c r="DC11" s="641"/>
      <c r="DD11" s="594">
        <v>13286</v>
      </c>
      <c r="DE11" s="589"/>
      <c r="DF11" s="589"/>
      <c r="DG11" s="589"/>
      <c r="DH11" s="589"/>
      <c r="DI11" s="589"/>
      <c r="DJ11" s="589"/>
      <c r="DK11" s="589"/>
      <c r="DL11" s="589"/>
      <c r="DM11" s="589"/>
      <c r="DN11" s="589"/>
      <c r="DO11" s="589"/>
      <c r="DP11" s="590"/>
      <c r="DQ11" s="594">
        <v>46530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1586826</v>
      </c>
      <c r="BH12" s="589"/>
      <c r="BI12" s="589"/>
      <c r="BJ12" s="589"/>
      <c r="BK12" s="589"/>
      <c r="BL12" s="589"/>
      <c r="BM12" s="589"/>
      <c r="BN12" s="590"/>
      <c r="BO12" s="641">
        <v>37.700000000000003</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107115</v>
      </c>
      <c r="CS12" s="589"/>
      <c r="CT12" s="589"/>
      <c r="CU12" s="589"/>
      <c r="CV12" s="589"/>
      <c r="CW12" s="589"/>
      <c r="CX12" s="589"/>
      <c r="CY12" s="590"/>
      <c r="CZ12" s="641">
        <v>0.8</v>
      </c>
      <c r="DA12" s="641"/>
      <c r="DB12" s="641"/>
      <c r="DC12" s="641"/>
      <c r="DD12" s="594" t="s">
        <v>109</v>
      </c>
      <c r="DE12" s="589"/>
      <c r="DF12" s="589"/>
      <c r="DG12" s="589"/>
      <c r="DH12" s="589"/>
      <c r="DI12" s="589"/>
      <c r="DJ12" s="589"/>
      <c r="DK12" s="589"/>
      <c r="DL12" s="589"/>
      <c r="DM12" s="589"/>
      <c r="DN12" s="589"/>
      <c r="DO12" s="589"/>
      <c r="DP12" s="590"/>
      <c r="DQ12" s="594">
        <v>101950</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33493</v>
      </c>
      <c r="S13" s="589"/>
      <c r="T13" s="589"/>
      <c r="U13" s="589"/>
      <c r="V13" s="589"/>
      <c r="W13" s="589"/>
      <c r="X13" s="589"/>
      <c r="Y13" s="590"/>
      <c r="Z13" s="641">
        <v>0.3</v>
      </c>
      <c r="AA13" s="641"/>
      <c r="AB13" s="641"/>
      <c r="AC13" s="641"/>
      <c r="AD13" s="642">
        <v>33493</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1574973</v>
      </c>
      <c r="BH13" s="589"/>
      <c r="BI13" s="589"/>
      <c r="BJ13" s="589"/>
      <c r="BK13" s="589"/>
      <c r="BL13" s="589"/>
      <c r="BM13" s="589"/>
      <c r="BN13" s="590"/>
      <c r="BO13" s="641">
        <v>37.5</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1460259</v>
      </c>
      <c r="CS13" s="589"/>
      <c r="CT13" s="589"/>
      <c r="CU13" s="589"/>
      <c r="CV13" s="589"/>
      <c r="CW13" s="589"/>
      <c r="CX13" s="589"/>
      <c r="CY13" s="590"/>
      <c r="CZ13" s="641">
        <v>11</v>
      </c>
      <c r="DA13" s="641"/>
      <c r="DB13" s="641"/>
      <c r="DC13" s="641"/>
      <c r="DD13" s="594">
        <v>776168</v>
      </c>
      <c r="DE13" s="589"/>
      <c r="DF13" s="589"/>
      <c r="DG13" s="589"/>
      <c r="DH13" s="589"/>
      <c r="DI13" s="589"/>
      <c r="DJ13" s="589"/>
      <c r="DK13" s="589"/>
      <c r="DL13" s="589"/>
      <c r="DM13" s="589"/>
      <c r="DN13" s="589"/>
      <c r="DO13" s="589"/>
      <c r="DP13" s="590"/>
      <c r="DQ13" s="594">
        <v>825308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78081</v>
      </c>
      <c r="BH14" s="589"/>
      <c r="BI14" s="589"/>
      <c r="BJ14" s="589"/>
      <c r="BK14" s="589"/>
      <c r="BL14" s="589"/>
      <c r="BM14" s="589"/>
      <c r="BN14" s="590"/>
      <c r="BO14" s="641">
        <v>1.9</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854619</v>
      </c>
      <c r="CS14" s="589"/>
      <c r="CT14" s="589"/>
      <c r="CU14" s="589"/>
      <c r="CV14" s="589"/>
      <c r="CW14" s="589"/>
      <c r="CX14" s="589"/>
      <c r="CY14" s="590"/>
      <c r="CZ14" s="641">
        <v>6.4</v>
      </c>
      <c r="DA14" s="641"/>
      <c r="DB14" s="641"/>
      <c r="DC14" s="641"/>
      <c r="DD14" s="594">
        <v>337531</v>
      </c>
      <c r="DE14" s="589"/>
      <c r="DF14" s="589"/>
      <c r="DG14" s="589"/>
      <c r="DH14" s="589"/>
      <c r="DI14" s="589"/>
      <c r="DJ14" s="589"/>
      <c r="DK14" s="589"/>
      <c r="DL14" s="589"/>
      <c r="DM14" s="589"/>
      <c r="DN14" s="589"/>
      <c r="DO14" s="589"/>
      <c r="DP14" s="590"/>
      <c r="DQ14" s="594">
        <v>520300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34744</v>
      </c>
      <c r="S15" s="589"/>
      <c r="T15" s="589"/>
      <c r="U15" s="589"/>
      <c r="V15" s="589"/>
      <c r="W15" s="589"/>
      <c r="X15" s="589"/>
      <c r="Y15" s="590"/>
      <c r="Z15" s="641">
        <v>0.3</v>
      </c>
      <c r="AA15" s="641"/>
      <c r="AB15" s="641"/>
      <c r="AC15" s="641"/>
      <c r="AD15" s="642">
        <v>34744</v>
      </c>
      <c r="AE15" s="642"/>
      <c r="AF15" s="642"/>
      <c r="AG15" s="642"/>
      <c r="AH15" s="642"/>
      <c r="AI15" s="642"/>
      <c r="AJ15" s="642"/>
      <c r="AK15" s="642"/>
      <c r="AL15" s="611">
        <v>0.5</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169136</v>
      </c>
      <c r="BH15" s="589"/>
      <c r="BI15" s="589"/>
      <c r="BJ15" s="589"/>
      <c r="BK15" s="589"/>
      <c r="BL15" s="589"/>
      <c r="BM15" s="589"/>
      <c r="BN15" s="590"/>
      <c r="BO15" s="641">
        <v>4</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1449747</v>
      </c>
      <c r="CS15" s="589"/>
      <c r="CT15" s="589"/>
      <c r="CU15" s="589"/>
      <c r="CV15" s="589"/>
      <c r="CW15" s="589"/>
      <c r="CX15" s="589"/>
      <c r="CY15" s="590"/>
      <c r="CZ15" s="641">
        <v>10.9</v>
      </c>
      <c r="DA15" s="641"/>
      <c r="DB15" s="641"/>
      <c r="DC15" s="641"/>
      <c r="DD15" s="594">
        <v>313232</v>
      </c>
      <c r="DE15" s="589"/>
      <c r="DF15" s="589"/>
      <c r="DG15" s="589"/>
      <c r="DH15" s="589"/>
      <c r="DI15" s="589"/>
      <c r="DJ15" s="589"/>
      <c r="DK15" s="589"/>
      <c r="DL15" s="589"/>
      <c r="DM15" s="589"/>
      <c r="DN15" s="589"/>
      <c r="DO15" s="589"/>
      <c r="DP15" s="590"/>
      <c r="DQ15" s="594">
        <v>1067707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2458600</v>
      </c>
      <c r="S16" s="589"/>
      <c r="T16" s="589"/>
      <c r="U16" s="589"/>
      <c r="V16" s="589"/>
      <c r="W16" s="589"/>
      <c r="X16" s="589"/>
      <c r="Y16" s="590"/>
      <c r="Z16" s="641">
        <v>18.399999999999999</v>
      </c>
      <c r="AA16" s="641"/>
      <c r="AB16" s="641"/>
      <c r="AC16" s="641"/>
      <c r="AD16" s="642">
        <v>2265048</v>
      </c>
      <c r="AE16" s="642"/>
      <c r="AF16" s="642"/>
      <c r="AG16" s="642"/>
      <c r="AH16" s="642"/>
      <c r="AI16" s="642"/>
      <c r="AJ16" s="642"/>
      <c r="AK16" s="642"/>
      <c r="AL16" s="611">
        <v>29.4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172</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172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2265048</v>
      </c>
      <c r="S17" s="589"/>
      <c r="T17" s="589"/>
      <c r="U17" s="589"/>
      <c r="V17" s="589"/>
      <c r="W17" s="589"/>
      <c r="X17" s="589"/>
      <c r="Y17" s="590"/>
      <c r="Z17" s="641">
        <v>16.899999999999999</v>
      </c>
      <c r="AA17" s="641"/>
      <c r="AB17" s="641"/>
      <c r="AC17" s="641"/>
      <c r="AD17" s="642">
        <v>2265048</v>
      </c>
      <c r="AE17" s="642"/>
      <c r="AF17" s="642"/>
      <c r="AG17" s="642"/>
      <c r="AH17" s="642"/>
      <c r="AI17" s="642"/>
      <c r="AJ17" s="642"/>
      <c r="AK17" s="642"/>
      <c r="AL17" s="611">
        <v>29.4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1158273</v>
      </c>
      <c r="CS17" s="589"/>
      <c r="CT17" s="589"/>
      <c r="CU17" s="589"/>
      <c r="CV17" s="589"/>
      <c r="CW17" s="589"/>
      <c r="CX17" s="589"/>
      <c r="CY17" s="590"/>
      <c r="CZ17" s="641">
        <v>8.6999999999999993</v>
      </c>
      <c r="DA17" s="641"/>
      <c r="DB17" s="641"/>
      <c r="DC17" s="641"/>
      <c r="DD17" s="594" t="s">
        <v>109</v>
      </c>
      <c r="DE17" s="589"/>
      <c r="DF17" s="589"/>
      <c r="DG17" s="589"/>
      <c r="DH17" s="589"/>
      <c r="DI17" s="589"/>
      <c r="DJ17" s="589"/>
      <c r="DK17" s="589"/>
      <c r="DL17" s="589"/>
      <c r="DM17" s="589"/>
      <c r="DN17" s="589"/>
      <c r="DO17" s="589"/>
      <c r="DP17" s="590"/>
      <c r="DQ17" s="594">
        <v>1128875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193551</v>
      </c>
      <c r="S18" s="589"/>
      <c r="T18" s="589"/>
      <c r="U18" s="589"/>
      <c r="V18" s="589"/>
      <c r="W18" s="589"/>
      <c r="X18" s="589"/>
      <c r="Y18" s="590"/>
      <c r="Z18" s="641">
        <v>1.4</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7742352</v>
      </c>
      <c r="S20" s="589"/>
      <c r="T20" s="589"/>
      <c r="U20" s="589"/>
      <c r="V20" s="589"/>
      <c r="W20" s="589"/>
      <c r="X20" s="589"/>
      <c r="Y20" s="590"/>
      <c r="Z20" s="641">
        <v>57.8</v>
      </c>
      <c r="AA20" s="641"/>
      <c r="AB20" s="641"/>
      <c r="AC20" s="641"/>
      <c r="AD20" s="642">
        <v>7548800</v>
      </c>
      <c r="AE20" s="642"/>
      <c r="AF20" s="642"/>
      <c r="AG20" s="642"/>
      <c r="AH20" s="642"/>
      <c r="AI20" s="642"/>
      <c r="AJ20" s="642"/>
      <c r="AK20" s="642"/>
      <c r="AL20" s="611">
        <v>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13294705</v>
      </c>
      <c r="CS20" s="589"/>
      <c r="CT20" s="589"/>
      <c r="CU20" s="589"/>
      <c r="CV20" s="589"/>
      <c r="CW20" s="589"/>
      <c r="CX20" s="589"/>
      <c r="CY20" s="590"/>
      <c r="CZ20" s="641">
        <v>100</v>
      </c>
      <c r="DA20" s="641"/>
      <c r="DB20" s="641"/>
      <c r="DC20" s="641"/>
      <c r="DD20" s="594">
        <v>1827559</v>
      </c>
      <c r="DE20" s="589"/>
      <c r="DF20" s="589"/>
      <c r="DG20" s="589"/>
      <c r="DH20" s="589"/>
      <c r="DI20" s="589"/>
      <c r="DJ20" s="589"/>
      <c r="DK20" s="589"/>
      <c r="DL20" s="589"/>
      <c r="DM20" s="589"/>
      <c r="DN20" s="589"/>
      <c r="DO20" s="589"/>
      <c r="DP20" s="590"/>
      <c r="DQ20" s="594">
        <v>9179059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7094</v>
      </c>
      <c r="S21" s="589"/>
      <c r="T21" s="589"/>
      <c r="U21" s="589"/>
      <c r="V21" s="589"/>
      <c r="W21" s="589"/>
      <c r="X21" s="589"/>
      <c r="Y21" s="590"/>
      <c r="Z21" s="641">
        <v>0.1</v>
      </c>
      <c r="AA21" s="641"/>
      <c r="AB21" s="641"/>
      <c r="AC21" s="641"/>
      <c r="AD21" s="642">
        <v>7094</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3125</v>
      </c>
      <c r="S22" s="589"/>
      <c r="T22" s="589"/>
      <c r="U22" s="589"/>
      <c r="V22" s="589"/>
      <c r="W22" s="589"/>
      <c r="X22" s="589"/>
      <c r="Y22" s="590"/>
      <c r="Z22" s="641">
        <v>0</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334274</v>
      </c>
      <c r="S23" s="589"/>
      <c r="T23" s="589"/>
      <c r="U23" s="589"/>
      <c r="V23" s="589"/>
      <c r="W23" s="589"/>
      <c r="X23" s="589"/>
      <c r="Y23" s="590"/>
      <c r="Z23" s="641">
        <v>2.5</v>
      </c>
      <c r="AA23" s="641"/>
      <c r="AB23" s="641"/>
      <c r="AC23" s="641"/>
      <c r="AD23" s="642">
        <v>46047</v>
      </c>
      <c r="AE23" s="642"/>
      <c r="AF23" s="642"/>
      <c r="AG23" s="642"/>
      <c r="AH23" s="642"/>
      <c r="AI23" s="642"/>
      <c r="AJ23" s="642"/>
      <c r="AK23" s="642"/>
      <c r="AL23" s="611">
        <v>0.6</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96852</v>
      </c>
      <c r="S24" s="589"/>
      <c r="T24" s="589"/>
      <c r="U24" s="589"/>
      <c r="V24" s="589"/>
      <c r="W24" s="589"/>
      <c r="X24" s="589"/>
      <c r="Y24" s="590"/>
      <c r="Z24" s="641">
        <v>0.7</v>
      </c>
      <c r="AA24" s="641"/>
      <c r="AB24" s="641"/>
      <c r="AC24" s="641"/>
      <c r="AD24" s="642">
        <v>39</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5935135</v>
      </c>
      <c r="CS24" s="639"/>
      <c r="CT24" s="639"/>
      <c r="CU24" s="639"/>
      <c r="CV24" s="639"/>
      <c r="CW24" s="639"/>
      <c r="CX24" s="639"/>
      <c r="CY24" s="686"/>
      <c r="CZ24" s="690">
        <v>44.6</v>
      </c>
      <c r="DA24" s="691"/>
      <c r="DB24" s="691"/>
      <c r="DC24" s="692"/>
      <c r="DD24" s="685">
        <v>4230532</v>
      </c>
      <c r="DE24" s="639"/>
      <c r="DF24" s="639"/>
      <c r="DG24" s="639"/>
      <c r="DH24" s="639"/>
      <c r="DI24" s="639"/>
      <c r="DJ24" s="639"/>
      <c r="DK24" s="686"/>
      <c r="DL24" s="685">
        <v>4123981</v>
      </c>
      <c r="DM24" s="639"/>
      <c r="DN24" s="639"/>
      <c r="DO24" s="639"/>
      <c r="DP24" s="639"/>
      <c r="DQ24" s="639"/>
      <c r="DR24" s="639"/>
      <c r="DS24" s="639"/>
      <c r="DT24" s="639"/>
      <c r="DU24" s="639"/>
      <c r="DV24" s="686"/>
      <c r="DW24" s="687">
        <v>49.4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1799627</v>
      </c>
      <c r="S25" s="589"/>
      <c r="T25" s="589"/>
      <c r="U25" s="589"/>
      <c r="V25" s="589"/>
      <c r="W25" s="589"/>
      <c r="X25" s="589"/>
      <c r="Y25" s="590"/>
      <c r="Z25" s="641">
        <v>13.4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2454784</v>
      </c>
      <c r="CS25" s="607"/>
      <c r="CT25" s="607"/>
      <c r="CU25" s="607"/>
      <c r="CV25" s="607"/>
      <c r="CW25" s="607"/>
      <c r="CX25" s="607"/>
      <c r="CY25" s="608"/>
      <c r="CZ25" s="591">
        <v>18.5</v>
      </c>
      <c r="DA25" s="609"/>
      <c r="DB25" s="609"/>
      <c r="DC25" s="610"/>
      <c r="DD25" s="594">
        <v>2234292</v>
      </c>
      <c r="DE25" s="607"/>
      <c r="DF25" s="607"/>
      <c r="DG25" s="607"/>
      <c r="DH25" s="607"/>
      <c r="DI25" s="607"/>
      <c r="DJ25" s="607"/>
      <c r="DK25" s="608"/>
      <c r="DL25" s="594">
        <v>2127747</v>
      </c>
      <c r="DM25" s="607"/>
      <c r="DN25" s="607"/>
      <c r="DO25" s="607"/>
      <c r="DP25" s="607"/>
      <c r="DQ25" s="607"/>
      <c r="DR25" s="607"/>
      <c r="DS25" s="607"/>
      <c r="DT25" s="607"/>
      <c r="DU25" s="607"/>
      <c r="DV25" s="608"/>
      <c r="DW25" s="611">
        <v>25.5</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1565631</v>
      </c>
      <c r="CS26" s="589"/>
      <c r="CT26" s="589"/>
      <c r="CU26" s="589"/>
      <c r="CV26" s="589"/>
      <c r="CW26" s="589"/>
      <c r="CX26" s="589"/>
      <c r="CY26" s="590"/>
      <c r="CZ26" s="591">
        <v>11.8</v>
      </c>
      <c r="DA26" s="609"/>
      <c r="DB26" s="609"/>
      <c r="DC26" s="610"/>
      <c r="DD26" s="594">
        <v>1410689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1082428</v>
      </c>
      <c r="S27" s="589"/>
      <c r="T27" s="589"/>
      <c r="U27" s="589"/>
      <c r="V27" s="589"/>
      <c r="W27" s="589"/>
      <c r="X27" s="589"/>
      <c r="Y27" s="590"/>
      <c r="Z27" s="641">
        <v>8.1</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4204964</v>
      </c>
      <c r="BH27" s="589"/>
      <c r="BI27" s="589"/>
      <c r="BJ27" s="589"/>
      <c r="BK27" s="589"/>
      <c r="BL27" s="589"/>
      <c r="BM27" s="589"/>
      <c r="BN27" s="590"/>
      <c r="BO27" s="641">
        <v>100</v>
      </c>
      <c r="BP27" s="641"/>
      <c r="BQ27" s="641"/>
      <c r="BR27" s="641"/>
      <c r="BS27" s="594">
        <v>6661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2322078</v>
      </c>
      <c r="CS27" s="607"/>
      <c r="CT27" s="607"/>
      <c r="CU27" s="607"/>
      <c r="CV27" s="607"/>
      <c r="CW27" s="607"/>
      <c r="CX27" s="607"/>
      <c r="CY27" s="608"/>
      <c r="CZ27" s="591">
        <v>17.5</v>
      </c>
      <c r="DA27" s="609"/>
      <c r="DB27" s="609"/>
      <c r="DC27" s="610"/>
      <c r="DD27" s="594">
        <v>867365</v>
      </c>
      <c r="DE27" s="607"/>
      <c r="DF27" s="607"/>
      <c r="DG27" s="607"/>
      <c r="DH27" s="607"/>
      <c r="DI27" s="607"/>
      <c r="DJ27" s="607"/>
      <c r="DK27" s="608"/>
      <c r="DL27" s="594">
        <v>867359</v>
      </c>
      <c r="DM27" s="607"/>
      <c r="DN27" s="607"/>
      <c r="DO27" s="607"/>
      <c r="DP27" s="607"/>
      <c r="DQ27" s="607"/>
      <c r="DR27" s="607"/>
      <c r="DS27" s="607"/>
      <c r="DT27" s="607"/>
      <c r="DU27" s="607"/>
      <c r="DV27" s="608"/>
      <c r="DW27" s="611">
        <v>10.4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323992</v>
      </c>
      <c r="S28" s="589"/>
      <c r="T28" s="589"/>
      <c r="U28" s="589"/>
      <c r="V28" s="589"/>
      <c r="W28" s="589"/>
      <c r="X28" s="589"/>
      <c r="Y28" s="590"/>
      <c r="Z28" s="641">
        <v>2.4</v>
      </c>
      <c r="AA28" s="641"/>
      <c r="AB28" s="641"/>
      <c r="AC28" s="641"/>
      <c r="AD28" s="642">
        <v>6280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1158273</v>
      </c>
      <c r="CS28" s="589"/>
      <c r="CT28" s="589"/>
      <c r="CU28" s="589"/>
      <c r="CV28" s="589"/>
      <c r="CW28" s="589"/>
      <c r="CX28" s="589"/>
      <c r="CY28" s="590"/>
      <c r="CZ28" s="591">
        <v>8.6999999999999993</v>
      </c>
      <c r="DA28" s="609"/>
      <c r="DB28" s="609"/>
      <c r="DC28" s="610"/>
      <c r="DD28" s="594">
        <v>1128875</v>
      </c>
      <c r="DE28" s="589"/>
      <c r="DF28" s="589"/>
      <c r="DG28" s="589"/>
      <c r="DH28" s="589"/>
      <c r="DI28" s="589"/>
      <c r="DJ28" s="589"/>
      <c r="DK28" s="590"/>
      <c r="DL28" s="594">
        <v>1128875</v>
      </c>
      <c r="DM28" s="589"/>
      <c r="DN28" s="589"/>
      <c r="DO28" s="589"/>
      <c r="DP28" s="589"/>
      <c r="DQ28" s="589"/>
      <c r="DR28" s="589"/>
      <c r="DS28" s="589"/>
      <c r="DT28" s="589"/>
      <c r="DU28" s="589"/>
      <c r="DV28" s="590"/>
      <c r="DW28" s="611">
        <v>13.5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121463</v>
      </c>
      <c r="S29" s="589"/>
      <c r="T29" s="589"/>
      <c r="U29" s="589"/>
      <c r="V29" s="589"/>
      <c r="W29" s="589"/>
      <c r="X29" s="589"/>
      <c r="Y29" s="590"/>
      <c r="Z29" s="641">
        <v>0.9</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1158273</v>
      </c>
      <c r="CS29" s="607"/>
      <c r="CT29" s="607"/>
      <c r="CU29" s="607"/>
      <c r="CV29" s="607"/>
      <c r="CW29" s="607"/>
      <c r="CX29" s="607"/>
      <c r="CY29" s="608"/>
      <c r="CZ29" s="591">
        <v>8.6999999999999993</v>
      </c>
      <c r="DA29" s="609"/>
      <c r="DB29" s="609"/>
      <c r="DC29" s="610"/>
      <c r="DD29" s="594">
        <v>1128875</v>
      </c>
      <c r="DE29" s="607"/>
      <c r="DF29" s="607"/>
      <c r="DG29" s="607"/>
      <c r="DH29" s="607"/>
      <c r="DI29" s="607"/>
      <c r="DJ29" s="607"/>
      <c r="DK29" s="608"/>
      <c r="DL29" s="594">
        <v>1128875</v>
      </c>
      <c r="DM29" s="607"/>
      <c r="DN29" s="607"/>
      <c r="DO29" s="607"/>
      <c r="DP29" s="607"/>
      <c r="DQ29" s="607"/>
      <c r="DR29" s="607"/>
      <c r="DS29" s="607"/>
      <c r="DT29" s="607"/>
      <c r="DU29" s="607"/>
      <c r="DV29" s="608"/>
      <c r="DW29" s="611">
        <v>13.5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211194</v>
      </c>
      <c r="S30" s="589"/>
      <c r="T30" s="589"/>
      <c r="U30" s="589"/>
      <c r="V30" s="589"/>
      <c r="W30" s="589"/>
      <c r="X30" s="589"/>
      <c r="Y30" s="590"/>
      <c r="Z30" s="641">
        <v>1.6</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98.8</v>
      </c>
      <c r="BH30" s="655"/>
      <c r="BI30" s="655"/>
      <c r="BJ30" s="655"/>
      <c r="BK30" s="655"/>
      <c r="BL30" s="655"/>
      <c r="BM30" s="656">
        <v>95.9</v>
      </c>
      <c r="BN30" s="655"/>
      <c r="BO30" s="655"/>
      <c r="BP30" s="655"/>
      <c r="BQ30" s="657"/>
      <c r="BR30" s="654">
        <v>98.8</v>
      </c>
      <c r="BS30" s="655"/>
      <c r="BT30" s="655"/>
      <c r="BU30" s="655"/>
      <c r="BV30" s="655"/>
      <c r="BW30" s="655"/>
      <c r="BX30" s="656">
        <v>95.2</v>
      </c>
      <c r="BY30" s="655"/>
      <c r="BZ30" s="655"/>
      <c r="CA30" s="655"/>
      <c r="CB30" s="657"/>
      <c r="CD30" s="660"/>
      <c r="CE30" s="661"/>
      <c r="CF30" s="625" t="s">
        <v>291</v>
      </c>
      <c r="CG30" s="622"/>
      <c r="CH30" s="622"/>
      <c r="CI30" s="622"/>
      <c r="CJ30" s="622"/>
      <c r="CK30" s="622"/>
      <c r="CL30" s="622"/>
      <c r="CM30" s="622"/>
      <c r="CN30" s="622"/>
      <c r="CO30" s="622"/>
      <c r="CP30" s="622"/>
      <c r="CQ30" s="623"/>
      <c r="CR30" s="588">
        <v>1073284</v>
      </c>
      <c r="CS30" s="589"/>
      <c r="CT30" s="589"/>
      <c r="CU30" s="589"/>
      <c r="CV30" s="589"/>
      <c r="CW30" s="589"/>
      <c r="CX30" s="589"/>
      <c r="CY30" s="590"/>
      <c r="CZ30" s="591">
        <v>8.1</v>
      </c>
      <c r="DA30" s="609"/>
      <c r="DB30" s="609"/>
      <c r="DC30" s="610"/>
      <c r="DD30" s="594">
        <v>1043886</v>
      </c>
      <c r="DE30" s="589"/>
      <c r="DF30" s="589"/>
      <c r="DG30" s="589"/>
      <c r="DH30" s="589"/>
      <c r="DI30" s="589"/>
      <c r="DJ30" s="589"/>
      <c r="DK30" s="590"/>
      <c r="DL30" s="594">
        <v>1043886</v>
      </c>
      <c r="DM30" s="589"/>
      <c r="DN30" s="589"/>
      <c r="DO30" s="589"/>
      <c r="DP30" s="589"/>
      <c r="DQ30" s="589"/>
      <c r="DR30" s="589"/>
      <c r="DS30" s="589"/>
      <c r="DT30" s="589"/>
      <c r="DU30" s="589"/>
      <c r="DV30" s="590"/>
      <c r="DW30" s="611">
        <v>12.5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123485</v>
      </c>
      <c r="S31" s="589"/>
      <c r="T31" s="589"/>
      <c r="U31" s="589"/>
      <c r="V31" s="589"/>
      <c r="W31" s="589"/>
      <c r="X31" s="589"/>
      <c r="Y31" s="590"/>
      <c r="Z31" s="641">
        <v>0.9</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96.7</v>
      </c>
      <c r="BN31" s="653"/>
      <c r="BO31" s="653"/>
      <c r="BP31" s="653"/>
      <c r="BQ31" s="617"/>
      <c r="BR31" s="652">
        <v>98.9</v>
      </c>
      <c r="BS31" s="607"/>
      <c r="BT31" s="607"/>
      <c r="BU31" s="607"/>
      <c r="BV31" s="607"/>
      <c r="BW31" s="607"/>
      <c r="BX31" s="643">
        <v>96.2</v>
      </c>
      <c r="BY31" s="653"/>
      <c r="BZ31" s="653"/>
      <c r="CA31" s="653"/>
      <c r="CB31" s="617"/>
      <c r="CD31" s="660"/>
      <c r="CE31" s="661"/>
      <c r="CF31" s="625" t="s">
        <v>295</v>
      </c>
      <c r="CG31" s="622"/>
      <c r="CH31" s="622"/>
      <c r="CI31" s="622"/>
      <c r="CJ31" s="622"/>
      <c r="CK31" s="622"/>
      <c r="CL31" s="622"/>
      <c r="CM31" s="622"/>
      <c r="CN31" s="622"/>
      <c r="CO31" s="622"/>
      <c r="CP31" s="622"/>
      <c r="CQ31" s="623"/>
      <c r="CR31" s="588">
        <v>84989</v>
      </c>
      <c r="CS31" s="607"/>
      <c r="CT31" s="607"/>
      <c r="CU31" s="607"/>
      <c r="CV31" s="607"/>
      <c r="CW31" s="607"/>
      <c r="CX31" s="607"/>
      <c r="CY31" s="608"/>
      <c r="CZ31" s="591">
        <v>0.6</v>
      </c>
      <c r="DA31" s="609"/>
      <c r="DB31" s="609"/>
      <c r="DC31" s="610"/>
      <c r="DD31" s="594">
        <v>84989</v>
      </c>
      <c r="DE31" s="607"/>
      <c r="DF31" s="607"/>
      <c r="DG31" s="607"/>
      <c r="DH31" s="607"/>
      <c r="DI31" s="607"/>
      <c r="DJ31" s="607"/>
      <c r="DK31" s="608"/>
      <c r="DL31" s="594">
        <v>84989</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220410</v>
      </c>
      <c r="S32" s="589"/>
      <c r="T32" s="589"/>
      <c r="U32" s="589"/>
      <c r="V32" s="589"/>
      <c r="W32" s="589"/>
      <c r="X32" s="589"/>
      <c r="Y32" s="590"/>
      <c r="Z32" s="641">
        <v>1.6</v>
      </c>
      <c r="AA32" s="641"/>
      <c r="AB32" s="641"/>
      <c r="AC32" s="641"/>
      <c r="AD32" s="642">
        <v>92050</v>
      </c>
      <c r="AE32" s="642"/>
      <c r="AF32" s="642"/>
      <c r="AG32" s="642"/>
      <c r="AH32" s="642"/>
      <c r="AI32" s="642"/>
      <c r="AJ32" s="642"/>
      <c r="AK32" s="642"/>
      <c r="AL32" s="611">
        <v>1.2</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98.6</v>
      </c>
      <c r="BH32" s="573"/>
      <c r="BI32" s="573"/>
      <c r="BJ32" s="573"/>
      <c r="BK32" s="573"/>
      <c r="BL32" s="573"/>
      <c r="BM32" s="636">
        <v>94.2</v>
      </c>
      <c r="BN32" s="573"/>
      <c r="BO32" s="573"/>
      <c r="BP32" s="573"/>
      <c r="BQ32" s="630"/>
      <c r="BR32" s="651">
        <v>98.5</v>
      </c>
      <c r="BS32" s="573"/>
      <c r="BT32" s="573"/>
      <c r="BU32" s="573"/>
      <c r="BV32" s="573"/>
      <c r="BW32" s="573"/>
      <c r="BX32" s="636">
        <v>93.3</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1326650</v>
      </c>
      <c r="S33" s="589"/>
      <c r="T33" s="589"/>
      <c r="U33" s="589"/>
      <c r="V33" s="589"/>
      <c r="W33" s="589"/>
      <c r="X33" s="589"/>
      <c r="Y33" s="590"/>
      <c r="Z33" s="641">
        <v>9.9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5531839</v>
      </c>
      <c r="CS33" s="607"/>
      <c r="CT33" s="607"/>
      <c r="CU33" s="607"/>
      <c r="CV33" s="607"/>
      <c r="CW33" s="607"/>
      <c r="CX33" s="607"/>
      <c r="CY33" s="608"/>
      <c r="CZ33" s="591">
        <v>41.6</v>
      </c>
      <c r="DA33" s="609"/>
      <c r="DB33" s="609"/>
      <c r="DC33" s="610"/>
      <c r="DD33" s="594">
        <v>4573917</v>
      </c>
      <c r="DE33" s="607"/>
      <c r="DF33" s="607"/>
      <c r="DG33" s="607"/>
      <c r="DH33" s="607"/>
      <c r="DI33" s="607"/>
      <c r="DJ33" s="607"/>
      <c r="DK33" s="608"/>
      <c r="DL33" s="594">
        <v>3714918</v>
      </c>
      <c r="DM33" s="607"/>
      <c r="DN33" s="607"/>
      <c r="DO33" s="607"/>
      <c r="DP33" s="607"/>
      <c r="DQ33" s="607"/>
      <c r="DR33" s="607"/>
      <c r="DS33" s="607"/>
      <c r="DT33" s="607"/>
      <c r="DU33" s="607"/>
      <c r="DV33" s="608"/>
      <c r="DW33" s="611">
        <v>44.5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1985125</v>
      </c>
      <c r="CS34" s="589"/>
      <c r="CT34" s="589"/>
      <c r="CU34" s="589"/>
      <c r="CV34" s="589"/>
      <c r="CW34" s="589"/>
      <c r="CX34" s="589"/>
      <c r="CY34" s="590"/>
      <c r="CZ34" s="591">
        <v>14.9</v>
      </c>
      <c r="DA34" s="609"/>
      <c r="DB34" s="609"/>
      <c r="DC34" s="610"/>
      <c r="DD34" s="594">
        <v>1625314</v>
      </c>
      <c r="DE34" s="589"/>
      <c r="DF34" s="589"/>
      <c r="DG34" s="589"/>
      <c r="DH34" s="589"/>
      <c r="DI34" s="589"/>
      <c r="DJ34" s="589"/>
      <c r="DK34" s="590"/>
      <c r="DL34" s="594">
        <v>1535853</v>
      </c>
      <c r="DM34" s="589"/>
      <c r="DN34" s="589"/>
      <c r="DO34" s="589"/>
      <c r="DP34" s="589"/>
      <c r="DQ34" s="589"/>
      <c r="DR34" s="589"/>
      <c r="DS34" s="589"/>
      <c r="DT34" s="589"/>
      <c r="DU34" s="589"/>
      <c r="DV34" s="590"/>
      <c r="DW34" s="611">
        <v>18.399999999999999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640000</v>
      </c>
      <c r="S35" s="589"/>
      <c r="T35" s="589"/>
      <c r="U35" s="589"/>
      <c r="V35" s="589"/>
      <c r="W35" s="589"/>
      <c r="X35" s="589"/>
      <c r="Y35" s="590"/>
      <c r="Z35" s="641">
        <v>4.8</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1749705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-49129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144951</v>
      </c>
      <c r="CS35" s="607"/>
      <c r="CT35" s="607"/>
      <c r="CU35" s="607"/>
      <c r="CV35" s="607"/>
      <c r="CW35" s="607"/>
      <c r="CX35" s="607"/>
      <c r="CY35" s="608"/>
      <c r="CZ35" s="591">
        <v>1.1000000000000001</v>
      </c>
      <c r="DA35" s="609"/>
      <c r="DB35" s="609"/>
      <c r="DC35" s="610"/>
      <c r="DD35" s="594">
        <v>93371</v>
      </c>
      <c r="DE35" s="607"/>
      <c r="DF35" s="607"/>
      <c r="DG35" s="607"/>
      <c r="DH35" s="607"/>
      <c r="DI35" s="607"/>
      <c r="DJ35" s="607"/>
      <c r="DK35" s="608"/>
      <c r="DL35" s="594">
        <v>93371</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13392946</v>
      </c>
      <c r="S36" s="629"/>
      <c r="T36" s="629"/>
      <c r="U36" s="629"/>
      <c r="V36" s="629"/>
      <c r="W36" s="629"/>
      <c r="X36" s="629"/>
      <c r="Y36" s="632"/>
      <c r="Z36" s="633">
        <v>100</v>
      </c>
      <c r="AA36" s="633"/>
      <c r="AB36" s="633"/>
      <c r="AC36" s="633"/>
      <c r="AD36" s="634">
        <v>7700310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326200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-132062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1194296</v>
      </c>
      <c r="CS36" s="589"/>
      <c r="CT36" s="589"/>
      <c r="CU36" s="589"/>
      <c r="CV36" s="589"/>
      <c r="CW36" s="589"/>
      <c r="CX36" s="589"/>
      <c r="CY36" s="590"/>
      <c r="CZ36" s="591">
        <v>9</v>
      </c>
      <c r="DA36" s="609"/>
      <c r="DB36" s="609"/>
      <c r="DC36" s="610"/>
      <c r="DD36" s="594">
        <v>996077</v>
      </c>
      <c r="DE36" s="589"/>
      <c r="DF36" s="589"/>
      <c r="DG36" s="589"/>
      <c r="DH36" s="589"/>
      <c r="DI36" s="589"/>
      <c r="DJ36" s="589"/>
      <c r="DK36" s="590"/>
      <c r="DL36" s="594">
        <v>794294</v>
      </c>
      <c r="DM36" s="589"/>
      <c r="DN36" s="589"/>
      <c r="DO36" s="589"/>
      <c r="DP36" s="589"/>
      <c r="DQ36" s="589"/>
      <c r="DR36" s="589"/>
      <c r="DS36" s="589"/>
      <c r="DT36" s="589"/>
      <c r="DU36" s="589"/>
      <c r="DV36" s="590"/>
      <c r="DW36" s="611">
        <v>9.5</v>
      </c>
      <c r="DX36" s="612"/>
      <c r="DY36" s="612"/>
      <c r="DZ36" s="612"/>
      <c r="EA36" s="612"/>
      <c r="EB36" s="612"/>
      <c r="EC36" s="613"/>
    </row>
    <row r="37" spans="2:133" ht="11.25" customHeight="1">
      <c r="AQ37" s="614" t="s">
        <v>313</v>
      </c>
      <c r="AR37" s="615"/>
      <c r="AS37" s="615"/>
      <c r="AT37" s="615"/>
      <c r="AU37" s="615"/>
      <c r="AV37" s="615"/>
      <c r="AW37" s="615"/>
      <c r="AX37" s="615"/>
      <c r="AY37" s="616"/>
      <c r="AZ37" s="588">
        <v>39438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6360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480162</v>
      </c>
      <c r="CS37" s="607"/>
      <c r="CT37" s="607"/>
      <c r="CU37" s="607"/>
      <c r="CV37" s="607"/>
      <c r="CW37" s="607"/>
      <c r="CX37" s="607"/>
      <c r="CY37" s="608"/>
      <c r="CZ37" s="591">
        <v>3.6</v>
      </c>
      <c r="DA37" s="609"/>
      <c r="DB37" s="609"/>
      <c r="DC37" s="610"/>
      <c r="DD37" s="594">
        <v>479798</v>
      </c>
      <c r="DE37" s="607"/>
      <c r="DF37" s="607"/>
      <c r="DG37" s="607"/>
      <c r="DH37" s="607"/>
      <c r="DI37" s="607"/>
      <c r="DJ37" s="607"/>
      <c r="DK37" s="608"/>
      <c r="DL37" s="594">
        <v>470543</v>
      </c>
      <c r="DM37" s="607"/>
      <c r="DN37" s="607"/>
      <c r="DO37" s="607"/>
      <c r="DP37" s="607"/>
      <c r="DQ37" s="607"/>
      <c r="DR37" s="607"/>
      <c r="DS37" s="607"/>
      <c r="DT37" s="607"/>
      <c r="DU37" s="607"/>
      <c r="DV37" s="608"/>
      <c r="DW37" s="611">
        <v>5.6</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11366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1710267</v>
      </c>
      <c r="CS38" s="589"/>
      <c r="CT38" s="589"/>
      <c r="CU38" s="589"/>
      <c r="CV38" s="589"/>
      <c r="CW38" s="589"/>
      <c r="CX38" s="589"/>
      <c r="CY38" s="590"/>
      <c r="CZ38" s="591">
        <v>12.9</v>
      </c>
      <c r="DA38" s="609"/>
      <c r="DB38" s="609"/>
      <c r="DC38" s="610"/>
      <c r="DD38" s="594">
        <v>1451609</v>
      </c>
      <c r="DE38" s="589"/>
      <c r="DF38" s="589"/>
      <c r="DG38" s="589"/>
      <c r="DH38" s="589"/>
      <c r="DI38" s="589"/>
      <c r="DJ38" s="589"/>
      <c r="DK38" s="590"/>
      <c r="DL38" s="594">
        <v>1291400</v>
      </c>
      <c r="DM38" s="589"/>
      <c r="DN38" s="589"/>
      <c r="DO38" s="589"/>
      <c r="DP38" s="589"/>
      <c r="DQ38" s="589"/>
      <c r="DR38" s="589"/>
      <c r="DS38" s="589"/>
      <c r="DT38" s="589"/>
      <c r="DU38" s="589"/>
      <c r="DV38" s="590"/>
      <c r="DW38" s="611">
        <v>15.5</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466200</v>
      </c>
      <c r="CS39" s="607"/>
      <c r="CT39" s="607"/>
      <c r="CU39" s="607"/>
      <c r="CV39" s="607"/>
      <c r="CW39" s="607"/>
      <c r="CX39" s="607"/>
      <c r="CY39" s="608"/>
      <c r="CZ39" s="591">
        <v>3.5</v>
      </c>
      <c r="DA39" s="609"/>
      <c r="DB39" s="609"/>
      <c r="DC39" s="610"/>
      <c r="DD39" s="594">
        <v>407546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414118</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31000</v>
      </c>
      <c r="CS40" s="589"/>
      <c r="CT40" s="589"/>
      <c r="CU40" s="589"/>
      <c r="CV40" s="589"/>
      <c r="CW40" s="589"/>
      <c r="CX40" s="589"/>
      <c r="CY40" s="590"/>
      <c r="CZ40" s="591">
        <v>0.2</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969949</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332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1827731</v>
      </c>
      <c r="CS42" s="589"/>
      <c r="CT42" s="589"/>
      <c r="CU42" s="589"/>
      <c r="CV42" s="589"/>
      <c r="CW42" s="589"/>
      <c r="CX42" s="589"/>
      <c r="CY42" s="590"/>
      <c r="CZ42" s="591">
        <v>13.7</v>
      </c>
      <c r="DA42" s="592"/>
      <c r="DB42" s="592"/>
      <c r="DC42" s="593"/>
      <c r="DD42" s="594">
        <v>374610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108910</v>
      </c>
      <c r="CS43" s="607"/>
      <c r="CT43" s="607"/>
      <c r="CU43" s="607"/>
      <c r="CV43" s="607"/>
      <c r="CW43" s="607"/>
      <c r="CX43" s="607"/>
      <c r="CY43" s="608"/>
      <c r="CZ43" s="591">
        <v>0.8</v>
      </c>
      <c r="DA43" s="609"/>
      <c r="DB43" s="609"/>
      <c r="DC43" s="610"/>
      <c r="DD43" s="594">
        <v>108910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1827559</v>
      </c>
      <c r="CS44" s="589"/>
      <c r="CT44" s="589"/>
      <c r="CU44" s="589"/>
      <c r="CV44" s="589"/>
      <c r="CW44" s="589"/>
      <c r="CX44" s="589"/>
      <c r="CY44" s="590"/>
      <c r="CZ44" s="591">
        <v>13.7</v>
      </c>
      <c r="DA44" s="592"/>
      <c r="DB44" s="592"/>
      <c r="DC44" s="593"/>
      <c r="DD44" s="594">
        <v>374438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1028728</v>
      </c>
      <c r="CS45" s="607"/>
      <c r="CT45" s="607"/>
      <c r="CU45" s="607"/>
      <c r="CV45" s="607"/>
      <c r="CW45" s="607"/>
      <c r="CX45" s="607"/>
      <c r="CY45" s="608"/>
      <c r="CZ45" s="591">
        <v>7.7</v>
      </c>
      <c r="DA45" s="609"/>
      <c r="DB45" s="609"/>
      <c r="DC45" s="610"/>
      <c r="DD45" s="594">
        <v>32059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798464</v>
      </c>
      <c r="CS46" s="589"/>
      <c r="CT46" s="589"/>
      <c r="CU46" s="589"/>
      <c r="CV46" s="589"/>
      <c r="CW46" s="589"/>
      <c r="CX46" s="589"/>
      <c r="CY46" s="590"/>
      <c r="CZ46" s="591">
        <v>6</v>
      </c>
      <c r="DA46" s="592"/>
      <c r="DB46" s="592"/>
      <c r="DC46" s="593"/>
      <c r="DD46" s="594">
        <v>342012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172</v>
      </c>
      <c r="CS47" s="607"/>
      <c r="CT47" s="607"/>
      <c r="CU47" s="607"/>
      <c r="CV47" s="607"/>
      <c r="CW47" s="607"/>
      <c r="CX47" s="607"/>
      <c r="CY47" s="608"/>
      <c r="CZ47" s="591">
        <v>0</v>
      </c>
      <c r="DA47" s="609"/>
      <c r="DB47" s="609"/>
      <c r="DC47" s="610"/>
      <c r="DD47" s="594">
        <v>172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13294705</v>
      </c>
      <c r="CS49" s="573"/>
      <c r="CT49" s="573"/>
      <c r="CU49" s="573"/>
      <c r="CV49" s="573"/>
      <c r="CW49" s="573"/>
      <c r="CX49" s="573"/>
      <c r="CY49" s="574"/>
      <c r="CZ49" s="575">
        <v>100</v>
      </c>
      <c r="DA49" s="576"/>
      <c r="DB49" s="576"/>
      <c r="DC49" s="577"/>
      <c r="DD49" s="578">
        <v>9179059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13349</v>
      </c>
      <c r="R7" s="1099"/>
      <c r="S7" s="1099"/>
      <c r="T7" s="1099"/>
      <c r="U7" s="1099"/>
      <c r="V7" s="1099">
        <v>13250</v>
      </c>
      <c r="W7" s="1099"/>
      <c r="X7" s="1099"/>
      <c r="Y7" s="1099"/>
      <c r="Z7" s="1099"/>
      <c r="AA7" s="1099">
        <v>98</v>
      </c>
      <c r="AB7" s="1099"/>
      <c r="AC7" s="1099"/>
      <c r="AD7" s="1099"/>
      <c r="AE7" s="1100"/>
      <c r="AF7" s="1101">
        <v>53</v>
      </c>
      <c r="AG7" s="1102"/>
      <c r="AH7" s="1102"/>
      <c r="AI7" s="1102"/>
      <c r="AJ7" s="1103"/>
      <c r="AK7" s="1085">
        <v>202</v>
      </c>
      <c r="AL7" s="1086"/>
      <c r="AM7" s="1086"/>
      <c r="AN7" s="1086"/>
      <c r="AO7" s="1086"/>
      <c r="AP7" s="1086">
        <v>8890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547</v>
      </c>
      <c r="BS7" s="1089" t="s">
        <v>548</v>
      </c>
      <c r="BT7" s="1090"/>
      <c r="BU7" s="1090"/>
      <c r="BV7" s="1090"/>
      <c r="BW7" s="1090"/>
      <c r="BX7" s="1090"/>
      <c r="BY7" s="1090"/>
      <c r="BZ7" s="1090"/>
      <c r="CA7" s="1090"/>
      <c r="CB7" s="1090"/>
      <c r="CC7" s="1090"/>
      <c r="CD7" s="1090"/>
      <c r="CE7" s="1090"/>
      <c r="CF7" s="1090"/>
      <c r="CG7" s="1091"/>
      <c r="CH7" s="1082">
        <v>0</v>
      </c>
      <c r="CI7" s="1083"/>
      <c r="CJ7" s="1083"/>
      <c r="CK7" s="1083"/>
      <c r="CL7" s="1084"/>
      <c r="CM7" s="1082">
        <v>20</v>
      </c>
      <c r="CN7" s="1083"/>
      <c r="CO7" s="1083"/>
      <c r="CP7" s="1083"/>
      <c r="CQ7" s="1084"/>
      <c r="CR7" s="1082">
        <v>5</v>
      </c>
      <c r="CS7" s="1083"/>
      <c r="CT7" s="1083"/>
      <c r="CU7" s="1083"/>
      <c r="CV7" s="1084"/>
      <c r="CW7" s="1082" t="s">
        <v>549</v>
      </c>
      <c r="CX7" s="1083"/>
      <c r="CY7" s="1083"/>
      <c r="CZ7" s="1083"/>
      <c r="DA7" s="1084"/>
      <c r="DB7" s="1082">
        <v>778</v>
      </c>
      <c r="DC7" s="1083"/>
      <c r="DD7" s="1083"/>
      <c r="DE7" s="1083"/>
      <c r="DF7" s="1084"/>
      <c r="DG7" s="1082" t="s">
        <v>550</v>
      </c>
      <c r="DH7" s="1083"/>
      <c r="DI7" s="1083"/>
      <c r="DJ7" s="1083"/>
      <c r="DK7" s="1084"/>
      <c r="DL7" s="1082" t="s">
        <v>551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25" t="s">
        <v>363</v>
      </c>
      <c r="C8" s="1026"/>
      <c r="D8" s="1026"/>
      <c r="E8" s="1026"/>
      <c r="F8" s="1026"/>
      <c r="G8" s="1026"/>
      <c r="H8" s="1026"/>
      <c r="I8" s="1026"/>
      <c r="J8" s="1026"/>
      <c r="K8" s="1026"/>
      <c r="L8" s="1026"/>
      <c r="M8" s="1026"/>
      <c r="N8" s="1026"/>
      <c r="O8" s="1026"/>
      <c r="P8" s="1027"/>
      <c r="Q8" s="1037">
        <v>48</v>
      </c>
      <c r="R8" s="1038"/>
      <c r="S8" s="1038"/>
      <c r="T8" s="1038"/>
      <c r="U8" s="1038"/>
      <c r="V8" s="1038">
        <v>48</v>
      </c>
      <c r="W8" s="1038"/>
      <c r="X8" s="1038"/>
      <c r="Y8" s="1038"/>
      <c r="Z8" s="1038"/>
      <c r="AA8" s="1038" t="s">
        <v>541</v>
      </c>
      <c r="AB8" s="1038"/>
      <c r="AC8" s="1038"/>
      <c r="AD8" s="1038"/>
      <c r="AE8" s="1039"/>
      <c r="AF8" s="1031" t="s">
        <v>109</v>
      </c>
      <c r="AG8" s="1032"/>
      <c r="AH8" s="1032"/>
      <c r="AI8" s="1032"/>
      <c r="AJ8" s="1033"/>
      <c r="AK8" s="1080">
        <v>9</v>
      </c>
      <c r="AL8" s="1081"/>
      <c r="AM8" s="1081"/>
      <c r="AN8" s="1081"/>
      <c r="AO8" s="1081"/>
      <c r="AP8" s="1081" t="s">
        <v>541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2">
        <v>13393</v>
      </c>
      <c r="R23" s="1063"/>
      <c r="S23" s="1063"/>
      <c r="T23" s="1063"/>
      <c r="U23" s="1063"/>
      <c r="V23" s="1063">
        <v>13295</v>
      </c>
      <c r="W23" s="1063"/>
      <c r="X23" s="1063"/>
      <c r="Y23" s="1063"/>
      <c r="Z23" s="1063"/>
      <c r="AA23" s="1063">
        <v>98</v>
      </c>
      <c r="AB23" s="1063"/>
      <c r="AC23" s="1063"/>
      <c r="AD23" s="1063"/>
      <c r="AE23" s="1064"/>
      <c r="AF23" s="1065">
        <v>53</v>
      </c>
      <c r="AG23" s="1063"/>
      <c r="AH23" s="1063"/>
      <c r="AI23" s="1063"/>
      <c r="AJ23" s="1066"/>
      <c r="AK23" s="1067"/>
      <c r="AL23" s="1068"/>
      <c r="AM23" s="1068"/>
      <c r="AN23" s="1068"/>
      <c r="AO23" s="1068"/>
      <c r="AP23" s="1063">
        <v>8890</v>
      </c>
      <c r="AQ23" s="1063"/>
      <c r="AR23" s="1063"/>
      <c r="AS23" s="1063"/>
      <c r="AT23" s="1063"/>
      <c r="AU23" s="1069"/>
      <c r="AV23" s="1069"/>
      <c r="AW23" s="1069"/>
      <c r="AX23" s="1069"/>
      <c r="AY23" s="1070"/>
      <c r="AZ23" s="1059" t="s">
        <v>109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6043</v>
      </c>
      <c r="R28" s="1048"/>
      <c r="S28" s="1048"/>
      <c r="T28" s="1048"/>
      <c r="U28" s="1048"/>
      <c r="V28" s="1048">
        <v>6092</v>
      </c>
      <c r="W28" s="1048"/>
      <c r="X28" s="1048"/>
      <c r="Y28" s="1048"/>
      <c r="Z28" s="1048"/>
      <c r="AA28" s="1048">
        <v>-49</v>
      </c>
      <c r="AB28" s="1048"/>
      <c r="AC28" s="1048"/>
      <c r="AD28" s="1048"/>
      <c r="AE28" s="1049"/>
      <c r="AF28" s="1050">
        <v>-49</v>
      </c>
      <c r="AG28" s="1048"/>
      <c r="AH28" s="1048"/>
      <c r="AI28" s="1048"/>
      <c r="AJ28" s="1051"/>
      <c r="AK28" s="1052">
        <v>414</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3026</v>
      </c>
      <c r="R29" s="1038"/>
      <c r="S29" s="1038"/>
      <c r="T29" s="1038"/>
      <c r="U29" s="1038"/>
      <c r="V29" s="1038">
        <v>2998</v>
      </c>
      <c r="W29" s="1038"/>
      <c r="X29" s="1038"/>
      <c r="Y29" s="1038"/>
      <c r="Z29" s="1038"/>
      <c r="AA29" s="1038">
        <v>28</v>
      </c>
      <c r="AB29" s="1038"/>
      <c r="AC29" s="1038"/>
      <c r="AD29" s="1038"/>
      <c r="AE29" s="1039"/>
      <c r="AF29" s="1031">
        <v>28</v>
      </c>
      <c r="AG29" s="1032"/>
      <c r="AH29" s="1032"/>
      <c r="AI29" s="1032"/>
      <c r="AJ29" s="1033"/>
      <c r="AK29" s="976">
        <v>466</v>
      </c>
      <c r="AL29" s="967"/>
      <c r="AM29" s="967"/>
      <c r="AN29" s="967"/>
      <c r="AO29" s="967"/>
      <c r="AP29" s="967" t="s">
        <v>541</v>
      </c>
      <c r="AQ29" s="967"/>
      <c r="AR29" s="967"/>
      <c r="AS29" s="967"/>
      <c r="AT29" s="967"/>
      <c r="AU29" s="967" t="s">
        <v>541</v>
      </c>
      <c r="AV29" s="967"/>
      <c r="AW29" s="967"/>
      <c r="AX29" s="967"/>
      <c r="AY29" s="967"/>
      <c r="AZ29" s="1036" t="s">
        <v>541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478</v>
      </c>
      <c r="R30" s="1038"/>
      <c r="S30" s="1038"/>
      <c r="T30" s="1038"/>
      <c r="U30" s="1038"/>
      <c r="V30" s="1038">
        <v>475</v>
      </c>
      <c r="W30" s="1038"/>
      <c r="X30" s="1038"/>
      <c r="Y30" s="1038"/>
      <c r="Z30" s="1038"/>
      <c r="AA30" s="1038">
        <v>3</v>
      </c>
      <c r="AB30" s="1038"/>
      <c r="AC30" s="1038"/>
      <c r="AD30" s="1038"/>
      <c r="AE30" s="1039"/>
      <c r="AF30" s="1031">
        <v>3</v>
      </c>
      <c r="AG30" s="1032"/>
      <c r="AH30" s="1032"/>
      <c r="AI30" s="1032"/>
      <c r="AJ30" s="1033"/>
      <c r="AK30" s="976">
        <v>114</v>
      </c>
      <c r="AL30" s="967"/>
      <c r="AM30" s="967"/>
      <c r="AN30" s="967"/>
      <c r="AO30" s="967"/>
      <c r="AP30" s="967" t="s">
        <v>541</v>
      </c>
      <c r="AQ30" s="967"/>
      <c r="AR30" s="967"/>
      <c r="AS30" s="967"/>
      <c r="AT30" s="967"/>
      <c r="AU30" s="967" t="s">
        <v>541</v>
      </c>
      <c r="AV30" s="967"/>
      <c r="AW30" s="967"/>
      <c r="AX30" s="967"/>
      <c r="AY30" s="967"/>
      <c r="AZ30" s="1036" t="s">
        <v>541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927</v>
      </c>
      <c r="R31" s="1038"/>
      <c r="S31" s="1038"/>
      <c r="T31" s="1038"/>
      <c r="U31" s="1038"/>
      <c r="V31" s="1038">
        <v>874</v>
      </c>
      <c r="W31" s="1038"/>
      <c r="X31" s="1038"/>
      <c r="Y31" s="1038"/>
      <c r="Z31" s="1038"/>
      <c r="AA31" s="1038">
        <v>53</v>
      </c>
      <c r="AB31" s="1038"/>
      <c r="AC31" s="1038"/>
      <c r="AD31" s="1038"/>
      <c r="AE31" s="1039"/>
      <c r="AF31" s="1031">
        <v>522</v>
      </c>
      <c r="AG31" s="1032"/>
      <c r="AH31" s="1032"/>
      <c r="AI31" s="1032"/>
      <c r="AJ31" s="1033"/>
      <c r="AK31" s="976">
        <v>39</v>
      </c>
      <c r="AL31" s="967"/>
      <c r="AM31" s="967"/>
      <c r="AN31" s="967"/>
      <c r="AO31" s="967"/>
      <c r="AP31" s="967">
        <v>1311</v>
      </c>
      <c r="AQ31" s="967"/>
      <c r="AR31" s="967"/>
      <c r="AS31" s="967"/>
      <c r="AT31" s="967"/>
      <c r="AU31" s="967">
        <v>4</v>
      </c>
      <c r="AV31" s="967"/>
      <c r="AW31" s="967"/>
      <c r="AX31" s="967"/>
      <c r="AY31" s="967"/>
      <c r="AZ31" s="1036" t="s">
        <v>541</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1180</v>
      </c>
      <c r="R32" s="1038"/>
      <c r="S32" s="1038"/>
      <c r="T32" s="1038"/>
      <c r="U32" s="1038"/>
      <c r="V32" s="1038">
        <v>1180</v>
      </c>
      <c r="W32" s="1038"/>
      <c r="X32" s="1038"/>
      <c r="Y32" s="1038"/>
      <c r="Z32" s="1038"/>
      <c r="AA32" s="1038">
        <v>0</v>
      </c>
      <c r="AB32" s="1038"/>
      <c r="AC32" s="1038"/>
      <c r="AD32" s="1038"/>
      <c r="AE32" s="1039"/>
      <c r="AF32" s="1031">
        <v>0</v>
      </c>
      <c r="AG32" s="1032"/>
      <c r="AH32" s="1032"/>
      <c r="AI32" s="1032"/>
      <c r="AJ32" s="1033"/>
      <c r="AK32" s="976">
        <v>326</v>
      </c>
      <c r="AL32" s="967"/>
      <c r="AM32" s="967"/>
      <c r="AN32" s="967"/>
      <c r="AO32" s="967"/>
      <c r="AP32" s="967">
        <v>6690</v>
      </c>
      <c r="AQ32" s="967"/>
      <c r="AR32" s="967"/>
      <c r="AS32" s="967"/>
      <c r="AT32" s="967"/>
      <c r="AU32" s="967">
        <v>3499</v>
      </c>
      <c r="AV32" s="967"/>
      <c r="AW32" s="967"/>
      <c r="AX32" s="967"/>
      <c r="AY32" s="967"/>
      <c r="AZ32" s="1036" t="s">
        <v>541</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6"/>
      <c r="AL33" s="967"/>
      <c r="AM33" s="967"/>
      <c r="AN33" s="967"/>
      <c r="AO33" s="967"/>
      <c r="AP33" s="967"/>
      <c r="AQ33" s="967"/>
      <c r="AR33" s="967"/>
      <c r="AS33" s="967"/>
      <c r="AT33" s="967"/>
      <c r="AU33" s="967"/>
      <c r="AV33" s="967"/>
      <c r="AW33" s="967"/>
      <c r="AX33" s="967"/>
      <c r="AY33" s="967"/>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6"/>
      <c r="AL34" s="967"/>
      <c r="AM34" s="967"/>
      <c r="AN34" s="967"/>
      <c r="AO34" s="967"/>
      <c r="AP34" s="967"/>
      <c r="AQ34" s="967"/>
      <c r="AR34" s="967"/>
      <c r="AS34" s="967"/>
      <c r="AT34" s="967"/>
      <c r="AU34" s="967"/>
      <c r="AV34" s="967"/>
      <c r="AW34" s="967"/>
      <c r="AX34" s="967"/>
      <c r="AY34" s="967"/>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6"/>
      <c r="AL35" s="967"/>
      <c r="AM35" s="967"/>
      <c r="AN35" s="967"/>
      <c r="AO35" s="967"/>
      <c r="AP35" s="967"/>
      <c r="AQ35" s="967"/>
      <c r="AR35" s="967"/>
      <c r="AS35" s="967"/>
      <c r="AT35" s="967"/>
      <c r="AU35" s="967"/>
      <c r="AV35" s="967"/>
      <c r="AW35" s="967"/>
      <c r="AX35" s="967"/>
      <c r="AY35" s="967"/>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6"/>
      <c r="AL36" s="967"/>
      <c r="AM36" s="967"/>
      <c r="AN36" s="967"/>
      <c r="AO36" s="967"/>
      <c r="AP36" s="967"/>
      <c r="AQ36" s="967"/>
      <c r="AR36" s="967"/>
      <c r="AS36" s="967"/>
      <c r="AT36" s="967"/>
      <c r="AU36" s="967"/>
      <c r="AV36" s="967"/>
      <c r="AW36" s="967"/>
      <c r="AX36" s="967"/>
      <c r="AY36" s="967"/>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6"/>
      <c r="AL37" s="967"/>
      <c r="AM37" s="967"/>
      <c r="AN37" s="967"/>
      <c r="AO37" s="967"/>
      <c r="AP37" s="967"/>
      <c r="AQ37" s="967"/>
      <c r="AR37" s="967"/>
      <c r="AS37" s="967"/>
      <c r="AT37" s="967"/>
      <c r="AU37" s="967"/>
      <c r="AV37" s="967"/>
      <c r="AW37" s="967"/>
      <c r="AX37" s="967"/>
      <c r="AY37" s="967"/>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6"/>
      <c r="AL38" s="967"/>
      <c r="AM38" s="967"/>
      <c r="AN38" s="967"/>
      <c r="AO38" s="967"/>
      <c r="AP38" s="967"/>
      <c r="AQ38" s="967"/>
      <c r="AR38" s="967"/>
      <c r="AS38" s="967"/>
      <c r="AT38" s="967"/>
      <c r="AU38" s="967"/>
      <c r="AV38" s="967"/>
      <c r="AW38" s="967"/>
      <c r="AX38" s="967"/>
      <c r="AY38" s="967"/>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6"/>
      <c r="AL39" s="967"/>
      <c r="AM39" s="967"/>
      <c r="AN39" s="967"/>
      <c r="AO39" s="967"/>
      <c r="AP39" s="967"/>
      <c r="AQ39" s="967"/>
      <c r="AR39" s="967"/>
      <c r="AS39" s="967"/>
      <c r="AT39" s="967"/>
      <c r="AU39" s="967"/>
      <c r="AV39" s="967"/>
      <c r="AW39" s="967"/>
      <c r="AX39" s="967"/>
      <c r="AY39" s="967"/>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6"/>
      <c r="AL40" s="967"/>
      <c r="AM40" s="967"/>
      <c r="AN40" s="967"/>
      <c r="AO40" s="967"/>
      <c r="AP40" s="967"/>
      <c r="AQ40" s="967"/>
      <c r="AR40" s="967"/>
      <c r="AS40" s="967"/>
      <c r="AT40" s="967"/>
      <c r="AU40" s="967"/>
      <c r="AV40" s="967"/>
      <c r="AW40" s="967"/>
      <c r="AX40" s="967"/>
      <c r="AY40" s="967"/>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6"/>
      <c r="AL41" s="967"/>
      <c r="AM41" s="967"/>
      <c r="AN41" s="967"/>
      <c r="AO41" s="967"/>
      <c r="AP41" s="967"/>
      <c r="AQ41" s="967"/>
      <c r="AR41" s="967"/>
      <c r="AS41" s="967"/>
      <c r="AT41" s="967"/>
      <c r="AU41" s="967"/>
      <c r="AV41" s="967"/>
      <c r="AW41" s="967"/>
      <c r="AX41" s="967"/>
      <c r="AY41" s="967"/>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6"/>
      <c r="AL42" s="967"/>
      <c r="AM42" s="967"/>
      <c r="AN42" s="967"/>
      <c r="AO42" s="967"/>
      <c r="AP42" s="967"/>
      <c r="AQ42" s="967"/>
      <c r="AR42" s="967"/>
      <c r="AS42" s="967"/>
      <c r="AT42" s="967"/>
      <c r="AU42" s="967"/>
      <c r="AV42" s="967"/>
      <c r="AW42" s="967"/>
      <c r="AX42" s="967"/>
      <c r="AY42" s="967"/>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6"/>
      <c r="AL43" s="967"/>
      <c r="AM43" s="967"/>
      <c r="AN43" s="967"/>
      <c r="AO43" s="967"/>
      <c r="AP43" s="967"/>
      <c r="AQ43" s="967"/>
      <c r="AR43" s="967"/>
      <c r="AS43" s="967"/>
      <c r="AT43" s="967"/>
      <c r="AU43" s="967"/>
      <c r="AV43" s="967"/>
      <c r="AW43" s="967"/>
      <c r="AX43" s="967"/>
      <c r="AY43" s="967"/>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6"/>
      <c r="AL44" s="967"/>
      <c r="AM44" s="967"/>
      <c r="AN44" s="967"/>
      <c r="AO44" s="967"/>
      <c r="AP44" s="967"/>
      <c r="AQ44" s="967"/>
      <c r="AR44" s="967"/>
      <c r="AS44" s="967"/>
      <c r="AT44" s="967"/>
      <c r="AU44" s="967"/>
      <c r="AV44" s="967"/>
      <c r="AW44" s="967"/>
      <c r="AX44" s="967"/>
      <c r="AY44" s="967"/>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6"/>
      <c r="AL45" s="967"/>
      <c r="AM45" s="967"/>
      <c r="AN45" s="967"/>
      <c r="AO45" s="967"/>
      <c r="AP45" s="967"/>
      <c r="AQ45" s="967"/>
      <c r="AR45" s="967"/>
      <c r="AS45" s="967"/>
      <c r="AT45" s="967"/>
      <c r="AU45" s="967"/>
      <c r="AV45" s="967"/>
      <c r="AW45" s="967"/>
      <c r="AX45" s="967"/>
      <c r="AY45" s="967"/>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6"/>
      <c r="AL46" s="967"/>
      <c r="AM46" s="967"/>
      <c r="AN46" s="967"/>
      <c r="AO46" s="967"/>
      <c r="AP46" s="967"/>
      <c r="AQ46" s="967"/>
      <c r="AR46" s="967"/>
      <c r="AS46" s="967"/>
      <c r="AT46" s="967"/>
      <c r="AU46" s="967"/>
      <c r="AV46" s="967"/>
      <c r="AW46" s="967"/>
      <c r="AX46" s="967"/>
      <c r="AY46" s="967"/>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6"/>
      <c r="AL47" s="967"/>
      <c r="AM47" s="967"/>
      <c r="AN47" s="967"/>
      <c r="AO47" s="967"/>
      <c r="AP47" s="967"/>
      <c r="AQ47" s="967"/>
      <c r="AR47" s="967"/>
      <c r="AS47" s="967"/>
      <c r="AT47" s="967"/>
      <c r="AU47" s="967"/>
      <c r="AV47" s="967"/>
      <c r="AW47" s="967"/>
      <c r="AX47" s="967"/>
      <c r="AY47" s="967"/>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6"/>
      <c r="AL48" s="967"/>
      <c r="AM48" s="967"/>
      <c r="AN48" s="967"/>
      <c r="AO48" s="967"/>
      <c r="AP48" s="967"/>
      <c r="AQ48" s="967"/>
      <c r="AR48" s="967"/>
      <c r="AS48" s="967"/>
      <c r="AT48" s="967"/>
      <c r="AU48" s="967"/>
      <c r="AV48" s="967"/>
      <c r="AW48" s="967"/>
      <c r="AX48" s="967"/>
      <c r="AY48" s="967"/>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6"/>
      <c r="AL49" s="967"/>
      <c r="AM49" s="967"/>
      <c r="AN49" s="967"/>
      <c r="AO49" s="967"/>
      <c r="AP49" s="967"/>
      <c r="AQ49" s="967"/>
      <c r="AR49" s="967"/>
      <c r="AS49" s="967"/>
      <c r="AT49" s="967"/>
      <c r="AU49" s="967"/>
      <c r="AV49" s="967"/>
      <c r="AW49" s="967"/>
      <c r="AX49" s="967"/>
      <c r="AY49" s="967"/>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6"/>
      <c r="AF63" s="1017">
        <v>504</v>
      </c>
      <c r="AG63" s="955"/>
      <c r="AH63" s="955"/>
      <c r="AI63" s="955"/>
      <c r="AJ63" s="1018"/>
      <c r="AK63" s="1019"/>
      <c r="AL63" s="959"/>
      <c r="AM63" s="959"/>
      <c r="AN63" s="959"/>
      <c r="AO63" s="959"/>
      <c r="AP63" s="955">
        <v>8001</v>
      </c>
      <c r="AQ63" s="955"/>
      <c r="AR63" s="955"/>
      <c r="AS63" s="955"/>
      <c r="AT63" s="955"/>
      <c r="AU63" s="955">
        <v>3503</v>
      </c>
      <c r="AV63" s="955"/>
      <c r="AW63" s="955"/>
      <c r="AX63" s="955"/>
      <c r="AY63" s="955"/>
      <c r="AZ63" s="1013"/>
      <c r="BA63" s="1013"/>
      <c r="BB63" s="1013"/>
      <c r="BC63" s="1013"/>
      <c r="BD63" s="1013"/>
      <c r="BE63" s="956"/>
      <c r="BF63" s="956"/>
      <c r="BG63" s="956"/>
      <c r="BH63" s="956"/>
      <c r="BI63" s="957"/>
      <c r="BJ63" s="1014" t="s">
        <v>109</v>
      </c>
      <c r="BK63" s="947"/>
      <c r="BL63" s="947"/>
      <c r="BM63" s="947"/>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70" t="s">
        <v>542</v>
      </c>
      <c r="C68" s="971"/>
      <c r="D68" s="971"/>
      <c r="E68" s="971"/>
      <c r="F68" s="971"/>
      <c r="G68" s="971"/>
      <c r="H68" s="971"/>
      <c r="I68" s="971"/>
      <c r="J68" s="971"/>
      <c r="K68" s="971"/>
      <c r="L68" s="971"/>
      <c r="M68" s="971"/>
      <c r="N68" s="971"/>
      <c r="O68" s="971"/>
      <c r="P68" s="972"/>
      <c r="Q68" s="982">
        <v>189</v>
      </c>
      <c r="R68" s="979"/>
      <c r="S68" s="979"/>
      <c r="T68" s="979"/>
      <c r="U68" s="979"/>
      <c r="V68" s="979">
        <v>168</v>
      </c>
      <c r="W68" s="979"/>
      <c r="X68" s="979"/>
      <c r="Y68" s="979"/>
      <c r="Z68" s="979"/>
      <c r="AA68" s="979">
        <v>22</v>
      </c>
      <c r="AB68" s="979"/>
      <c r="AC68" s="979"/>
      <c r="AD68" s="979"/>
      <c r="AE68" s="979"/>
      <c r="AF68" s="979">
        <v>22</v>
      </c>
      <c r="AG68" s="979"/>
      <c r="AH68" s="979"/>
      <c r="AI68" s="979"/>
      <c r="AJ68" s="979"/>
      <c r="AK68" s="979">
        <v>13</v>
      </c>
      <c r="AL68" s="979"/>
      <c r="AM68" s="979"/>
      <c r="AN68" s="979"/>
      <c r="AO68" s="979"/>
      <c r="AP68" s="979" t="s">
        <v>481</v>
      </c>
      <c r="AQ68" s="979"/>
      <c r="AR68" s="979"/>
      <c r="AS68" s="979"/>
      <c r="AT68" s="979"/>
      <c r="AU68" s="979" t="s">
        <v>481</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1044329</v>
      </c>
      <c r="R69" s="967"/>
      <c r="S69" s="967"/>
      <c r="T69" s="967"/>
      <c r="U69" s="967"/>
      <c r="V69" s="967">
        <v>1022081</v>
      </c>
      <c r="W69" s="967"/>
      <c r="X69" s="967"/>
      <c r="Y69" s="967"/>
      <c r="Z69" s="967"/>
      <c r="AA69" s="967">
        <v>22247</v>
      </c>
      <c r="AB69" s="967"/>
      <c r="AC69" s="967"/>
      <c r="AD69" s="967"/>
      <c r="AE69" s="967"/>
      <c r="AF69" s="967">
        <v>22247</v>
      </c>
      <c r="AG69" s="967"/>
      <c r="AH69" s="967"/>
      <c r="AI69" s="967"/>
      <c r="AJ69" s="967"/>
      <c r="AK69" s="967">
        <v>593</v>
      </c>
      <c r="AL69" s="967"/>
      <c r="AM69" s="967"/>
      <c r="AN69" s="967"/>
      <c r="AO69" s="967"/>
      <c r="AP69" s="967" t="s">
        <v>481</v>
      </c>
      <c r="AQ69" s="967"/>
      <c r="AR69" s="967"/>
      <c r="AS69" s="967"/>
      <c r="AT69" s="967"/>
      <c r="AU69" s="967" t="s">
        <v>481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8" t="s">
        <v>544</v>
      </c>
      <c r="C70" s="971"/>
      <c r="D70" s="971"/>
      <c r="E70" s="971"/>
      <c r="F70" s="971"/>
      <c r="G70" s="971"/>
      <c r="H70" s="971"/>
      <c r="I70" s="971"/>
      <c r="J70" s="971"/>
      <c r="K70" s="971"/>
      <c r="L70" s="971"/>
      <c r="M70" s="971"/>
      <c r="N70" s="971"/>
      <c r="O70" s="971"/>
      <c r="P70" s="972"/>
      <c r="Q70" s="973">
        <v>42179</v>
      </c>
      <c r="R70" s="967"/>
      <c r="S70" s="967"/>
      <c r="T70" s="967"/>
      <c r="U70" s="967"/>
      <c r="V70" s="967">
        <v>35893</v>
      </c>
      <c r="W70" s="967"/>
      <c r="X70" s="967"/>
      <c r="Y70" s="967"/>
      <c r="Z70" s="967"/>
      <c r="AA70" s="967">
        <v>6286</v>
      </c>
      <c r="AB70" s="967"/>
      <c r="AC70" s="967"/>
      <c r="AD70" s="967"/>
      <c r="AE70" s="967"/>
      <c r="AF70" s="967">
        <v>25370</v>
      </c>
      <c r="AG70" s="967"/>
      <c r="AH70" s="967"/>
      <c r="AI70" s="967"/>
      <c r="AJ70" s="967"/>
      <c r="AK70" s="967" t="s">
        <v>481</v>
      </c>
      <c r="AL70" s="967"/>
      <c r="AM70" s="967"/>
      <c r="AN70" s="967"/>
      <c r="AO70" s="967"/>
      <c r="AP70" s="967">
        <v>140190</v>
      </c>
      <c r="AQ70" s="967"/>
      <c r="AR70" s="967"/>
      <c r="AS70" s="967"/>
      <c r="AT70" s="967"/>
      <c r="AU70" s="967" t="s">
        <v>481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8559</v>
      </c>
      <c r="R71" s="967"/>
      <c r="S71" s="967"/>
      <c r="T71" s="967"/>
      <c r="U71" s="967"/>
      <c r="V71" s="967">
        <v>6038</v>
      </c>
      <c r="W71" s="967"/>
      <c r="X71" s="967"/>
      <c r="Y71" s="967"/>
      <c r="Z71" s="967"/>
      <c r="AA71" s="967">
        <v>2521</v>
      </c>
      <c r="AB71" s="967"/>
      <c r="AC71" s="967"/>
      <c r="AD71" s="967"/>
      <c r="AE71" s="967"/>
      <c r="AF71" s="967">
        <v>17171</v>
      </c>
      <c r="AG71" s="967"/>
      <c r="AH71" s="967"/>
      <c r="AI71" s="967"/>
      <c r="AJ71" s="967"/>
      <c r="AK71" s="967" t="s">
        <v>481</v>
      </c>
      <c r="AL71" s="967"/>
      <c r="AM71" s="967"/>
      <c r="AN71" s="967"/>
      <c r="AO71" s="967"/>
      <c r="AP71" s="967">
        <v>18268</v>
      </c>
      <c r="AQ71" s="967"/>
      <c r="AR71" s="967"/>
      <c r="AS71" s="967"/>
      <c r="AT71" s="967"/>
      <c r="AU71" s="967" t="s">
        <v>481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4375</v>
      </c>
      <c r="R72" s="967"/>
      <c r="S72" s="967"/>
      <c r="T72" s="967"/>
      <c r="U72" s="967"/>
      <c r="V72" s="967">
        <v>4375</v>
      </c>
      <c r="W72" s="967"/>
      <c r="X72" s="967"/>
      <c r="Y72" s="967"/>
      <c r="Z72" s="967"/>
      <c r="AA72" s="967">
        <v>0</v>
      </c>
      <c r="AB72" s="967"/>
      <c r="AC72" s="967"/>
      <c r="AD72" s="967"/>
      <c r="AE72" s="967"/>
      <c r="AF72" s="967" t="s">
        <v>541</v>
      </c>
      <c r="AG72" s="967"/>
      <c r="AH72" s="967"/>
      <c r="AI72" s="967"/>
      <c r="AJ72" s="967"/>
      <c r="AK72" s="967" t="s">
        <v>541</v>
      </c>
      <c r="AL72" s="967"/>
      <c r="AM72" s="967"/>
      <c r="AN72" s="967"/>
      <c r="AO72" s="967"/>
      <c r="AP72" s="967">
        <v>1564</v>
      </c>
      <c r="AQ72" s="967"/>
      <c r="AR72" s="967"/>
      <c r="AS72" s="967"/>
      <c r="AT72" s="967"/>
      <c r="AU72" s="967">
        <v>213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64809</v>
      </c>
      <c r="AG88" s="955"/>
      <c r="AH88" s="955"/>
      <c r="AI88" s="955"/>
      <c r="AJ88" s="955"/>
      <c r="AK88" s="959"/>
      <c r="AL88" s="959"/>
      <c r="AM88" s="959"/>
      <c r="AN88" s="959"/>
      <c r="AO88" s="959"/>
      <c r="AP88" s="955">
        <v>160021</v>
      </c>
      <c r="AQ88" s="955"/>
      <c r="AR88" s="955"/>
      <c r="AS88" s="955"/>
      <c r="AT88" s="955"/>
      <c r="AU88" s="955">
        <v>213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1324419</v>
      </c>
      <c r="AB110" s="873"/>
      <c r="AC110" s="873"/>
      <c r="AD110" s="873"/>
      <c r="AE110" s="874"/>
      <c r="AF110" s="875">
        <v>1217020</v>
      </c>
      <c r="AG110" s="873"/>
      <c r="AH110" s="873"/>
      <c r="AI110" s="873"/>
      <c r="AJ110" s="874"/>
      <c r="AK110" s="875">
        <v>1158273</v>
      </c>
      <c r="AL110" s="873"/>
      <c r="AM110" s="873"/>
      <c r="AN110" s="873"/>
      <c r="AO110" s="874"/>
      <c r="AP110" s="876">
        <v>16.3</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8705274</v>
      </c>
      <c r="BR110" s="800"/>
      <c r="BS110" s="800"/>
      <c r="BT110" s="800"/>
      <c r="BU110" s="800"/>
      <c r="BV110" s="800">
        <v>8636524</v>
      </c>
      <c r="BW110" s="800"/>
      <c r="BX110" s="800"/>
      <c r="BY110" s="800"/>
      <c r="BZ110" s="800"/>
      <c r="CA110" s="800">
        <v>8889890</v>
      </c>
      <c r="CB110" s="800"/>
      <c r="CC110" s="800"/>
      <c r="CD110" s="800"/>
      <c r="CE110" s="800"/>
      <c r="CF110" s="861">
        <v>125.3</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797203</v>
      </c>
      <c r="BR111" s="771"/>
      <c r="BS111" s="771"/>
      <c r="BT111" s="771"/>
      <c r="BU111" s="771"/>
      <c r="BV111" s="771">
        <v>777996</v>
      </c>
      <c r="BW111" s="771"/>
      <c r="BX111" s="771"/>
      <c r="BY111" s="771"/>
      <c r="BZ111" s="771"/>
      <c r="CA111" s="771">
        <v>778229</v>
      </c>
      <c r="CB111" s="771"/>
      <c r="CC111" s="771"/>
      <c r="CD111" s="771"/>
      <c r="CE111" s="771"/>
      <c r="CF111" s="848">
        <v>11</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3643990</v>
      </c>
      <c r="BR112" s="771"/>
      <c r="BS112" s="771"/>
      <c r="BT112" s="771"/>
      <c r="BU112" s="771"/>
      <c r="BV112" s="771">
        <v>3486593</v>
      </c>
      <c r="BW112" s="771"/>
      <c r="BX112" s="771"/>
      <c r="BY112" s="771"/>
      <c r="BZ112" s="771"/>
      <c r="CA112" s="771">
        <v>3502557</v>
      </c>
      <c r="CB112" s="771"/>
      <c r="CC112" s="771"/>
      <c r="CD112" s="771"/>
      <c r="CE112" s="771"/>
      <c r="CF112" s="848">
        <v>49.4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284706</v>
      </c>
      <c r="AB113" s="909"/>
      <c r="AC113" s="909"/>
      <c r="AD113" s="909"/>
      <c r="AE113" s="910"/>
      <c r="AF113" s="911">
        <v>290386</v>
      </c>
      <c r="AG113" s="909"/>
      <c r="AH113" s="909"/>
      <c r="AI113" s="909"/>
      <c r="AJ113" s="910"/>
      <c r="AK113" s="911">
        <v>293137</v>
      </c>
      <c r="AL113" s="909"/>
      <c r="AM113" s="909"/>
      <c r="AN113" s="909"/>
      <c r="AO113" s="910"/>
      <c r="AP113" s="912">
        <v>4.0999999999999996</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8131</v>
      </c>
      <c r="BR113" s="771"/>
      <c r="BS113" s="771"/>
      <c r="BT113" s="771"/>
      <c r="BU113" s="771"/>
      <c r="BV113" s="771">
        <v>105858</v>
      </c>
      <c r="BW113" s="771"/>
      <c r="BX113" s="771"/>
      <c r="BY113" s="771"/>
      <c r="BZ113" s="771"/>
      <c r="CA113" s="771">
        <v>212996</v>
      </c>
      <c r="CB113" s="771"/>
      <c r="CC113" s="771"/>
      <c r="CD113" s="771"/>
      <c r="CE113" s="771"/>
      <c r="CF113" s="848">
        <v>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408</v>
      </c>
      <c r="AB114" s="784"/>
      <c r="AC114" s="784"/>
      <c r="AD114" s="784"/>
      <c r="AE114" s="785"/>
      <c r="AF114" s="786">
        <v>45</v>
      </c>
      <c r="AG114" s="784"/>
      <c r="AH114" s="784"/>
      <c r="AI114" s="784"/>
      <c r="AJ114" s="785"/>
      <c r="AK114" s="786">
        <v>2091</v>
      </c>
      <c r="AL114" s="784"/>
      <c r="AM114" s="784"/>
      <c r="AN114" s="784"/>
      <c r="AO114" s="785"/>
      <c r="AP114" s="754">
        <v>0</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2622484</v>
      </c>
      <c r="BR114" s="771"/>
      <c r="BS114" s="771"/>
      <c r="BT114" s="771"/>
      <c r="BU114" s="771"/>
      <c r="BV114" s="771">
        <v>2443066</v>
      </c>
      <c r="BW114" s="771"/>
      <c r="BX114" s="771"/>
      <c r="BY114" s="771"/>
      <c r="BZ114" s="771"/>
      <c r="CA114" s="771">
        <v>2522397</v>
      </c>
      <c r="CB114" s="771"/>
      <c r="CC114" s="771"/>
      <c r="CD114" s="771"/>
      <c r="CE114" s="771"/>
      <c r="CF114" s="848">
        <v>35.6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408</v>
      </c>
      <c r="AB115" s="909"/>
      <c r="AC115" s="909"/>
      <c r="AD115" s="909"/>
      <c r="AE115" s="910"/>
      <c r="AF115" s="911" t="s">
        <v>408</v>
      </c>
      <c r="AG115" s="909"/>
      <c r="AH115" s="909"/>
      <c r="AI115" s="909"/>
      <c r="AJ115" s="910"/>
      <c r="AK115" s="911" t="s">
        <v>408</v>
      </c>
      <c r="AL115" s="909"/>
      <c r="AM115" s="909"/>
      <c r="AN115" s="909"/>
      <c r="AO115" s="910"/>
      <c r="AP115" s="912" t="s">
        <v>408</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797203</v>
      </c>
      <c r="DH115" s="784"/>
      <c r="DI115" s="784"/>
      <c r="DJ115" s="784"/>
      <c r="DK115" s="785"/>
      <c r="DL115" s="786">
        <v>777996</v>
      </c>
      <c r="DM115" s="784"/>
      <c r="DN115" s="784"/>
      <c r="DO115" s="784"/>
      <c r="DP115" s="785"/>
      <c r="DQ115" s="786">
        <v>778229</v>
      </c>
      <c r="DR115" s="784"/>
      <c r="DS115" s="784"/>
      <c r="DT115" s="784"/>
      <c r="DU115" s="785"/>
      <c r="DV115" s="754">
        <v>11</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1609125</v>
      </c>
      <c r="AB117" s="895"/>
      <c r="AC117" s="895"/>
      <c r="AD117" s="895"/>
      <c r="AE117" s="896"/>
      <c r="AF117" s="898">
        <v>1507451</v>
      </c>
      <c r="AG117" s="895"/>
      <c r="AH117" s="895"/>
      <c r="AI117" s="895"/>
      <c r="AJ117" s="896"/>
      <c r="AK117" s="898">
        <v>1453501</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427</v>
      </c>
      <c r="BR117" s="858"/>
      <c r="BS117" s="858"/>
      <c r="BT117" s="858"/>
      <c r="BU117" s="858"/>
      <c r="BV117" s="858" t="s">
        <v>427</v>
      </c>
      <c r="BW117" s="858"/>
      <c r="BX117" s="858"/>
      <c r="BY117" s="858"/>
      <c r="BZ117" s="858"/>
      <c r="CA117" s="858" t="s">
        <v>427</v>
      </c>
      <c r="CB117" s="858"/>
      <c r="CC117" s="858"/>
      <c r="CD117" s="858"/>
      <c r="CE117" s="858"/>
      <c r="CF117" s="848" t="s">
        <v>427</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427</v>
      </c>
      <c r="DH117" s="784"/>
      <c r="DI117" s="784"/>
      <c r="DJ117" s="784"/>
      <c r="DK117" s="785"/>
      <c r="DL117" s="786" t="s">
        <v>427</v>
      </c>
      <c r="DM117" s="784"/>
      <c r="DN117" s="784"/>
      <c r="DO117" s="784"/>
      <c r="DP117" s="785"/>
      <c r="DQ117" s="786" t="s">
        <v>427</v>
      </c>
      <c r="DR117" s="784"/>
      <c r="DS117" s="784"/>
      <c r="DT117" s="784"/>
      <c r="DU117" s="785"/>
      <c r="DV117" s="754" t="s">
        <v>427</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15777082</v>
      </c>
      <c r="BR118" s="858"/>
      <c r="BS118" s="858"/>
      <c r="BT118" s="858"/>
      <c r="BU118" s="858"/>
      <c r="BV118" s="858">
        <v>15450037</v>
      </c>
      <c r="BW118" s="858"/>
      <c r="BX118" s="858"/>
      <c r="BY118" s="858"/>
      <c r="BZ118" s="858"/>
      <c r="CA118" s="858">
        <v>15906069</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431</v>
      </c>
      <c r="DH118" s="784"/>
      <c r="DI118" s="784"/>
      <c r="DJ118" s="784"/>
      <c r="DK118" s="785"/>
      <c r="DL118" s="786" t="s">
        <v>431</v>
      </c>
      <c r="DM118" s="784"/>
      <c r="DN118" s="784"/>
      <c r="DO118" s="784"/>
      <c r="DP118" s="785"/>
      <c r="DQ118" s="786" t="s">
        <v>431</v>
      </c>
      <c r="DR118" s="784"/>
      <c r="DS118" s="784"/>
      <c r="DT118" s="784"/>
      <c r="DU118" s="785"/>
      <c r="DV118" s="754" t="s">
        <v>431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431</v>
      </c>
      <c r="AB119" s="873"/>
      <c r="AC119" s="873"/>
      <c r="AD119" s="873"/>
      <c r="AE119" s="874"/>
      <c r="AF119" s="875" t="s">
        <v>431</v>
      </c>
      <c r="AG119" s="873"/>
      <c r="AH119" s="873"/>
      <c r="AI119" s="873"/>
      <c r="AJ119" s="874"/>
      <c r="AK119" s="875" t="s">
        <v>431</v>
      </c>
      <c r="AL119" s="873"/>
      <c r="AM119" s="873"/>
      <c r="AN119" s="873"/>
      <c r="AO119" s="874"/>
      <c r="AP119" s="876" t="s">
        <v>431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3454285</v>
      </c>
      <c r="BR119" s="800"/>
      <c r="BS119" s="800"/>
      <c r="BT119" s="800"/>
      <c r="BU119" s="800"/>
      <c r="BV119" s="800">
        <v>3195788</v>
      </c>
      <c r="BW119" s="800"/>
      <c r="BX119" s="800"/>
      <c r="BY119" s="800"/>
      <c r="BZ119" s="800"/>
      <c r="CA119" s="800">
        <v>3450648</v>
      </c>
      <c r="CB119" s="800"/>
      <c r="CC119" s="800"/>
      <c r="CD119" s="800"/>
      <c r="CE119" s="800"/>
      <c r="CF119" s="861">
        <v>48.7</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431</v>
      </c>
      <c r="DH119" s="717"/>
      <c r="DI119" s="717"/>
      <c r="DJ119" s="717"/>
      <c r="DK119" s="718"/>
      <c r="DL119" s="719" t="s">
        <v>431</v>
      </c>
      <c r="DM119" s="717"/>
      <c r="DN119" s="717"/>
      <c r="DO119" s="717"/>
      <c r="DP119" s="718"/>
      <c r="DQ119" s="719" t="s">
        <v>431</v>
      </c>
      <c r="DR119" s="717"/>
      <c r="DS119" s="717"/>
      <c r="DT119" s="717"/>
      <c r="DU119" s="718"/>
      <c r="DV119" s="807" t="s">
        <v>431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431</v>
      </c>
      <c r="AB120" s="784"/>
      <c r="AC120" s="784"/>
      <c r="AD120" s="784"/>
      <c r="AE120" s="785"/>
      <c r="AF120" s="786" t="s">
        <v>431</v>
      </c>
      <c r="AG120" s="784"/>
      <c r="AH120" s="784"/>
      <c r="AI120" s="784"/>
      <c r="AJ120" s="785"/>
      <c r="AK120" s="786" t="s">
        <v>431</v>
      </c>
      <c r="AL120" s="784"/>
      <c r="AM120" s="784"/>
      <c r="AN120" s="784"/>
      <c r="AO120" s="785"/>
      <c r="AP120" s="754" t="s">
        <v>431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156695</v>
      </c>
      <c r="BR120" s="771"/>
      <c r="BS120" s="771"/>
      <c r="BT120" s="771"/>
      <c r="BU120" s="771"/>
      <c r="BV120" s="771">
        <v>198640</v>
      </c>
      <c r="BW120" s="771"/>
      <c r="BX120" s="771"/>
      <c r="BY120" s="771"/>
      <c r="BZ120" s="771"/>
      <c r="CA120" s="771">
        <v>222248</v>
      </c>
      <c r="CB120" s="771"/>
      <c r="CC120" s="771"/>
      <c r="CD120" s="771"/>
      <c r="CE120" s="771"/>
      <c r="CF120" s="848">
        <v>3.1</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3638354</v>
      </c>
      <c r="DH120" s="800"/>
      <c r="DI120" s="800"/>
      <c r="DJ120" s="800"/>
      <c r="DK120" s="800"/>
      <c r="DL120" s="800">
        <v>3481222</v>
      </c>
      <c r="DM120" s="800"/>
      <c r="DN120" s="800"/>
      <c r="DO120" s="800"/>
      <c r="DP120" s="800"/>
      <c r="DQ120" s="800">
        <v>3498624</v>
      </c>
      <c r="DR120" s="800"/>
      <c r="DS120" s="800"/>
      <c r="DT120" s="800"/>
      <c r="DU120" s="800"/>
      <c r="DV120" s="801">
        <v>49.3</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431</v>
      </c>
      <c r="AB121" s="784"/>
      <c r="AC121" s="784"/>
      <c r="AD121" s="784"/>
      <c r="AE121" s="785"/>
      <c r="AF121" s="786" t="s">
        <v>431</v>
      </c>
      <c r="AG121" s="784"/>
      <c r="AH121" s="784"/>
      <c r="AI121" s="784"/>
      <c r="AJ121" s="785"/>
      <c r="AK121" s="786" t="s">
        <v>431</v>
      </c>
      <c r="AL121" s="784"/>
      <c r="AM121" s="784"/>
      <c r="AN121" s="784"/>
      <c r="AO121" s="785"/>
      <c r="AP121" s="754" t="s">
        <v>431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11386674</v>
      </c>
      <c r="BR121" s="858"/>
      <c r="BS121" s="858"/>
      <c r="BT121" s="858"/>
      <c r="BU121" s="858"/>
      <c r="BV121" s="858">
        <v>11539411</v>
      </c>
      <c r="BW121" s="858"/>
      <c r="BX121" s="858"/>
      <c r="BY121" s="858"/>
      <c r="BZ121" s="858"/>
      <c r="CA121" s="858">
        <v>11915065</v>
      </c>
      <c r="CB121" s="858"/>
      <c r="CC121" s="858"/>
      <c r="CD121" s="858"/>
      <c r="CE121" s="858"/>
      <c r="CF121" s="859">
        <v>168</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5636</v>
      </c>
      <c r="DH121" s="771"/>
      <c r="DI121" s="771"/>
      <c r="DJ121" s="771"/>
      <c r="DK121" s="771"/>
      <c r="DL121" s="771">
        <v>5371</v>
      </c>
      <c r="DM121" s="771"/>
      <c r="DN121" s="771"/>
      <c r="DO121" s="771"/>
      <c r="DP121" s="771"/>
      <c r="DQ121" s="771">
        <v>3933</v>
      </c>
      <c r="DR121" s="771"/>
      <c r="DS121" s="771"/>
      <c r="DT121" s="771"/>
      <c r="DU121" s="771"/>
      <c r="DV121" s="823">
        <v>0.1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14997654</v>
      </c>
      <c r="BR122" s="840"/>
      <c r="BS122" s="840"/>
      <c r="BT122" s="840"/>
      <c r="BU122" s="840"/>
      <c r="BV122" s="840">
        <v>14933839</v>
      </c>
      <c r="BW122" s="840"/>
      <c r="BX122" s="840"/>
      <c r="BY122" s="840"/>
      <c r="BZ122" s="840"/>
      <c r="CA122" s="840">
        <v>15587961</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t="s">
        <v>442</v>
      </c>
      <c r="DH122" s="771"/>
      <c r="DI122" s="771"/>
      <c r="DJ122" s="771"/>
      <c r="DK122" s="771"/>
      <c r="DL122" s="771" t="s">
        <v>442</v>
      </c>
      <c r="DM122" s="771"/>
      <c r="DN122" s="771"/>
      <c r="DO122" s="771"/>
      <c r="DP122" s="771"/>
      <c r="DQ122" s="771" t="s">
        <v>442</v>
      </c>
      <c r="DR122" s="771"/>
      <c r="DS122" s="771"/>
      <c r="DT122" s="771"/>
      <c r="DU122" s="771"/>
      <c r="DV122" s="823" t="s">
        <v>442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442</v>
      </c>
      <c r="AB123" s="784"/>
      <c r="AC123" s="784"/>
      <c r="AD123" s="784"/>
      <c r="AE123" s="785"/>
      <c r="AF123" s="786" t="s">
        <v>442</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11.7</v>
      </c>
      <c r="BR123" s="832"/>
      <c r="BS123" s="832"/>
      <c r="BT123" s="832"/>
      <c r="BU123" s="832"/>
      <c r="BV123" s="832">
        <v>7.5</v>
      </c>
      <c r="BW123" s="832"/>
      <c r="BX123" s="832"/>
      <c r="BY123" s="832"/>
      <c r="BZ123" s="832"/>
      <c r="CA123" s="832">
        <v>4.4000000000000004</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t="s">
        <v>442</v>
      </c>
      <c r="DH123" s="784"/>
      <c r="DI123" s="784"/>
      <c r="DJ123" s="784"/>
      <c r="DK123" s="785"/>
      <c r="DL123" s="786" t="s">
        <v>442</v>
      </c>
      <c r="DM123" s="784"/>
      <c r="DN123" s="784"/>
      <c r="DO123" s="784"/>
      <c r="DP123" s="785"/>
      <c r="DQ123" s="786" t="s">
        <v>442</v>
      </c>
      <c r="DR123" s="784"/>
      <c r="DS123" s="784"/>
      <c r="DT123" s="784"/>
      <c r="DU123" s="785"/>
      <c r="DV123" s="754" t="s">
        <v>442</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t="s">
        <v>442</v>
      </c>
      <c r="AG126" s="784"/>
      <c r="AH126" s="784"/>
      <c r="AI126" s="784"/>
      <c r="AJ126" s="785"/>
      <c r="AK126" s="786" t="s">
        <v>442</v>
      </c>
      <c r="AL126" s="784"/>
      <c r="AM126" s="784"/>
      <c r="AN126" s="784"/>
      <c r="AO126" s="785"/>
      <c r="AP126" s="754" t="s">
        <v>442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442</v>
      </c>
      <c r="AB127" s="784"/>
      <c r="AC127" s="784"/>
      <c r="AD127" s="784"/>
      <c r="AE127" s="785"/>
      <c r="AF127" s="786" t="s">
        <v>442</v>
      </c>
      <c r="AG127" s="784"/>
      <c r="AH127" s="784"/>
      <c r="AI127" s="784"/>
      <c r="AJ127" s="785"/>
      <c r="AK127" s="786" t="s">
        <v>442</v>
      </c>
      <c r="AL127" s="784"/>
      <c r="AM127" s="784"/>
      <c r="AN127" s="784"/>
      <c r="AO127" s="785"/>
      <c r="AP127" s="754" t="s">
        <v>442</v>
      </c>
      <c r="AQ127" s="755"/>
      <c r="AR127" s="755"/>
      <c r="AS127" s="755"/>
      <c r="AT127" s="756"/>
      <c r="AU127" s="233"/>
      <c r="AV127" s="233"/>
      <c r="AW127" s="233"/>
      <c r="AX127" s="757" t="s">
        <v>454</v>
      </c>
      <c r="AY127" s="758"/>
      <c r="AZ127" s="758"/>
      <c r="BA127" s="758"/>
      <c r="BB127" s="758"/>
      <c r="BC127" s="758"/>
      <c r="BD127" s="758"/>
      <c r="BE127" s="759"/>
      <c r="BF127" s="760" t="s">
        <v>442</v>
      </c>
      <c r="BG127" s="761"/>
      <c r="BH127" s="761"/>
      <c r="BI127" s="761"/>
      <c r="BJ127" s="761"/>
      <c r="BK127" s="761"/>
      <c r="BL127" s="762"/>
      <c r="BM127" s="760">
        <v>13.75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23827</v>
      </c>
      <c r="AB128" s="724"/>
      <c r="AC128" s="724"/>
      <c r="AD128" s="724"/>
      <c r="AE128" s="725"/>
      <c r="AF128" s="726">
        <v>27639</v>
      </c>
      <c r="AG128" s="724"/>
      <c r="AH128" s="724"/>
      <c r="AI128" s="724"/>
      <c r="AJ128" s="725"/>
      <c r="AK128" s="726">
        <v>28206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18.75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7553144</v>
      </c>
      <c r="AB129" s="784"/>
      <c r="AC129" s="784"/>
      <c r="AD129" s="784"/>
      <c r="AE129" s="785"/>
      <c r="AF129" s="786">
        <v>7762130</v>
      </c>
      <c r="AG129" s="784"/>
      <c r="AH129" s="784"/>
      <c r="AI129" s="784"/>
      <c r="AJ129" s="785"/>
      <c r="AK129" s="786">
        <v>7982221</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923508</v>
      </c>
      <c r="AB130" s="784"/>
      <c r="AC130" s="784"/>
      <c r="AD130" s="784"/>
      <c r="AE130" s="785"/>
      <c r="AF130" s="786">
        <v>945166</v>
      </c>
      <c r="AG130" s="784"/>
      <c r="AH130" s="784"/>
      <c r="AI130" s="784"/>
      <c r="AJ130" s="785"/>
      <c r="AK130" s="786">
        <v>889648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4.4000000000000004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6629636</v>
      </c>
      <c r="AB131" s="717"/>
      <c r="AC131" s="717"/>
      <c r="AD131" s="717"/>
      <c r="AE131" s="718"/>
      <c r="AF131" s="719">
        <v>6816964</v>
      </c>
      <c r="AG131" s="717"/>
      <c r="AH131" s="717"/>
      <c r="AI131" s="717"/>
      <c r="AJ131" s="718"/>
      <c r="AK131" s="719">
        <v>7092573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9.9822976709999995</v>
      </c>
      <c r="AB132" s="740"/>
      <c r="AC132" s="740"/>
      <c r="AD132" s="740"/>
      <c r="AE132" s="741"/>
      <c r="AF132" s="742">
        <v>7.8428755089999997</v>
      </c>
      <c r="AG132" s="740"/>
      <c r="AH132" s="740"/>
      <c r="AI132" s="740"/>
      <c r="AJ132" s="741"/>
      <c r="AK132" s="742">
        <v>7.5522239950000003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v>
      </c>
      <c r="AB133" s="749"/>
      <c r="AC133" s="749"/>
      <c r="AD133" s="749"/>
      <c r="AE133" s="750"/>
      <c r="AF133" s="748">
        <v>8.6999999999999993</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2454784</v>
      </c>
      <c r="L9" s="264">
        <v>55641</v>
      </c>
      <c r="M9" s="265">
        <v>55347</v>
      </c>
      <c r="N9" s="266">
        <v>0.5</v>
      </c>
    </row>
    <row r="10" spans="1:16">
      <c r="A10" s="248"/>
      <c r="B10" s="244"/>
      <c r="C10" s="244"/>
      <c r="D10" s="244"/>
      <c r="E10" s="244"/>
      <c r="F10" s="244"/>
      <c r="G10" s="1131" t="s">
        <v>478</v>
      </c>
      <c r="H10" s="1132"/>
      <c r="I10" s="1132"/>
      <c r="J10" s="1133"/>
      <c r="K10" s="267">
        <v>208678</v>
      </c>
      <c r="L10" s="268">
        <v>4730</v>
      </c>
      <c r="M10" s="269">
        <v>5378</v>
      </c>
      <c r="N10" s="270">
        <v>-12</v>
      </c>
    </row>
    <row r="11" spans="1:16" ht="13.5" customHeight="1">
      <c r="A11" s="248"/>
      <c r="B11" s="244"/>
      <c r="C11" s="244"/>
      <c r="D11" s="244"/>
      <c r="E11" s="244"/>
      <c r="F11" s="244"/>
      <c r="G11" s="1131" t="s">
        <v>479</v>
      </c>
      <c r="H11" s="1132"/>
      <c r="I11" s="1132"/>
      <c r="J11" s="1133"/>
      <c r="K11" s="267">
        <v>431974</v>
      </c>
      <c r="L11" s="268">
        <v>9791</v>
      </c>
      <c r="M11" s="269">
        <v>7824</v>
      </c>
      <c r="N11" s="270">
        <v>25.1</v>
      </c>
    </row>
    <row r="12" spans="1:16" ht="13.5" customHeight="1">
      <c r="A12" s="248"/>
      <c r="B12" s="244"/>
      <c r="C12" s="244"/>
      <c r="D12" s="244"/>
      <c r="E12" s="244"/>
      <c r="F12" s="244"/>
      <c r="G12" s="1131" t="s">
        <v>480</v>
      </c>
      <c r="H12" s="1132"/>
      <c r="I12" s="1132"/>
      <c r="J12" s="1133"/>
      <c r="K12" s="267" t="s">
        <v>481</v>
      </c>
      <c r="L12" s="268" t="s">
        <v>481</v>
      </c>
      <c r="M12" s="269">
        <v>137</v>
      </c>
      <c r="N12" s="270" t="s">
        <v>481</v>
      </c>
    </row>
    <row r="13" spans="1:16" ht="13.5" customHeight="1">
      <c r="A13" s="248"/>
      <c r="B13" s="244"/>
      <c r="C13" s="244"/>
      <c r="D13" s="244"/>
      <c r="E13" s="244"/>
      <c r="F13" s="244"/>
      <c r="G13" s="1131" t="s">
        <v>482</v>
      </c>
      <c r="H13" s="1132"/>
      <c r="I13" s="1132"/>
      <c r="J13" s="1133"/>
      <c r="K13" s="267" t="s">
        <v>481</v>
      </c>
      <c r="L13" s="268" t="s">
        <v>481</v>
      </c>
      <c r="M13" s="269">
        <v>6</v>
      </c>
      <c r="N13" s="270" t="s">
        <v>481</v>
      </c>
    </row>
    <row r="14" spans="1:16" ht="13.5" customHeight="1">
      <c r="A14" s="248"/>
      <c r="B14" s="244"/>
      <c r="C14" s="244"/>
      <c r="D14" s="244"/>
      <c r="E14" s="244"/>
      <c r="F14" s="244"/>
      <c r="G14" s="1131" t="s">
        <v>483</v>
      </c>
      <c r="H14" s="1132"/>
      <c r="I14" s="1132"/>
      <c r="J14" s="1133"/>
      <c r="K14" s="267">
        <v>153973</v>
      </c>
      <c r="L14" s="268">
        <v>3490</v>
      </c>
      <c r="M14" s="269">
        <v>2598</v>
      </c>
      <c r="N14" s="270">
        <v>34.299999999999997</v>
      </c>
    </row>
    <row r="15" spans="1:16" ht="13.5" customHeight="1">
      <c r="A15" s="248"/>
      <c r="B15" s="244"/>
      <c r="C15" s="244"/>
      <c r="D15" s="244"/>
      <c r="E15" s="244"/>
      <c r="F15" s="244"/>
      <c r="G15" s="1131" t="s">
        <v>484</v>
      </c>
      <c r="H15" s="1132"/>
      <c r="I15" s="1132"/>
      <c r="J15" s="1133"/>
      <c r="K15" s="267">
        <v>108910</v>
      </c>
      <c r="L15" s="268">
        <v>2469</v>
      </c>
      <c r="M15" s="269">
        <v>1203</v>
      </c>
      <c r="N15" s="270">
        <v>105.2</v>
      </c>
    </row>
    <row r="16" spans="1:16">
      <c r="A16" s="248"/>
      <c r="B16" s="244"/>
      <c r="C16" s="244"/>
      <c r="D16" s="244"/>
      <c r="E16" s="244"/>
      <c r="F16" s="244"/>
      <c r="G16" s="1134" t="s">
        <v>485</v>
      </c>
      <c r="H16" s="1135"/>
      <c r="I16" s="1135"/>
      <c r="J16" s="1136"/>
      <c r="K16" s="268">
        <v>-177449</v>
      </c>
      <c r="L16" s="268">
        <v>-4022</v>
      </c>
      <c r="M16" s="269">
        <v>-5188</v>
      </c>
      <c r="N16" s="270">
        <v>-22.5</v>
      </c>
    </row>
    <row r="17" spans="1:16">
      <c r="A17" s="248"/>
      <c r="B17" s="244"/>
      <c r="C17" s="244"/>
      <c r="D17" s="244"/>
      <c r="E17" s="244"/>
      <c r="F17" s="244"/>
      <c r="G17" s="1134" t="s">
        <v>168</v>
      </c>
      <c r="H17" s="1135"/>
      <c r="I17" s="1135"/>
      <c r="J17" s="1136"/>
      <c r="K17" s="268">
        <v>3180870</v>
      </c>
      <c r="L17" s="268">
        <v>72099</v>
      </c>
      <c r="M17" s="269">
        <v>67305</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6.6</v>
      </c>
      <c r="L21" s="281">
        <v>6.27</v>
      </c>
      <c r="M21" s="282">
        <v>0.33</v>
      </c>
      <c r="N21" s="249"/>
      <c r="O21" s="283"/>
      <c r="P21" s="279"/>
    </row>
    <row r="22" spans="1:16" s="284" customFormat="1">
      <c r="A22" s="279"/>
      <c r="B22" s="249"/>
      <c r="C22" s="249"/>
      <c r="D22" s="249"/>
      <c r="E22" s="249"/>
      <c r="F22" s="249"/>
      <c r="G22" s="1128" t="s">
        <v>491</v>
      </c>
      <c r="H22" s="1129"/>
      <c r="I22" s="1129"/>
      <c r="J22" s="1130"/>
      <c r="K22" s="285">
        <v>96.6</v>
      </c>
      <c r="L22" s="286">
        <v>97.2</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1158273</v>
      </c>
      <c r="L32" s="294">
        <v>26254</v>
      </c>
      <c r="M32" s="295">
        <v>29478</v>
      </c>
      <c r="N32" s="296">
        <v>-10.9</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t="s">
        <v>481</v>
      </c>
      <c r="N34" s="296" t="s">
        <v>481</v>
      </c>
    </row>
    <row r="35" spans="1:16" ht="27" customHeight="1">
      <c r="A35" s="248"/>
      <c r="B35" s="244"/>
      <c r="C35" s="244"/>
      <c r="D35" s="244"/>
      <c r="E35" s="244"/>
      <c r="F35" s="244"/>
      <c r="G35" s="1119" t="s">
        <v>498</v>
      </c>
      <c r="H35" s="1120"/>
      <c r="I35" s="1120"/>
      <c r="J35" s="1121"/>
      <c r="K35" s="294">
        <v>293137</v>
      </c>
      <c r="L35" s="294">
        <v>6644</v>
      </c>
      <c r="M35" s="295">
        <v>9466</v>
      </c>
      <c r="N35" s="296">
        <v>-29.8</v>
      </c>
    </row>
    <row r="36" spans="1:16" ht="27" customHeight="1">
      <c r="A36" s="248"/>
      <c r="B36" s="244"/>
      <c r="C36" s="244"/>
      <c r="D36" s="244"/>
      <c r="E36" s="244"/>
      <c r="F36" s="244"/>
      <c r="G36" s="1119" t="s">
        <v>499</v>
      </c>
      <c r="H36" s="1120"/>
      <c r="I36" s="1120"/>
      <c r="J36" s="1121"/>
      <c r="K36" s="294">
        <v>2091</v>
      </c>
      <c r="L36" s="294">
        <v>47</v>
      </c>
      <c r="M36" s="295">
        <v>2568</v>
      </c>
      <c r="N36" s="296">
        <v>-98.2</v>
      </c>
    </row>
    <row r="37" spans="1:16" ht="13.5" customHeight="1">
      <c r="A37" s="248"/>
      <c r="B37" s="244"/>
      <c r="C37" s="244"/>
      <c r="D37" s="244"/>
      <c r="E37" s="244"/>
      <c r="F37" s="244"/>
      <c r="G37" s="1119" t="s">
        <v>500</v>
      </c>
      <c r="H37" s="1120"/>
      <c r="I37" s="1120"/>
      <c r="J37" s="1121"/>
      <c r="K37" s="294" t="s">
        <v>481</v>
      </c>
      <c r="L37" s="294" t="s">
        <v>481</v>
      </c>
      <c r="M37" s="295">
        <v>1267</v>
      </c>
      <c r="N37" s="296" t="s">
        <v>481</v>
      </c>
    </row>
    <row r="38" spans="1:16" ht="27" customHeight="1">
      <c r="A38" s="248"/>
      <c r="B38" s="244"/>
      <c r="C38" s="244"/>
      <c r="D38" s="244"/>
      <c r="E38" s="244"/>
      <c r="F38" s="244"/>
      <c r="G38" s="1122" t="s">
        <v>501</v>
      </c>
      <c r="H38" s="1123"/>
      <c r="I38" s="1123"/>
      <c r="J38" s="1124"/>
      <c r="K38" s="297" t="s">
        <v>481</v>
      </c>
      <c r="L38" s="297" t="s">
        <v>481</v>
      </c>
      <c r="M38" s="298">
        <v>1</v>
      </c>
      <c r="N38" s="299" t="s">
        <v>481</v>
      </c>
      <c r="O38" s="293"/>
    </row>
    <row r="39" spans="1:16">
      <c r="A39" s="248"/>
      <c r="B39" s="244"/>
      <c r="C39" s="244"/>
      <c r="D39" s="244"/>
      <c r="E39" s="244"/>
      <c r="F39" s="244"/>
      <c r="G39" s="1122" t="s">
        <v>502</v>
      </c>
      <c r="H39" s="1123"/>
      <c r="I39" s="1123"/>
      <c r="J39" s="1124"/>
      <c r="K39" s="300">
        <v>-28206</v>
      </c>
      <c r="L39" s="300">
        <v>-639</v>
      </c>
      <c r="M39" s="301">
        <v>-3176</v>
      </c>
      <c r="N39" s="302">
        <v>-79.900000000000006</v>
      </c>
      <c r="O39" s="293"/>
    </row>
    <row r="40" spans="1:16" ht="27" customHeight="1">
      <c r="A40" s="248"/>
      <c r="B40" s="244"/>
      <c r="C40" s="244"/>
      <c r="D40" s="244"/>
      <c r="E40" s="244"/>
      <c r="F40" s="244"/>
      <c r="G40" s="1119" t="s">
        <v>503</v>
      </c>
      <c r="H40" s="1120"/>
      <c r="I40" s="1120"/>
      <c r="J40" s="1121"/>
      <c r="K40" s="300">
        <v>-889648</v>
      </c>
      <c r="L40" s="300">
        <v>-20165</v>
      </c>
      <c r="M40" s="301">
        <v>-27766</v>
      </c>
      <c r="N40" s="302">
        <v>-27.4</v>
      </c>
      <c r="O40" s="293"/>
    </row>
    <row r="41" spans="1:16">
      <c r="A41" s="248"/>
      <c r="B41" s="244"/>
      <c r="C41" s="244"/>
      <c r="D41" s="244"/>
      <c r="E41" s="244"/>
      <c r="F41" s="244"/>
      <c r="G41" s="1125" t="s">
        <v>279</v>
      </c>
      <c r="H41" s="1126"/>
      <c r="I41" s="1126"/>
      <c r="J41" s="1127"/>
      <c r="K41" s="294">
        <v>535647</v>
      </c>
      <c r="L41" s="300">
        <v>12141</v>
      </c>
      <c r="M41" s="301">
        <v>11838</v>
      </c>
      <c r="N41" s="302">
        <v>2.6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618602</v>
      </c>
      <c r="J51" s="320">
        <v>13941</v>
      </c>
      <c r="K51" s="321">
        <v>-39.4</v>
      </c>
      <c r="L51" s="322">
        <v>42839</v>
      </c>
      <c r="M51" s="323">
        <v>-13.3</v>
      </c>
      <c r="N51" s="324">
        <v>-26.1</v>
      </c>
    </row>
    <row r="52" spans="1:14">
      <c r="A52" s="248"/>
      <c r="B52" s="244"/>
      <c r="C52" s="244"/>
      <c r="D52" s="244"/>
      <c r="E52" s="244"/>
      <c r="F52" s="244"/>
      <c r="G52" s="325"/>
      <c r="H52" s="326" t="s">
        <v>514</v>
      </c>
      <c r="I52" s="327">
        <v>297516</v>
      </c>
      <c r="J52" s="328">
        <v>6705</v>
      </c>
      <c r="K52" s="329">
        <v>-12</v>
      </c>
      <c r="L52" s="330">
        <v>22027</v>
      </c>
      <c r="M52" s="331">
        <v>-17.100000000000001</v>
      </c>
      <c r="N52" s="332">
        <v>5.0999999999999996</v>
      </c>
    </row>
    <row r="53" spans="1:14">
      <c r="A53" s="248"/>
      <c r="B53" s="244"/>
      <c r="C53" s="244"/>
      <c r="D53" s="244"/>
      <c r="E53" s="244"/>
      <c r="F53" s="244"/>
      <c r="G53" s="310" t="s">
        <v>515</v>
      </c>
      <c r="H53" s="311"/>
      <c r="I53" s="319">
        <v>640595</v>
      </c>
      <c r="J53" s="320">
        <v>14381</v>
      </c>
      <c r="K53" s="321">
        <v>3.2</v>
      </c>
      <c r="L53" s="322">
        <v>46819</v>
      </c>
      <c r="M53" s="323">
        <v>9.3000000000000007</v>
      </c>
      <c r="N53" s="324">
        <v>-6.1</v>
      </c>
    </row>
    <row r="54" spans="1:14">
      <c r="A54" s="248"/>
      <c r="B54" s="244"/>
      <c r="C54" s="244"/>
      <c r="D54" s="244"/>
      <c r="E54" s="244"/>
      <c r="F54" s="244"/>
      <c r="G54" s="325"/>
      <c r="H54" s="326" t="s">
        <v>514</v>
      </c>
      <c r="I54" s="327">
        <v>301292</v>
      </c>
      <c r="J54" s="328">
        <v>6764</v>
      </c>
      <c r="K54" s="329">
        <v>0.9</v>
      </c>
      <c r="L54" s="330">
        <v>24121</v>
      </c>
      <c r="M54" s="331">
        <v>9.5</v>
      </c>
      <c r="N54" s="332">
        <v>-8.6</v>
      </c>
    </row>
    <row r="55" spans="1:14">
      <c r="A55" s="248"/>
      <c r="B55" s="244"/>
      <c r="C55" s="244"/>
      <c r="D55" s="244"/>
      <c r="E55" s="244"/>
      <c r="F55" s="244"/>
      <c r="G55" s="310" t="s">
        <v>516</v>
      </c>
      <c r="H55" s="311"/>
      <c r="I55" s="319">
        <v>790144</v>
      </c>
      <c r="J55" s="320">
        <v>17776</v>
      </c>
      <c r="K55" s="321">
        <v>23.6</v>
      </c>
      <c r="L55" s="322">
        <v>53270</v>
      </c>
      <c r="M55" s="323">
        <v>13.8</v>
      </c>
      <c r="N55" s="324">
        <v>9.8000000000000007</v>
      </c>
    </row>
    <row r="56" spans="1:14">
      <c r="A56" s="248"/>
      <c r="B56" s="244"/>
      <c r="C56" s="244"/>
      <c r="D56" s="244"/>
      <c r="E56" s="244"/>
      <c r="F56" s="244"/>
      <c r="G56" s="325"/>
      <c r="H56" s="326" t="s">
        <v>514</v>
      </c>
      <c r="I56" s="327">
        <v>457840</v>
      </c>
      <c r="J56" s="328">
        <v>10300</v>
      </c>
      <c r="K56" s="329">
        <v>52.3</v>
      </c>
      <c r="L56" s="330">
        <v>24316</v>
      </c>
      <c r="M56" s="331">
        <v>0.8</v>
      </c>
      <c r="N56" s="332">
        <v>51.5</v>
      </c>
    </row>
    <row r="57" spans="1:14">
      <c r="A57" s="248"/>
      <c r="B57" s="244"/>
      <c r="C57" s="244"/>
      <c r="D57" s="244"/>
      <c r="E57" s="244"/>
      <c r="F57" s="244"/>
      <c r="G57" s="310" t="s">
        <v>517</v>
      </c>
      <c r="H57" s="311"/>
      <c r="I57" s="319">
        <v>1176606</v>
      </c>
      <c r="J57" s="320">
        <v>26537</v>
      </c>
      <c r="K57" s="321">
        <v>49.3</v>
      </c>
      <c r="L57" s="322">
        <v>53292</v>
      </c>
      <c r="M57" s="323">
        <v>0</v>
      </c>
      <c r="N57" s="324">
        <v>49.3</v>
      </c>
    </row>
    <row r="58" spans="1:14">
      <c r="A58" s="248"/>
      <c r="B58" s="244"/>
      <c r="C58" s="244"/>
      <c r="D58" s="244"/>
      <c r="E58" s="244"/>
      <c r="F58" s="244"/>
      <c r="G58" s="325"/>
      <c r="H58" s="326" t="s">
        <v>514</v>
      </c>
      <c r="I58" s="327">
        <v>738252</v>
      </c>
      <c r="J58" s="328">
        <v>16651</v>
      </c>
      <c r="K58" s="329">
        <v>61.7</v>
      </c>
      <c r="L58" s="330">
        <v>28900</v>
      </c>
      <c r="M58" s="331">
        <v>18.899999999999999</v>
      </c>
      <c r="N58" s="332">
        <v>42.8</v>
      </c>
    </row>
    <row r="59" spans="1:14">
      <c r="A59" s="248"/>
      <c r="B59" s="244"/>
      <c r="C59" s="244"/>
      <c r="D59" s="244"/>
      <c r="E59" s="244"/>
      <c r="F59" s="244"/>
      <c r="G59" s="310" t="s">
        <v>518</v>
      </c>
      <c r="H59" s="311"/>
      <c r="I59" s="319">
        <v>1827559</v>
      </c>
      <c r="J59" s="320">
        <v>41424</v>
      </c>
      <c r="K59" s="321">
        <v>56.1</v>
      </c>
      <c r="L59" s="322">
        <v>49919</v>
      </c>
      <c r="M59" s="323">
        <v>-6.3</v>
      </c>
      <c r="N59" s="324">
        <v>62.4</v>
      </c>
    </row>
    <row r="60" spans="1:14">
      <c r="A60" s="248"/>
      <c r="B60" s="244"/>
      <c r="C60" s="244"/>
      <c r="D60" s="244"/>
      <c r="E60" s="244"/>
      <c r="F60" s="244"/>
      <c r="G60" s="325"/>
      <c r="H60" s="326" t="s">
        <v>514</v>
      </c>
      <c r="I60" s="333">
        <v>798464</v>
      </c>
      <c r="J60" s="328">
        <v>18098</v>
      </c>
      <c r="K60" s="329">
        <v>8.6999999999999993</v>
      </c>
      <c r="L60" s="330">
        <v>26398</v>
      </c>
      <c r="M60" s="331">
        <v>-8.6999999999999993</v>
      </c>
      <c r="N60" s="332">
        <v>17.399999999999999</v>
      </c>
    </row>
    <row r="61" spans="1:14">
      <c r="A61" s="248"/>
      <c r="B61" s="244"/>
      <c r="C61" s="244"/>
      <c r="D61" s="244"/>
      <c r="E61" s="244"/>
      <c r="F61" s="244"/>
      <c r="G61" s="310" t="s">
        <v>519</v>
      </c>
      <c r="H61" s="334"/>
      <c r="I61" s="335">
        <v>1010701</v>
      </c>
      <c r="J61" s="336">
        <v>22812</v>
      </c>
      <c r="K61" s="337">
        <v>18.600000000000001</v>
      </c>
      <c r="L61" s="338">
        <v>49228</v>
      </c>
      <c r="M61" s="339">
        <v>0.7</v>
      </c>
      <c r="N61" s="324">
        <v>17.899999999999999</v>
      </c>
    </row>
    <row r="62" spans="1:14">
      <c r="A62" s="248"/>
      <c r="B62" s="244"/>
      <c r="C62" s="244"/>
      <c r="D62" s="244"/>
      <c r="E62" s="244"/>
      <c r="F62" s="244"/>
      <c r="G62" s="325"/>
      <c r="H62" s="326" t="s">
        <v>514</v>
      </c>
      <c r="I62" s="327">
        <v>518673</v>
      </c>
      <c r="J62" s="328">
        <v>11704</v>
      </c>
      <c r="K62" s="329">
        <v>22.3</v>
      </c>
      <c r="L62" s="330">
        <v>25152</v>
      </c>
      <c r="M62" s="331">
        <v>0.7</v>
      </c>
      <c r="N62" s="332">
        <v>21.6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12.64</v>
      </c>
      <c r="G47" s="12">
        <v>16.7</v>
      </c>
      <c r="H47" s="12">
        <v>17.25</v>
      </c>
      <c r="I47" s="12">
        <v>15</v>
      </c>
      <c r="J47" s="13">
        <v>17.91</v>
      </c>
    </row>
    <row r="48" spans="2:10" ht="57.75" customHeight="1">
      <c r="B48" s="14"/>
      <c r="C48" s="1139" t="s">
        <v>4</v>
      </c>
      <c r="D48" s="1139"/>
      <c r="E48" s="1140"/>
      <c r="F48" s="15">
        <v>1.71</v>
      </c>
      <c r="G48" s="16">
        <v>3.63</v>
      </c>
      <c r="H48" s="16">
        <v>0.88</v>
      </c>
      <c r="I48" s="16">
        <v>0.68</v>
      </c>
      <c r="J48" s="17">
        <v>0.66</v>
      </c>
    </row>
    <row r="49" spans="2:10" ht="57.75" customHeight="1" thickBot="1">
      <c r="B49" s="18"/>
      <c r="C49" s="1141" t="s">
        <v>5</v>
      </c>
      <c r="D49" s="1141"/>
      <c r="E49" s="1142"/>
      <c r="F49" s="19">
        <v>0.54</v>
      </c>
      <c r="G49" s="20">
        <v>6.49</v>
      </c>
      <c r="H49" s="20" t="s">
        <v>526</v>
      </c>
      <c r="I49" s="20" t="s">
        <v>527</v>
      </c>
      <c r="J49" s="21">
        <v>3.31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2017-03-02T06:37:12Z</cp:lastPrinted>
  <dcterms:created xsi:type="dcterms:W3CDTF">2017-02-15T20:36:06Z</dcterms:created>
  <dcterms:modified xsi:type="dcterms:W3CDTF">2017-05-11T01:18:07Z</dcterms:modified>
</cp:coreProperties>
</file>