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18" r:id="rId14"/>
    <sheet name="施設類型別ストック情報分析表②" sheetId="19" r:id="rId15"/>
    <sheet name="データシート" sheetId="8" state="hidden" r:id="rId16"/>
  </sheets>
  <calcPr calcId="152511" calcMode="manual"/>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calcChain>
</file>

<file path=xl/sharedStrings.xml><?xml version="1.0" encoding="utf-8"?>
<sst xmlns="http://schemas.openxmlformats.org/spreadsheetml/2006/main" count="1043" uniqueCount="557">
  <si>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</si>
  <si>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</si>
  <si>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</si>
  <si>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</si>
  <si>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</si>
  <si>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</si>
  <si>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</si>
  <si>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</si>
  <si>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</si>
  <si>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</si>
  <si>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</si>
  <si>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</si>
  <si>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</si>
  <si>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</si>
  <si>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</si>
  <si>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</si>
  <si>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</si>
  <si>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</si>
  <si>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</si>
  <si>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</si>
  <si>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</si>
  <si>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</si>
  <si>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</si>
  <si>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</si>
  <si>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</si>
  <si>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</si>
  <si>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</si>
  <si>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</si>
  <si>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</si>
  <si>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</si>
  <si>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</si>
  <si>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</si>
  <si>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</si>
  <si>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</si>
  <si>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</si>
  <si>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</si>
  <si>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</si>
  <si>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</si>
  <si>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</si>
  <si>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</si>
  <si>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</si>
  <si>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</si>
  <si>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</si>
  <si>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</si>
  <si>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</si>
  <si>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</si>
  <si>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</si>
  <si>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</si>
  <si>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</si>
  <si>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</si>
  <si>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</si>
  <si>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</si>
  <si>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</si>
  <si>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</si>
  <si>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</si>
  <si>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</si>
  <si>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</si>
  <si>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</si>
  <si>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</si>
  <si>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</si>
  <si>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</si>
  <si>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</si>
  <si>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</si>
  <si>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</si>
  <si>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</si>
  <si>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</si>
  <si>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</si>
  <si>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</si>
  <si>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</si>
  <si>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</si>
  <si>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</si>
  <si>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</si>
  <si>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</si>
  <si>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</si>
  <si>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</si>
  <si>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</si>
  <si>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</si>
  <si>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</si>
  <si>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</si>
  <si>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</si>
  <si>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</si>
  <si>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</si>
  <si>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忠岡町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</si>
  <si>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</si>
  <si>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</si>
  <si>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</si>
  <si>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</si>
  <si>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</si>
  <si>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</si>
  <si>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</si>
  <si>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</si>
  <si>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</si>
  <si>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</si>
  <si>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</si>
  <si>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</si>
  <si>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</si>
  <si>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</si>
  <si>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</si>
  <si>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</si>
  <si>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</si>
  <si>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</si>
  <si>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</si>
  <si>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</si>
  <si>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</si>
  <si>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</si>
  <si>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</si>
  <si>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</si>
  <si>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</si>
  <si>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</si>
  <si>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</si>
  <si>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</si>
  <si>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</si>
  <si>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</si>
  <si>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</si>
  <si>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</si>
  <si>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</si>
  <si>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</si>
  <si>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</si>
  <si>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</si>
  <si>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</si>
  <si>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</si>
  <si>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</si>
  <si>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</si>
  <si>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</si>
  <si>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</si>
  <si>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</si>
  <si>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</si>
  <si>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</si>
  <si>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</si>
  <si>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</si>
  <si>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</si>
  <si>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</si>
  <si>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</si>
  <si>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</si>
  <si>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</si>
  <si>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</si>
  <si>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</si>
  <si>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</si>
  <si>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</si>
  <si>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</si>
  <si>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</si>
  <si>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</si>
  <si>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</si>
  <si>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</si>
  <si>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</si>
  <si>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</si>
  <si>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</si>
  <si>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</si>
  <si>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</si>
  <si>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</si>
  <si>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</si>
  <si>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</si>
  <si>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</si>
  <si>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</si>
  <si>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</si>
  <si>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</si>
  <si>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</si>
  <si>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</si>
  <si>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</si>
  <si>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</si>
  <si>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</si>
  <si>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</si>
  <si>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</si>
  <si>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</si>
  <si>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</si>
  <si>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</si>
  <si>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</si>
  <si>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</si>
  <si>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</si>
  <si>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</si>
  <si>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</si>
  <si>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</si>
  <si>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</si>
  <si>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</si>
  <si>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</si>
  <si>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</si>
  <si>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</si>
  <si>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</si>
  <si>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</si>
  <si>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</si>
  <si>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</si>
  <si>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</si>
  <si>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</si>
  <si>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</si>
  <si>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</si>
  <si>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</si>
  <si>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</si>
  <si>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</si>
  <si>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</si>
  <si>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</si>
  <si>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</si>
  <si>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</si>
  <si>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</si>
  <si>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大阪府忠岡町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</si>
  <si>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</si>
  <si>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</si>
  <si>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</si>
  <si>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</si>
  <si>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</si>
  <si>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</si>
  <si>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</si>
  <si>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</si>
  <si>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</si>
  <si>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</si>
  <si>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</si>
  <si>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</si>
  <si>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</si>
  <si>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</si>
  <si>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</si>
  <si>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</si>
  <si>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</si>
  <si>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</si>
  <si>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</si>
  <si>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</si>
  <si>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</si>
  <si>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</si>
  <si>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</si>
  <si>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</si>
  <si>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</si>
  <si>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</si>
  <si>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</si>
  <si>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</si>
  <si>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</si>
  <si>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</si>
  <si>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</si>
  <si>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</si>
  <si>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</si>
  <si>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</si>
  <si>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</si>
  <si>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</si>
  <si>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</si>
  <si>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</si>
  <si>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</si>
  <si>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</si>
  <si>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</si>
  <si>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</si>
  <si>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</si>
  <si>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</si>
  <si>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</si>
  <si>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</si>
  <si>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</si>
  <si>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</si>
  <si>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</si>
  <si>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</si>
  <si>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</si>
  <si>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</si>
  <si>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</si>
  <si>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</si>
  <si>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</si>
  <si>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</si>
  <si>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</si>
  <si>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</si>
  <si>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</si>
  <si>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</si>
  <si>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</si>
  <si>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</si>
  <si>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</si>
  <si>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</si>
  <si>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</si>
  <si>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</si>
  <si>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</si>
  <si>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</si>
  <si>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</si>
  <si>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</si>
  <si>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</si>
  <si>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</si>
  <si>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</si>
  <si>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</si>
  <si>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</si>
  <si>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</si>
  <si>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</si>
  <si>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</si>
  <si>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</si>
  <si>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</si>
  <si>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</si>
  <si>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</si>
  <si>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</si>
  <si>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</si>
  <si>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</si>
  <si>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</si>
  <si>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</si>
  <si>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</si>
  <si>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</si>
  <si>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</si>
  <si>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</si>
  <si>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</si>
  <si>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</si>
  <si>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</si>
  <si>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</si>
  <si>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</si>
  <si>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</si>
  <si>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</si>
  <si>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</si>
  <si>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</si>
  <si>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</si>
  <si>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</si>
  <si>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</si>
  <si>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</si>
  <si>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</si>
  <si>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</si>
  <si>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</si>
  <si>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</si>
  <si>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</si>
  <si>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</si>
  <si>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</si>
  <si>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</si>
  <si>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</si>
  <si>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</si>
  <si>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</si>
  <si>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</si>
  <si>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</si>
  <si>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</si>
  <si>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</si>
  <si>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</si>
  <si>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</si>
  <si>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</si>
  <si>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</si>
  <si>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</si>
  <si>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</si>
  <si>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</si>
  <si>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</si>
  <si>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</si>
  <si>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</si>
  <si>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</si>
  <si>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</si>
  <si>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</si>
  <si>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</si>
  <si>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</si>
  <si>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</si>
  <si>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</si>
  <si>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</si>
  <si>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</si>
  <si>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</si>
  <si>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</si>
  <si>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</si>
  <si>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</si>
  <si>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</si>
  <si>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</si>
  <si>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</si>
  <si>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</si>
  <si>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</si>
  <si>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大阪府忠岡町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</si>
  <si>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</si>
  <si>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</si>
  <si>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</si>
  <si>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</si>
  <si>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</si>
  <si>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</si>
  <si>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</si>
  <si>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</si>
  <si>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</si>
  <si>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</si>
  <si>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</si>
  <si>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</si>
  <si>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</si>
  <si>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</si>
  <si>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</si>
  <si>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</si>
  <si>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</si>
  <si>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</si>
  <si>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</si>
  <si>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</si>
  <si>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</si>
  <si>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</si>
  <si>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</si>
  <si>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</si>
  <si>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</si>
  <si>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</si>
  <si>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</si>
  <si>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</si>
  <si>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</si>
  <si>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</si>
  <si>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</si>
  <si>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</si>
  <si>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</si>
  <si>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</si>
  <si>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</si>
  <si>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</si>
  <si>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</si>
  <si>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</si>
  <si>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</si>
  <si>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</si>
  <si>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</si>
  <si>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</si>
  <si>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</si>
  <si>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</si>
  <si>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</si>
  <si>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</si>
  <si>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</si>
  <si>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</si>
  <si>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</si>
  <si>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</si>
  <si>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</si>
  <si>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</si>
  <si>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</si>
  <si>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</si>
  <si>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</si>
  <si>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</si>
  <si>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</si>
  <si>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</si>
  <si>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</si>
  <si>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</si>
  <si>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</si>
  <si>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</si>
  <si>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</si>
  <si>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</si>
  <si>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</si>
  <si>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</si>
  <si>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</si>
  <si>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</si>
  <si>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</si>
  <si>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</si>
  <si>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</si>
  <si>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</si>
  <si>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</si>
  <si>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</si>
  <si>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</si>
  <si>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</si>
  <si>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</si>
  <si>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</si>
  <si>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</si>
  <si>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</si>
  <si>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</si>
  <si>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</si>
  <si>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</si>
  <si>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</si>
  <si>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</si>
  <si>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</si>
  <si>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</si>
  <si>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</si>
  <si>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</si>
  <si>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</si>
  <si>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</si>
  <si>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</si>
  <si>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</si>
  <si>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</si>
  <si>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</si>
  <si>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</si>
  <si>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</si>
  <si>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</si>
  <si>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</si>
  <si>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</si>
  <si>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</si>
  <si>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</si>
  <si>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</si>
  <si>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</si>
  <si>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</si>
  <si>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</si>
  <si>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</si>
  <si>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</si>
  <si>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</si>
  <si>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</si>
  <si>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</si>
  <si>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</si>
  <si>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</si>
  <si>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</si>
  <si>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</si>
  <si>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</si>
  <si>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</si>
  <si>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</si>
  <si>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</si>
  <si>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</si>
  <si>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</si>
  <si>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</si>
  <si>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</si>
  <si>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</si>
  <si>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</si>
  <si>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</si>
  <si>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</si>
  <si>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</si>
  <si>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</si>
  <si>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</si>
  <si>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</si>
  <si>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</si>
  <si>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</si>
  <si>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</si>
  <si>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</si>
  <si>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</si>
  <si>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</si>
  <si>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</si>
  <si>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</si>
  <si>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</si>
  <si>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</si>
  <si>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</si>
  <si>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</si>
  <si>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</si>
  <si>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</si>
  <si>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</si>
  <si>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</si>
  <si>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</si>
  <si>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</si>
  <si>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</si>
  <si>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</si>
  <si>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</si>
  <si>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</si>
  <si>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</si>
  <si>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</si>
  <si>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</si>
  <si>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</si>
  <si>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</si>
  <si>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</si>
  <si>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</si>
  <si>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</si>
  <si>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</si>
  <si>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</si>
  <si>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</si>
  <si>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</si>
  <si>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</si>
  <si>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</si>
  <si>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</si>
  <si>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</si>
  <si>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</si>
  <si>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</si>
  <si>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</si>
  <si>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</si>
  <si>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</si>
  <si>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</si>
  <si>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</si>
  <si>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</si>
  <si>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</si>
  <si>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</si>
  <si>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</si>
  <si>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</si>
  <si>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5.04</t>
  </si>
  <si>
    <t>▲ 5.42</t>
  </si>
  <si>
    <t>国民健康保険事業勘定特別会計</t>
  </si>
  <si>
    <t>▲ 1.31</t>
  </si>
  <si>
    <t>▲ 1.94</t>
  </si>
  <si>
    <t>▲ 2.98</t>
  </si>
  <si>
    <t>▲ 3.51</t>
  </si>
  <si>
    <t>▲ 2.84</t>
  </si>
  <si>
    <t>水道事業会計</t>
  </si>
  <si>
    <t>後期高齢者医療特別会計</t>
  </si>
  <si>
    <t>介護保険特別会計</t>
  </si>
  <si>
    <t>一般会計</t>
  </si>
  <si>
    <t>下水道事業特別会計</t>
  </si>
  <si>
    <t>その他会計（赤字）</t>
  </si>
  <si>
    <t>その他会計（黒字）</t>
  </si>
  <si>
    <t>-</t>
    <phoneticPr fontId="2"/>
  </si>
  <si>
    <t>泉州水防事務組合</t>
    <rPh sb="0" eb="2">
      <t>センシュウ</t>
    </rPh>
    <rPh sb="2" eb="4">
      <t>スイボウ</t>
    </rPh>
    <rPh sb="4" eb="6">
      <t>ジム</t>
    </rPh>
    <rPh sb="6" eb="8">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</si>
  <si>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</si>
  <si>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</si>
  <si>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</si>
  <si>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</si>
  <si>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</si>
  <si>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</si>
  <si>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</si>
  <si>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</si>
  <si>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</si>
  <si>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</si>
  <si>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</si>
  <si>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</si>
  <si>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</si>
  <si>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</si>
  <si>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</si>
  <si>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</si>
  <si>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xml:space="preserve">　将来負担比率については、類似団体内平均を大きく上回っている。これは、一般会計において平成１０年竣工のシビックセンター（庁舎・温水プールなどの複合施設）の建設や、平成２４年度に第三セクター等改革推進債を活用し、第三セクターを解散したことにより地方債残高が増加したこと、また下水道会計においても地方債残高が多いことなどが原因である。近年は、地方債発行を必要最小限に抑制し残高を減少させるよう努めており、比率は減少傾向にある。
　実質公債費比率については、公債費に準ずる債務負担行為に係るクリーンセンター長期包括整備運営管理事業における大規模改修分が増加したことにより、近年は類似団体内平均を大きく上回っている。庁舎建設事業債の大部分が償還完了となる平成２９年度以降は、実質公債費比率は徐々に減少していく見込みであ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</si>
</sst>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2763</c:v>
                </c:pt>
                <c:pt idx="1">
                  <c:v>10441</c:v>
                </c:pt>
                <c:pt idx="2">
                  <c:v>63085</c:v>
                </c:pt>
                <c:pt idx="3">
                  <c:v>51584</c:v>
                </c:pt>
                <c:pt idx="4">
                  <c:v>10268</c:v>
                </c:pt>
              </c:numCache>
            </c:numRef>
          </c:val>
          <c:smooth val="0"/>
        </c:ser>
        <c:dLbls>
          <c:showLegendKey val="0"/>
          <c:showVal val="0"/>
          <c:showCatName val="0"/>
          <c:showSerName val="0"/>
          <c:showPercent val="0"/>
          <c:showBubbleSize val="0"/>
        </c:dLbls>
        <c:marker val="1"/>
        <c:smooth val="0"/>
        <c:axId val="93485696"/>
        <c:axId val="93504256"/>
      </c:lineChart>
      <c:catAx>
        <c:axId val="93485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504256"/>
        <c:crosses val="autoZero"/>
        <c:auto val="1"/>
        <c:lblAlgn val="ctr"/>
        <c:lblOffset val="100"/>
        <c:tickLblSkip val="1"/>
        <c:tickMarkSkip val="1"/>
        <c:noMultiLvlLbl val="0"/>
      </c:catAx>
      <c:valAx>
        <c:axId val="9350425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485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11.01</c:v>
                </c:pt>
                <c:pt idx="1">
                  <c:v>7.64</c:v>
                </c:pt>
                <c:pt idx="2">
                  <c:v>6.04</c:v>
                </c:pt>
                <c:pt idx="3">
                  <c:v>0.09</c:v>
                </c:pt>
                <c:pt idx="4">
                  <c:v>0.11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4.9000000000000004</c:v>
                </c:pt>
                <c:pt idx="1">
                  <c:v>11.12</c:v>
                </c:pt>
                <c:pt idx="2">
                  <c:v>14.95</c:v>
                </c:pt>
                <c:pt idx="3">
                  <c:v>16.12</c:v>
                </c:pt>
                <c:pt idx="4">
                  <c:v>10.23</c:v>
                </c:pt>
              </c:numCache>
            </c:numRef>
          </c:val>
        </c:ser>
        <c:dLbls>
          <c:showLegendKey val="0"/>
          <c:showVal val="0"/>
          <c:showCatName val="0"/>
          <c:showSerName val="0"/>
          <c:showPercent val="0"/>
          <c:showBubbleSize val="0"/>
        </c:dLbls>
        <c:gapWidth val="250"/>
        <c:overlap val="100"/>
        <c:axId val="96061696"/>
        <c:axId val="106848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c:v>
                </c:pt>
                <c:pt idx="1">
                  <c:v>2.89</c:v>
                </c:pt>
                <c:pt idx="2">
                  <c:v>2.33</c:v>
                </c:pt>
                <c:pt idx="3">
                  <c:v>-5.04</c:v>
                </c:pt>
                <c:pt idx="4">
                  <c:v>-5.42</c:v>
                </c:pt>
              </c:numCache>
            </c:numRef>
          </c:val>
          <c:smooth val="0"/>
        </c:ser>
        <c:dLbls>
          <c:showLegendKey val="0"/>
          <c:showVal val="0"/>
          <c:showCatName val="0"/>
          <c:showSerName val="0"/>
          <c:showPercent val="0"/>
          <c:showBubbleSize val="0"/>
        </c:dLbls>
        <c:marker val="1"/>
        <c:smooth val="0"/>
        <c:axId val="96061696"/>
        <c:axId val="106848640"/>
      </c:lineChart>
      <c:catAx>
        <c:axId val="9606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848640"/>
        <c:crosses val="autoZero"/>
        <c:auto val="1"/>
        <c:lblAlgn val="ctr"/>
        <c:lblOffset val="100"/>
        <c:tickLblSkip val="1"/>
        <c:tickMarkSkip val="1"/>
        <c:noMultiLvlLbl val="0"/>
      </c:catAx>
      <c:valAx>
        <c:axId val="106848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6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0.05</c:v>
                </c:pt>
                <c:pt idx="2">
                  <c:v>#N/A</c:v>
                </c:pt>
                <c:pt idx="3">
                  <c:v>0.04</c:v>
                </c:pt>
                <c:pt idx="4">
                  <c:v>#N/A</c:v>
                </c:pt>
                <c:pt idx="5">
                  <c:v>0.01</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10.95</c:v>
                </c:pt>
                <c:pt idx="2">
                  <c:v>#N/A</c:v>
                </c:pt>
                <c:pt idx="3">
                  <c:v>7.59</c:v>
                </c:pt>
                <c:pt idx="4">
                  <c:v>#N/A</c:v>
                </c:pt>
                <c:pt idx="5">
                  <c:v>6.01</c:v>
                </c:pt>
                <c:pt idx="6">
                  <c:v>#N/A</c:v>
                </c:pt>
                <c:pt idx="7">
                  <c:v>0.09</c:v>
                </c:pt>
                <c:pt idx="8">
                  <c:v>#N/A</c:v>
                </c:pt>
                <c:pt idx="9">
                  <c:v>0.11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0.28999999999999998</c:v>
                </c:pt>
                <c:pt idx="2">
                  <c:v>#N/A</c:v>
                </c:pt>
                <c:pt idx="3">
                  <c:v>0.83</c:v>
                </c:pt>
                <c:pt idx="4">
                  <c:v>#N/A</c:v>
                </c:pt>
                <c:pt idx="5">
                  <c:v>0.7</c:v>
                </c:pt>
                <c:pt idx="6">
                  <c:v>#N/A</c:v>
                </c:pt>
                <c:pt idx="7">
                  <c:v>0.21</c:v>
                </c:pt>
                <c:pt idx="8">
                  <c:v>#N/A</c:v>
                </c:pt>
                <c:pt idx="9">
                  <c:v>0.12</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0.26</c:v>
                </c:pt>
                <c:pt idx="2">
                  <c:v>#N/A</c:v>
                </c:pt>
                <c:pt idx="3">
                  <c:v>0.19</c:v>
                </c:pt>
                <c:pt idx="4">
                  <c:v>#N/A</c:v>
                </c:pt>
                <c:pt idx="5">
                  <c:v>0.21</c:v>
                </c:pt>
                <c:pt idx="6">
                  <c:v>#N/A</c:v>
                </c:pt>
                <c:pt idx="7">
                  <c:v>0.28000000000000003</c:v>
                </c:pt>
                <c:pt idx="8">
                  <c:v>#N/A</c:v>
                </c:pt>
                <c:pt idx="9">
                  <c:v>0.21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3.84</c:v>
                </c:pt>
                <c:pt idx="2">
                  <c:v>#N/A</c:v>
                </c:pt>
                <c:pt idx="3">
                  <c:v>4.84</c:v>
                </c:pt>
                <c:pt idx="4">
                  <c:v>#N/A</c:v>
                </c:pt>
                <c:pt idx="5">
                  <c:v>5.15</c:v>
                </c:pt>
                <c:pt idx="6">
                  <c:v>#N/A</c:v>
                </c:pt>
                <c:pt idx="7">
                  <c:v>4.72</c:v>
                </c:pt>
                <c:pt idx="8">
                  <c:v>#N/A</c:v>
                </c:pt>
                <c:pt idx="9">
                  <c:v>5.48</c:v>
                </c:pt>
              </c:numCache>
            </c:numRef>
          </c:val>
        </c:ser>
        <c:ser>
          <c:idx val="9"/>
          <c:order val="9"/>
          <c:tx>
            <c:strRef>
              <c:f>データシート!$A$36</c:f>
              <c:strCache>
                <c:ptCount val="1"/>
                <c:pt idx="0">
                  <c:v>国民健康保険事業勘定特別会計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1.31</c:v>
                </c:pt>
                <c:pt idx="1">
                  <c:v>#N/A</c:v>
                </c:pt>
                <c:pt idx="2">
                  <c:v>1.94</c:v>
                </c:pt>
                <c:pt idx="3">
                  <c:v>#N/A</c:v>
                </c:pt>
                <c:pt idx="4">
                  <c:v>2.98</c:v>
                </c:pt>
                <c:pt idx="5">
                  <c:v>#N/A</c:v>
                </c:pt>
                <c:pt idx="6">
                  <c:v>3.51</c:v>
                </c:pt>
                <c:pt idx="7">
                  <c:v>#N/A</c:v>
                </c:pt>
                <c:pt idx="8">
                  <c:v>2.84</c:v>
                </c:pt>
                <c:pt idx="9">
                  <c:v>#N/A</c:v>
                </c:pt>
              </c:numCache>
            </c:numRef>
          </c:val>
        </c:ser>
        <c:dLbls>
          <c:showLegendKey val="0"/>
          <c:showVal val="0"/>
          <c:showCatName val="0"/>
          <c:showSerName val="0"/>
          <c:showPercent val="0"/>
          <c:showBubbleSize val="0"/>
        </c:dLbls>
        <c:gapWidth val="150"/>
        <c:overlap val="100"/>
        <c:axId val="107290624"/>
        <c:axId val="107292160"/>
      </c:barChart>
      <c:catAx>
        <c:axId val="10729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292160"/>
        <c:crosses val="autoZero"/>
        <c:auto val="1"/>
        <c:lblAlgn val="ctr"/>
        <c:lblOffset val="100"/>
        <c:tickLblSkip val="1"/>
        <c:tickMarkSkip val="1"/>
        <c:noMultiLvlLbl val="0"/>
      </c:catAx>
      <c:valAx>
        <c:axId val="10729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290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714</c:v>
                </c:pt>
                <c:pt idx="5">
                  <c:v>719</c:v>
                </c:pt>
                <c:pt idx="8">
                  <c:v>734</c:v>
                </c:pt>
                <c:pt idx="11">
                  <c:v>761</c:v>
                </c:pt>
                <c:pt idx="14">
                  <c:v>773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150</c:v>
                </c:pt>
                <c:pt idx="3">
                  <c:v>150</c:v>
                </c:pt>
                <c:pt idx="6">
                  <c:v>150</c:v>
                </c:pt>
                <c:pt idx="9">
                  <c:v>150</c:v>
                </c:pt>
                <c:pt idx="12">
                  <c:v>150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379</c:v>
                </c:pt>
                <c:pt idx="3">
                  <c:v>365</c:v>
                </c:pt>
                <c:pt idx="6">
                  <c:v>360</c:v>
                </c:pt>
                <c:pt idx="9">
                  <c:v>352</c:v>
                </c:pt>
                <c:pt idx="12">
                  <c:v>372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792</c:v>
                </c:pt>
                <c:pt idx="3">
                  <c:v>875</c:v>
                </c:pt>
                <c:pt idx="6">
                  <c:v>938</c:v>
                </c:pt>
                <c:pt idx="9">
                  <c:v>966</c:v>
                </c:pt>
                <c:pt idx="12">
                  <c:v>942</c:v>
                </c:pt>
              </c:numCache>
            </c:numRef>
          </c:val>
        </c:ser>
        <c:dLbls>
          <c:showLegendKey val="0"/>
          <c:showVal val="0"/>
          <c:showCatName val="0"/>
          <c:showSerName val="0"/>
          <c:showPercent val="0"/>
          <c:showBubbleSize val="0"/>
        </c:dLbls>
        <c:gapWidth val="100"/>
        <c:overlap val="100"/>
        <c:axId val="96610944"/>
        <c:axId val="96613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607</c:v>
                </c:pt>
                <c:pt idx="2">
                  <c:v>#N/A</c:v>
                </c:pt>
                <c:pt idx="3">
                  <c:v>#N/A</c:v>
                </c:pt>
                <c:pt idx="4">
                  <c:v>671</c:v>
                </c:pt>
                <c:pt idx="5">
                  <c:v>#N/A</c:v>
                </c:pt>
                <c:pt idx="6">
                  <c:v>#N/A</c:v>
                </c:pt>
                <c:pt idx="7">
                  <c:v>714</c:v>
                </c:pt>
                <c:pt idx="8">
                  <c:v>#N/A</c:v>
                </c:pt>
                <c:pt idx="9">
                  <c:v>#N/A</c:v>
                </c:pt>
                <c:pt idx="10">
                  <c:v>707</c:v>
                </c:pt>
                <c:pt idx="11">
                  <c:v>#N/A</c:v>
                </c:pt>
                <c:pt idx="12">
                  <c:v>#N/A</c:v>
                </c:pt>
                <c:pt idx="13">
                  <c:v>691</c:v>
                </c:pt>
                <c:pt idx="14">
                  <c:v>#N/A</c:v>
                </c:pt>
              </c:numCache>
            </c:numRef>
          </c:val>
          <c:smooth val="0"/>
        </c:ser>
        <c:dLbls>
          <c:showLegendKey val="0"/>
          <c:showVal val="0"/>
          <c:showCatName val="0"/>
          <c:showSerName val="0"/>
          <c:showPercent val="0"/>
          <c:showBubbleSize val="0"/>
        </c:dLbls>
        <c:marker val="1"/>
        <c:smooth val="0"/>
        <c:axId val="96610944"/>
        <c:axId val="96613120"/>
      </c:lineChart>
      <c:catAx>
        <c:axId val="9661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613120"/>
        <c:crosses val="autoZero"/>
        <c:auto val="1"/>
        <c:lblAlgn val="ctr"/>
        <c:lblOffset val="100"/>
        <c:tickLblSkip val="1"/>
        <c:tickMarkSkip val="1"/>
        <c:noMultiLvlLbl val="0"/>
      </c:catAx>
      <c:valAx>
        <c:axId val="96613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61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7798</c:v>
                </c:pt>
                <c:pt idx="5">
                  <c:v>7795</c:v>
                </c:pt>
                <c:pt idx="8">
                  <c:v>7974</c:v>
                </c:pt>
                <c:pt idx="11">
                  <c:v>8079</c:v>
                </c:pt>
                <c:pt idx="14">
                  <c:v>8028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3112</c:v>
                </c:pt>
                <c:pt idx="5">
                  <c:v>2880</c:v>
                </c:pt>
                <c:pt idx="8">
                  <c:v>2632</c:v>
                </c:pt>
                <c:pt idx="11">
                  <c:v>2369</c:v>
                </c:pt>
                <c:pt idx="14">
                  <c:v>2267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465</c:v>
                </c:pt>
                <c:pt idx="5">
                  <c:v>710</c:v>
                </c:pt>
                <c:pt idx="8">
                  <c:v>872</c:v>
                </c:pt>
                <c:pt idx="11">
                  <c:v>894</c:v>
                </c:pt>
                <c:pt idx="14">
                  <c:v>659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1518</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1524</c:v>
                </c:pt>
                <c:pt idx="3">
                  <c:v>1419</c:v>
                </c:pt>
                <c:pt idx="6">
                  <c:v>1211</c:v>
                </c:pt>
                <c:pt idx="9">
                  <c:v>1200</c:v>
                </c:pt>
                <c:pt idx="12">
                  <c:v>1151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6204</c:v>
                </c:pt>
                <c:pt idx="3">
                  <c:v>5750</c:v>
                </c:pt>
                <c:pt idx="6">
                  <c:v>5360</c:v>
                </c:pt>
                <c:pt idx="9">
                  <c:v>5013</c:v>
                </c:pt>
                <c:pt idx="12">
                  <c:v>4813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1050</c:v>
                </c:pt>
                <c:pt idx="3">
                  <c:v>900</c:v>
                </c:pt>
                <c:pt idx="6">
                  <c:v>750</c:v>
                </c:pt>
                <c:pt idx="9">
                  <c:v>600</c:v>
                </c:pt>
                <c:pt idx="12">
                  <c:v>450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7366</c:v>
                </c:pt>
                <c:pt idx="3">
                  <c:v>8711</c:v>
                </c:pt>
                <c:pt idx="6">
                  <c:v>9030</c:v>
                </c:pt>
                <c:pt idx="9">
                  <c:v>8941</c:v>
                </c:pt>
                <c:pt idx="12">
                  <c:v>8578</c:v>
                </c:pt>
              </c:numCache>
            </c:numRef>
          </c:val>
        </c:ser>
        <c:dLbls>
          <c:showLegendKey val="0"/>
          <c:showVal val="0"/>
          <c:showCatName val="0"/>
          <c:showSerName val="0"/>
          <c:showPercent val="0"/>
          <c:showBubbleSize val="0"/>
        </c:dLbls>
        <c:gapWidth val="100"/>
        <c:overlap val="100"/>
        <c:axId val="96719616"/>
        <c:axId val="96721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6288</c:v>
                </c:pt>
                <c:pt idx="2">
                  <c:v>#N/A</c:v>
                </c:pt>
                <c:pt idx="3">
                  <c:v>#N/A</c:v>
                </c:pt>
                <c:pt idx="4">
                  <c:v>5394</c:v>
                </c:pt>
                <c:pt idx="5">
                  <c:v>#N/A</c:v>
                </c:pt>
                <c:pt idx="6">
                  <c:v>#N/A</c:v>
                </c:pt>
                <c:pt idx="7">
                  <c:v>4872</c:v>
                </c:pt>
                <c:pt idx="8">
                  <c:v>#N/A</c:v>
                </c:pt>
                <c:pt idx="9">
                  <c:v>#N/A</c:v>
                </c:pt>
                <c:pt idx="10">
                  <c:v>4413</c:v>
                </c:pt>
                <c:pt idx="11">
                  <c:v>#N/A</c:v>
                </c:pt>
                <c:pt idx="12">
                  <c:v>#N/A</c:v>
                </c:pt>
                <c:pt idx="13">
                  <c:v>4039</c:v>
                </c:pt>
                <c:pt idx="14">
                  <c:v>#N/A</c:v>
                </c:pt>
              </c:numCache>
            </c:numRef>
          </c:val>
          <c:smooth val="0"/>
        </c:ser>
        <c:dLbls>
          <c:showLegendKey val="0"/>
          <c:showVal val="0"/>
          <c:showCatName val="0"/>
          <c:showSerName val="0"/>
          <c:showPercent val="0"/>
          <c:showBubbleSize val="0"/>
        </c:dLbls>
        <c:marker val="1"/>
        <c:smooth val="0"/>
        <c:axId val="96719616"/>
        <c:axId val="96721536"/>
      </c:lineChart>
      <c:catAx>
        <c:axId val="9671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721536"/>
        <c:crosses val="autoZero"/>
        <c:auto val="1"/>
        <c:lblAlgn val="ctr"/>
        <c:lblOffset val="100"/>
        <c:tickLblSkip val="1"/>
        <c:tickMarkSkip val="1"/>
        <c:noMultiLvlLbl val="0"/>
      </c:catAx>
      <c:valAx>
        <c:axId val="96721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71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{D062EDB7-959C-4201-8326-A8C21F1E2FBF}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{573F9B72-5DA4-4FB2-8DBD-5F6AB589D800}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{B7B60E47-5D1B-43F5-8CA2-C568C41C20FE}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{07F72B36-BB49-447D-BA9D-D783C4758CBB}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{70481B54-0F1A-4D19-8E85-CC730DD43E7F}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{666E1446-E5A3-4B96-991C-1EB774255075}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{387DDEE2-636D-40CA-8D20-8C0A50700B5F}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{0A473BCA-B9CB-439E-A5A9-A5F09F07446F}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{6F094767-DDDC-40C2-BA67-F075D273188C}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{B127580C-FB8D-4873-8B21-6365D4ED564C}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7391232"/>
        <c:axId val="107409792"/>
      </c:scatterChart>
      <c:valAx>
        <c:axId val="1073912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409792"/>
        <c:crosses val="autoZero"/>
        <c:crossBetween val="midCat"/>
      </c:valAx>
      <c:valAx>
        <c:axId val="1074097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391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{234142FE-6B40-430E-9B35-1F346D7066FC}</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{0DA771DF-DD5C-46B8-9607-3DC036EB77F0}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{22824F2D-C14C-4F7B-8C02-0E5C6E0FC3C1}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{DD94A17E-B7FC-447F-8C60-C899717D3323}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{A7D83681-254F-4A46-9FEE-6309506BCAE4}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18.600000000000001</c:v>
                </c:pt>
                <c:pt idx="1">
                  <c:v>17.899999999999999</c:v>
                </c:pt>
                <c:pt idx="2">
                  <c:v>18.5</c:v>
                </c:pt>
                <c:pt idx="3">
                  <c:v>19.600000000000001</c:v>
                </c:pt>
                <c:pt idx="4">
                  <c:v>19.7</c:v>
                </c:pt>
              </c:numCache>
            </c:numRef>
          </c:xVal>
          <c:yVal>
            <c:numRef>
              <c:f>公会計指標分析・財政指標組合せ分析表!$K$73:$O$73</c:f>
              <c:numCache>
                <c:formatCode>#,##0.0;"▲ "#,##0.0</c:formatCode>
                <c:ptCount val="5"/>
                <c:pt idx="0">
                  <c:v>176.2</c:v>
                </c:pt>
                <c:pt idx="1">
                  <c:v>151.19999999999999</c:v>
                </c:pt>
                <c:pt idx="2">
                  <c:v>136.19999999999999</c:v>
                </c:pt>
                <c:pt idx="3">
                  <c:v>126.1</c:v>
                </c:pt>
                <c:pt idx="4">
                  <c:v>111.9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{54255578-DE8F-4851-99D4-410A92B0C303}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{668FD50F-1D0E-44ED-AF64-F62075963882}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{7C5E9B8A-368F-4253-B1C0-CEB19EF22F94}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{1E3B48EC-23BA-41C8-A012-B66B06E87F6A}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{F091CE40-DEFA-4A2A-8450-E218EB422A2E}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mooth val="0"/>
        </c:ser>
        <c:dLbls>
          <c:showLegendKey val="0"/>
          <c:showVal val="0"/>
          <c:showCatName val="0"/>
          <c:showSerName val="0"/>
          <c:showPercent val="0"/>
          <c:showBubbleSize val="0"/>
        </c:dLbls>
        <c:axId val="108180992"/>
        <c:axId val="108182912"/>
      </c:scatterChart>
      <c:valAx>
        <c:axId val="108180992"/>
        <c:scaling>
          <c:orientation val="minMax"/>
          <c:max val="21"/>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182912"/>
        <c:crosses val="autoZero"/>
        <c:crossBetween val="midCat"/>
      </c:valAx>
      <c:valAx>
        <c:axId val="108182912"/>
        <c:scaling>
          <c:orientation val="minMax"/>
          <c:max val="20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1809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大阪府忠岡町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平成２０年度以降は、債務負担行為に基づく支出予定額としてクリーンセンター長期包括整備運営管理事業における大規模改修分、２４年度は一般単独事業債（多目的広場整備事業）の償還発生、２５年度は、第三セクター等改革推進債の償還発生、２６年度は、退職手当債の償還発生により元利償還金が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２７年度においては、前年度に比べると微減となっている。平成２８年度には学校耐震事業債の償還開始されるが、庁舎等建設債の大半が平成２９年度で償還完了となることから、その後は徐々に減少していく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大阪府忠岡町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債務負担行為に係る支出予定額としてクリーンセンター長期包括整備運営管理事業における大規模改修分が２０年度以降発生しており、比率が高い要因となっている。２３年度までは、第三セクターであった財団法人忠岡町開発協会に対する損失補償により、設立法人等の負債額等負担見込額が年々増加していたが、２４年度末に第三セクター等改革推進債を発行して解散し、地方債に振り替えたことでこれ以上の増加を抑えた。</a:t>
          </a:r>
        </a:p>
        <a:p>
          <a:r>
            <a:rPr kumimoji="1" lang="ja-JP" altLang="en-US" sz="1400">
              <a:latin typeface="ＭＳ ゴシック" pitchFamily="49" charset="-128"/>
              <a:ea typeface="ＭＳ ゴシック" pitchFamily="49" charset="-128"/>
            </a:rPr>
            <a:t>　今後、充当可能財源等の減少が予想されるため、地方債の発行などを極力抑制するなど、比率の低下に努めなければならない。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大阪府忠岡町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17,526
17,025
3.97
6,459,542
6,454,728
4,701
4,181,285
8,552,156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19.7
111.9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大阪府忠岡町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17,526
17,025
3.97
6,459,542
6,454,728
4,701
4,181,285
8,552,156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19.7
111.9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大阪府忠岡町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17,526
17,025
3.97
6,459,542
6,454,728
4,701
4,181,285
8,552,156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19.7
111.9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大阪府忠岡町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17,526
17,025
3.97
6,459,542
6,454,728
4,701
4,181,285
8,552,156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19.7
111.9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法人が少ないなど、税基盤が脆弱であることに加え、人口減少や高齢化に伴い、減少傾向にある。第２次財政健全化計画を施行し、歳出削減・歳入確保に取り組んでいるが、さらに投資的経費の抑制などに努め、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68439</xdr:rowOff>
    </xdr:from>
    <xdr:to>
      <xdr:col>7</xdr:col>
      <xdr:colOff>152400</xdr:colOff>
      <xdr:row>43</xdr:row>
      <xdr:rowOff>68439</xdr:rowOff>
    </xdr:to>
    <xdr:cxnSp macro="">
      <xdr:nvCxnSpPr>
        <xdr:cNvPr id="68" name="直線コネクタ 67"/>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161166</xdr:rowOff>
    </xdr:from>
    <xdr:ext cx="762000" cy="259045"/>
    <xdr:sp macro="" textlink="">
      <xdr:nvSpPr>
        <xdr:cNvPr id="69" name="財政力平均値テキスト"/>
        <xdr:cNvSpPr txBox="1"/>
      </xdr:nvSpPr>
      <xdr:spPr>
        <a:xfrm>
          <a:off x="5041900" y="7362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68439</xdr:rowOff>
    </xdr:from>
    <xdr:to>
      <xdr:col>6</xdr:col>
      <xdr:colOff>0</xdr:colOff>
      <xdr:row>43</xdr:row>
      <xdr:rowOff>68439</xdr:rowOff>
    </xdr:to>
    <xdr:cxnSp macro="">
      <xdr:nvCxnSpPr>
        <xdr:cNvPr id="71" name="直線コネクタ 70"/>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73" name="テキスト ボックス 72"/>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41628</xdr:rowOff>
    </xdr:from>
    <xdr:to>
      <xdr:col>4</xdr:col>
      <xdr:colOff>482600</xdr:colOff>
      <xdr:row>43</xdr:row>
      <xdr:rowOff>68439</xdr:rowOff>
    </xdr:to>
    <xdr:cxnSp macro="">
      <xdr:nvCxnSpPr>
        <xdr:cNvPr id="74" name="直線コネクタ 73"/>
        <xdr:cNvCxnSpPr/>
      </xdr:nvCxnSpPr>
      <xdr:spPr>
        <a:xfrm>
          <a:off x="2336800" y="741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76" name="テキスト ボックス 75"/>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28222</xdr:rowOff>
    </xdr:from>
    <xdr:to>
      <xdr:col>3</xdr:col>
      <xdr:colOff>279400</xdr:colOff>
      <xdr:row>43</xdr:row>
      <xdr:rowOff>41628</xdr:rowOff>
    </xdr:to>
    <xdr:cxnSp macro="">
      <xdr:nvCxnSpPr>
        <xdr:cNvPr id="77" name="直線コネクタ 76"/>
        <xdr:cNvCxnSpPr/>
      </xdr:nvCxnSpPr>
      <xdr:spPr>
        <a:xfrm>
          <a:off x="1447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79" name="テキスト ボックス 78"/>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81" name="テキスト ボックス 80"/>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87" name="円/楕円 86"/>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34166</xdr:rowOff>
    </xdr:from>
    <xdr:ext cx="762000" cy="259045"/>
    <xdr:sp macro="" textlink="">
      <xdr:nvSpPr>
        <xdr:cNvPr id="88" name="財政力該当値テキスト"/>
        <xdr:cNvSpPr txBox="1"/>
      </xdr:nvSpPr>
      <xdr:spPr>
        <a:xfrm>
          <a:off x="50419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17639</xdr:rowOff>
    </xdr:from>
    <xdr:to>
      <xdr:col>6</xdr:col>
      <xdr:colOff>50800</xdr:colOff>
      <xdr:row>43</xdr:row>
      <xdr:rowOff>119239</xdr:rowOff>
    </xdr:to>
    <xdr:sp macro="" textlink="">
      <xdr:nvSpPr>
        <xdr:cNvPr id="89" name="円/楕円 88"/>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129416</xdr:rowOff>
    </xdr:from>
    <xdr:ext cx="736600" cy="259045"/>
    <xdr:sp macro="" textlink="">
      <xdr:nvSpPr>
        <xdr:cNvPr id="90" name="テキスト ボックス 89"/>
        <xdr:cNvSpPr txBox="1"/>
      </xdr:nvSpPr>
      <xdr:spPr>
        <a:xfrm>
          <a:off x="3733800" y="7158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17639</xdr:rowOff>
    </xdr:from>
    <xdr:to>
      <xdr:col>4</xdr:col>
      <xdr:colOff>533400</xdr:colOff>
      <xdr:row>43</xdr:row>
      <xdr:rowOff>119239</xdr:rowOff>
    </xdr:to>
    <xdr:sp macro="" textlink="">
      <xdr:nvSpPr>
        <xdr:cNvPr id="91" name="円/楕円 90"/>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129416</xdr:rowOff>
    </xdr:from>
    <xdr:ext cx="762000" cy="259045"/>
    <xdr:sp macro="" textlink="">
      <xdr:nvSpPr>
        <xdr:cNvPr id="92" name="テキスト ボックス 91"/>
        <xdr:cNvSpPr txBox="1"/>
      </xdr:nvSpPr>
      <xdr:spPr>
        <a:xfrm>
          <a:off x="2844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162278</xdr:rowOff>
    </xdr:from>
    <xdr:to>
      <xdr:col>3</xdr:col>
      <xdr:colOff>330200</xdr:colOff>
      <xdr:row>43</xdr:row>
      <xdr:rowOff>92428</xdr:rowOff>
    </xdr:to>
    <xdr:sp macro="" textlink="">
      <xdr:nvSpPr>
        <xdr:cNvPr id="93" name="円/楕円 92"/>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102605</xdr:rowOff>
    </xdr:from>
    <xdr:ext cx="762000" cy="259045"/>
    <xdr:sp macro="" textlink="">
      <xdr:nvSpPr>
        <xdr:cNvPr id="94" name="テキスト ボックス 93"/>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148872</xdr:rowOff>
    </xdr:from>
    <xdr:to>
      <xdr:col>2</xdr:col>
      <xdr:colOff>127000</xdr:colOff>
      <xdr:row>43</xdr:row>
      <xdr:rowOff>79022</xdr:rowOff>
    </xdr:to>
    <xdr:sp macro="" textlink="">
      <xdr:nvSpPr>
        <xdr:cNvPr id="95" name="円/楕円 94"/>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89199</xdr:rowOff>
    </xdr:from>
    <xdr:ext cx="762000" cy="259045"/>
    <xdr:sp macro="" textlink="">
      <xdr:nvSpPr>
        <xdr:cNvPr id="96" name="テキスト ボックス 95"/>
        <xdr:cNvSpPr txBox="1"/>
      </xdr:nvSpPr>
      <xdr:spPr>
        <a:xfrm>
          <a:off x="1066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４年度から１４年連続して１００％を超えており、財政構造の硬直性が顕著である。平成１７年度以降、職員の給与カットをはじめとする健全化策を講じているものの、景気の低迷等による税収の伸び悩みなどの影響で改善できていない状況にある。</a:t>
          </a:r>
          <a:endParaRPr kumimoji="1" lang="en-US" altLang="ja-JP" sz="1300">
            <a:latin typeface="ＭＳ Ｐゴシック"/>
          </a:endParaRPr>
        </a:p>
        <a:p>
          <a:r>
            <a:rPr kumimoji="1" lang="ja-JP" altLang="en-US" sz="1300">
              <a:latin typeface="ＭＳ Ｐゴシック"/>
            </a:rPr>
            <a:t>　平成２７年度については、普通交付税や地方消費税交付金が増となったものの、</a:t>
          </a:r>
          <a:r>
            <a:rPr kumimoji="1" lang="ja-JP" altLang="en-US" sz="1300" b="0">
              <a:latin typeface="ＭＳ Ｐゴシック"/>
            </a:rPr>
            <a:t>扶助費や物件費の増により０．３ポイント悪化し、依然として類似団体内中最下位である。今後も歳入の増が見込みにくい状況であるため、さらなる健全化により経常経費の抑制に努めていく。</a:t>
          </a:r>
        </a:p>
        <a:p>
          <a:r>
            <a:rPr kumimoji="1" lang="ja-JP" altLang="en-US" sz="1300" b="0">
              <a:latin typeface="ＭＳ Ｐゴシック"/>
            </a:rPr>
            <a:t>　</a:t>
          </a:r>
          <a:endParaRPr kumimoji="1" lang="en-US" altLang="ja-JP" sz="1300" b="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41529</xdr:rowOff>
    </xdr:from>
    <xdr:to>
      <xdr:col>7</xdr:col>
      <xdr:colOff>152400</xdr:colOff>
      <xdr:row>66</xdr:row>
      <xdr:rowOff>48768</xdr:rowOff>
    </xdr:to>
    <xdr:cxnSp macro="">
      <xdr:nvCxnSpPr>
        <xdr:cNvPr id="129" name="直線コネクタ 128"/>
        <xdr:cNvCxnSpPr/>
      </xdr:nvCxnSpPr>
      <xdr:spPr>
        <a:xfrm>
          <a:off x="4114800" y="11357229"/>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53611</xdr:rowOff>
    </xdr:from>
    <xdr:ext cx="762000" cy="259045"/>
    <xdr:sp macro="" textlink="">
      <xdr:nvSpPr>
        <xdr:cNvPr id="130"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167259</xdr:rowOff>
    </xdr:from>
    <xdr:to>
      <xdr:col>6</xdr:col>
      <xdr:colOff>0</xdr:colOff>
      <xdr:row>66</xdr:row>
      <xdr:rowOff>41529</xdr:rowOff>
    </xdr:to>
    <xdr:cxnSp macro="">
      <xdr:nvCxnSpPr>
        <xdr:cNvPr id="132" name="直線コネクタ 131"/>
        <xdr:cNvCxnSpPr/>
      </xdr:nvCxnSpPr>
      <xdr:spPr>
        <a:xfrm>
          <a:off x="3225800" y="11140059"/>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25671</xdr:rowOff>
    </xdr:from>
    <xdr:ext cx="736600" cy="259045"/>
    <xdr:sp macro="" textlink="">
      <xdr:nvSpPr>
        <xdr:cNvPr id="134" name="テキスト ボックス 133"/>
        <xdr:cNvSpPr txBox="1"/>
      </xdr:nvSpPr>
      <xdr:spPr>
        <a:xfrm>
          <a:off x="3733800" y="104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167259</xdr:rowOff>
    </xdr:from>
    <xdr:to>
      <xdr:col>4</xdr:col>
      <xdr:colOff>482600</xdr:colOff>
      <xdr:row>65</xdr:row>
      <xdr:rowOff>34417</xdr:rowOff>
    </xdr:to>
    <xdr:cxnSp macro="">
      <xdr:nvCxnSpPr>
        <xdr:cNvPr id="135" name="直線コネクタ 134"/>
        <xdr:cNvCxnSpPr/>
      </xdr:nvCxnSpPr>
      <xdr:spPr>
        <a:xfrm flipV="1">
          <a:off x="2336800" y="11140059"/>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37" name="テキスト ボックス 136"/>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70739</xdr:rowOff>
    </xdr:from>
    <xdr:to>
      <xdr:col>3</xdr:col>
      <xdr:colOff>279400</xdr:colOff>
      <xdr:row>65</xdr:row>
      <xdr:rowOff>34417</xdr:rowOff>
    </xdr:to>
    <xdr:cxnSp macro="">
      <xdr:nvCxnSpPr>
        <xdr:cNvPr id="138" name="直線コネクタ 137"/>
        <xdr:cNvCxnSpPr/>
      </xdr:nvCxnSpPr>
      <xdr:spPr>
        <a:xfrm>
          <a:off x="1447800" y="11043539"/>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18432</xdr:rowOff>
    </xdr:from>
    <xdr:ext cx="762000" cy="259045"/>
    <xdr:sp macro="" textlink="">
      <xdr:nvSpPr>
        <xdr:cNvPr id="140" name="テキスト ボックス 139"/>
        <xdr:cNvSpPr txBox="1"/>
      </xdr:nvSpPr>
      <xdr:spPr>
        <a:xfrm>
          <a:off x="1955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168165</xdr:rowOff>
    </xdr:from>
    <xdr:ext cx="762000" cy="259045"/>
    <xdr:sp macro="" textlink="">
      <xdr:nvSpPr>
        <xdr:cNvPr id="142" name="テキスト ボックス 141"/>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169418</xdr:rowOff>
    </xdr:from>
    <xdr:to>
      <xdr:col>7</xdr:col>
      <xdr:colOff>203200</xdr:colOff>
      <xdr:row>66</xdr:row>
      <xdr:rowOff>99568</xdr:rowOff>
    </xdr:to>
    <xdr:sp macro="" textlink="">
      <xdr:nvSpPr>
        <xdr:cNvPr id="148" name="円/楕円 147"/>
        <xdr:cNvSpPr/>
      </xdr:nvSpPr>
      <xdr:spPr>
        <a:xfrm>
          <a:off x="49022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65295</xdr:rowOff>
    </xdr:from>
    <xdr:ext cx="762000" cy="259045"/>
    <xdr:sp macro="" textlink="">
      <xdr:nvSpPr>
        <xdr:cNvPr id="149" name="財政構造の弾力性該当値テキスト"/>
        <xdr:cNvSpPr txBox="1"/>
      </xdr:nvSpPr>
      <xdr:spPr>
        <a:xfrm>
          <a:off x="5041900" y="1120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162179</xdr:rowOff>
    </xdr:from>
    <xdr:to>
      <xdr:col>6</xdr:col>
      <xdr:colOff>50800</xdr:colOff>
      <xdr:row>66</xdr:row>
      <xdr:rowOff>92329</xdr:rowOff>
    </xdr:to>
    <xdr:sp macro="" textlink="">
      <xdr:nvSpPr>
        <xdr:cNvPr id="150" name="円/楕円 149"/>
        <xdr:cNvSpPr/>
      </xdr:nvSpPr>
      <xdr:spPr>
        <a:xfrm>
          <a:off x="4064000" y="1130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77106</xdr:rowOff>
    </xdr:from>
    <xdr:ext cx="736600" cy="259045"/>
    <xdr:sp macro="" textlink="">
      <xdr:nvSpPr>
        <xdr:cNvPr id="151" name="テキスト ボックス 150"/>
        <xdr:cNvSpPr txBox="1"/>
      </xdr:nvSpPr>
      <xdr:spPr>
        <a:xfrm>
          <a:off x="3733800" y="1139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116459</xdr:rowOff>
    </xdr:from>
    <xdr:to>
      <xdr:col>4</xdr:col>
      <xdr:colOff>533400</xdr:colOff>
      <xdr:row>65</xdr:row>
      <xdr:rowOff>46609</xdr:rowOff>
    </xdr:to>
    <xdr:sp macro="" textlink="">
      <xdr:nvSpPr>
        <xdr:cNvPr id="152" name="円/楕円 151"/>
        <xdr:cNvSpPr/>
      </xdr:nvSpPr>
      <xdr:spPr>
        <a:xfrm>
          <a:off x="3175000" y="1108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31386</xdr:rowOff>
    </xdr:from>
    <xdr:ext cx="762000" cy="259045"/>
    <xdr:sp macro="" textlink="">
      <xdr:nvSpPr>
        <xdr:cNvPr id="153" name="テキスト ボックス 152"/>
        <xdr:cNvSpPr txBox="1"/>
      </xdr:nvSpPr>
      <xdr:spPr>
        <a:xfrm>
          <a:off x="2844800" y="1117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155067</xdr:rowOff>
    </xdr:from>
    <xdr:to>
      <xdr:col>3</xdr:col>
      <xdr:colOff>330200</xdr:colOff>
      <xdr:row>65</xdr:row>
      <xdr:rowOff>85217</xdr:rowOff>
    </xdr:to>
    <xdr:sp macro="" textlink="">
      <xdr:nvSpPr>
        <xdr:cNvPr id="154" name="円/楕円 153"/>
        <xdr:cNvSpPr/>
      </xdr:nvSpPr>
      <xdr:spPr>
        <a:xfrm>
          <a:off x="2286000" y="1112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69994</xdr:rowOff>
    </xdr:from>
    <xdr:ext cx="762000" cy="259045"/>
    <xdr:sp macro="" textlink="">
      <xdr:nvSpPr>
        <xdr:cNvPr id="155" name="テキスト ボックス 154"/>
        <xdr:cNvSpPr txBox="1"/>
      </xdr:nvSpPr>
      <xdr:spPr>
        <a:xfrm>
          <a:off x="1955800" y="1121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19939</xdr:rowOff>
    </xdr:from>
    <xdr:to>
      <xdr:col>2</xdr:col>
      <xdr:colOff>127000</xdr:colOff>
      <xdr:row>64</xdr:row>
      <xdr:rowOff>121539</xdr:rowOff>
    </xdr:to>
    <xdr:sp macro="" textlink="">
      <xdr:nvSpPr>
        <xdr:cNvPr id="156" name="円/楕円 155"/>
        <xdr:cNvSpPr/>
      </xdr:nvSpPr>
      <xdr:spPr>
        <a:xfrm>
          <a:off x="1397000" y="109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106316</xdr:rowOff>
    </xdr:from>
    <xdr:ext cx="762000" cy="259045"/>
    <xdr:sp macro="" textlink="">
      <xdr:nvSpPr>
        <xdr:cNvPr id="157" name="テキスト ボックス 156"/>
        <xdr:cNvSpPr txBox="1"/>
      </xdr:nvSpPr>
      <xdr:spPr>
        <a:xfrm>
          <a:off x="1066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[158,912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人件費については、保育所や消防署などの施設を直営で行っていることから比較的高い基準であるが、定員管理や管理職手当カットなどにより抑制に努めている。</a:t>
          </a:r>
          <a:endParaRPr kumimoji="1" lang="en-US" altLang="ja-JP" sz="1200">
            <a:latin typeface="ＭＳ Ｐゴシック"/>
          </a:endParaRPr>
        </a:p>
        <a:p>
          <a:r>
            <a:rPr kumimoji="1" lang="ja-JP" altLang="en-US" sz="1200">
              <a:latin typeface="ＭＳ Ｐゴシック"/>
            </a:rPr>
            <a:t>　物件費については、１８年度から一部施設の休館日を増やすなどの健全化策を実施しており、平成２２年度からは温水プールの運営機関の見直しによる光熱水費の削減を実施しているものの抜本的な改善には至っておらず、また、委託業務や近年の電気代高騰など、経常的な物件費が増加してきていることから、今後も引き続いて見直しを進め、経費の削減に努め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110523</xdr:rowOff>
    </xdr:from>
    <xdr:to>
      <xdr:col>7</xdr:col>
      <xdr:colOff>152400</xdr:colOff>
      <xdr:row>84</xdr:row>
      <xdr:rowOff>47918</xdr:rowOff>
    </xdr:to>
    <xdr:cxnSp macro="">
      <xdr:nvCxnSpPr>
        <xdr:cNvPr id="190" name="直線コネクタ 189"/>
        <xdr:cNvCxnSpPr/>
      </xdr:nvCxnSpPr>
      <xdr:spPr>
        <a:xfrm>
          <a:off x="4114800" y="14340873"/>
          <a:ext cx="838200" cy="10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91355</xdr:rowOff>
    </xdr:from>
    <xdr:ext cx="762000" cy="259045"/>
    <xdr:sp macro="" textlink="">
      <xdr:nvSpPr>
        <xdr:cNvPr id="191" name="人件費・物件費等の状況平均値テキスト"/>
        <xdr:cNvSpPr txBox="1"/>
      </xdr:nvSpPr>
      <xdr:spPr>
        <a:xfrm>
          <a:off x="5041900" y="14150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56037</xdr:rowOff>
    </xdr:from>
    <xdr:to>
      <xdr:col>6</xdr:col>
      <xdr:colOff>0</xdr:colOff>
      <xdr:row>83</xdr:row>
      <xdr:rowOff>110523</xdr:rowOff>
    </xdr:to>
    <xdr:cxnSp macro="">
      <xdr:nvCxnSpPr>
        <xdr:cNvPr id="193" name="直線コネクタ 192"/>
        <xdr:cNvCxnSpPr/>
      </xdr:nvCxnSpPr>
      <xdr:spPr>
        <a:xfrm>
          <a:off x="3225800" y="14286387"/>
          <a:ext cx="889000" cy="5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164281</xdr:rowOff>
    </xdr:from>
    <xdr:ext cx="736600" cy="259045"/>
    <xdr:sp macro="" textlink="">
      <xdr:nvSpPr>
        <xdr:cNvPr id="195" name="テキスト ボックス 194"/>
        <xdr:cNvSpPr txBox="1"/>
      </xdr:nvSpPr>
      <xdr:spPr>
        <a:xfrm>
          <a:off x="3733800" y="1405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20238</xdr:rowOff>
    </xdr:from>
    <xdr:to>
      <xdr:col>4</xdr:col>
      <xdr:colOff>482600</xdr:colOff>
      <xdr:row>83</xdr:row>
      <xdr:rowOff>56037</xdr:rowOff>
    </xdr:to>
    <xdr:cxnSp macro="">
      <xdr:nvCxnSpPr>
        <xdr:cNvPr id="196" name="直線コネクタ 195"/>
        <xdr:cNvCxnSpPr/>
      </xdr:nvCxnSpPr>
      <xdr:spPr>
        <a:xfrm>
          <a:off x="2336800" y="14250588"/>
          <a:ext cx="8890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58600</xdr:rowOff>
    </xdr:from>
    <xdr:ext cx="762000" cy="259045"/>
    <xdr:sp macro="" textlink="">
      <xdr:nvSpPr>
        <xdr:cNvPr id="198" name="テキスト ボックス 197"/>
        <xdr:cNvSpPr txBox="1"/>
      </xdr:nvSpPr>
      <xdr:spPr>
        <a:xfrm>
          <a:off x="2844800" y="1394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20238</xdr:rowOff>
    </xdr:from>
    <xdr:to>
      <xdr:col>3</xdr:col>
      <xdr:colOff>279400</xdr:colOff>
      <xdr:row>83</xdr:row>
      <xdr:rowOff>46202</xdr:rowOff>
    </xdr:to>
    <xdr:cxnSp macro="">
      <xdr:nvCxnSpPr>
        <xdr:cNvPr id="199" name="直線コネクタ 198"/>
        <xdr:cNvCxnSpPr/>
      </xdr:nvCxnSpPr>
      <xdr:spPr>
        <a:xfrm flipV="1">
          <a:off x="1447800" y="14250588"/>
          <a:ext cx="889000" cy="2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61780</xdr:rowOff>
    </xdr:from>
    <xdr:ext cx="762000" cy="259045"/>
    <xdr:sp macro="" textlink="">
      <xdr:nvSpPr>
        <xdr:cNvPr id="201" name="テキスト ボックス 200"/>
        <xdr:cNvSpPr txBox="1"/>
      </xdr:nvSpPr>
      <xdr:spPr>
        <a:xfrm>
          <a:off x="1955800" y="1429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136912</xdr:rowOff>
    </xdr:from>
    <xdr:ext cx="762000" cy="259045"/>
    <xdr:sp macro="" textlink="">
      <xdr:nvSpPr>
        <xdr:cNvPr id="203" name="テキスト ボックス 202"/>
        <xdr:cNvSpPr txBox="1"/>
      </xdr:nvSpPr>
      <xdr:spPr>
        <a:xfrm>
          <a:off x="1066800" y="1436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168568</xdr:rowOff>
    </xdr:from>
    <xdr:to>
      <xdr:col>7</xdr:col>
      <xdr:colOff>203200</xdr:colOff>
      <xdr:row>84</xdr:row>
      <xdr:rowOff>98718</xdr:rowOff>
    </xdr:to>
    <xdr:sp macro="" textlink="">
      <xdr:nvSpPr>
        <xdr:cNvPr id="209" name="円/楕円 208"/>
        <xdr:cNvSpPr/>
      </xdr:nvSpPr>
      <xdr:spPr>
        <a:xfrm>
          <a:off x="4902200" y="1439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140645</xdr:rowOff>
    </xdr:from>
    <xdr:ext cx="762000" cy="259045"/>
    <xdr:sp macro="" textlink="">
      <xdr:nvSpPr>
        <xdr:cNvPr id="210" name="人件費・物件費等の状況該当値テキスト"/>
        <xdr:cNvSpPr txBox="1"/>
      </xdr:nvSpPr>
      <xdr:spPr>
        <a:xfrm>
          <a:off x="5041900" y="1437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158,912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59723</xdr:rowOff>
    </xdr:from>
    <xdr:to>
      <xdr:col>6</xdr:col>
      <xdr:colOff>50800</xdr:colOff>
      <xdr:row>83</xdr:row>
      <xdr:rowOff>161323</xdr:rowOff>
    </xdr:to>
    <xdr:sp macro="" textlink="">
      <xdr:nvSpPr>
        <xdr:cNvPr id="211" name="円/楕円 210"/>
        <xdr:cNvSpPr/>
      </xdr:nvSpPr>
      <xdr:spPr>
        <a:xfrm>
          <a:off x="4064000" y="1429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146100</xdr:rowOff>
    </xdr:from>
    <xdr:ext cx="736600" cy="259045"/>
    <xdr:sp macro="" textlink="">
      <xdr:nvSpPr>
        <xdr:cNvPr id="212" name="テキスト ボックス 211"/>
        <xdr:cNvSpPr txBox="1"/>
      </xdr:nvSpPr>
      <xdr:spPr>
        <a:xfrm>
          <a:off x="3733800" y="14376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147,635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5237</xdr:rowOff>
    </xdr:from>
    <xdr:to>
      <xdr:col>4</xdr:col>
      <xdr:colOff>533400</xdr:colOff>
      <xdr:row>83</xdr:row>
      <xdr:rowOff>106837</xdr:rowOff>
    </xdr:to>
    <xdr:sp macro="" textlink="">
      <xdr:nvSpPr>
        <xdr:cNvPr id="213" name="円/楕円 212"/>
        <xdr:cNvSpPr/>
      </xdr:nvSpPr>
      <xdr:spPr>
        <a:xfrm>
          <a:off x="3175000" y="1423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91614</xdr:rowOff>
    </xdr:from>
    <xdr:ext cx="762000" cy="259045"/>
    <xdr:sp macro="" textlink="">
      <xdr:nvSpPr>
        <xdr:cNvPr id="214" name="テキスト ボックス 213"/>
        <xdr:cNvSpPr txBox="1"/>
      </xdr:nvSpPr>
      <xdr:spPr>
        <a:xfrm>
          <a:off x="2844800" y="1432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141,990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140888</xdr:rowOff>
    </xdr:from>
    <xdr:to>
      <xdr:col>3</xdr:col>
      <xdr:colOff>330200</xdr:colOff>
      <xdr:row>83</xdr:row>
      <xdr:rowOff>71038</xdr:rowOff>
    </xdr:to>
    <xdr:sp macro="" textlink="">
      <xdr:nvSpPr>
        <xdr:cNvPr id="215" name="円/楕円 214"/>
        <xdr:cNvSpPr/>
      </xdr:nvSpPr>
      <xdr:spPr>
        <a:xfrm>
          <a:off x="2286000" y="1419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81215</xdr:rowOff>
    </xdr:from>
    <xdr:ext cx="762000" cy="259045"/>
    <xdr:sp macro="" textlink="">
      <xdr:nvSpPr>
        <xdr:cNvPr id="216" name="テキスト ボックス 215"/>
        <xdr:cNvSpPr txBox="1"/>
      </xdr:nvSpPr>
      <xdr:spPr>
        <a:xfrm>
          <a:off x="1955800" y="1396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138,281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166852</xdr:rowOff>
    </xdr:from>
    <xdr:to>
      <xdr:col>2</xdr:col>
      <xdr:colOff>127000</xdr:colOff>
      <xdr:row>83</xdr:row>
      <xdr:rowOff>97002</xdr:rowOff>
    </xdr:to>
    <xdr:sp macro="" textlink="">
      <xdr:nvSpPr>
        <xdr:cNvPr id="217" name="円/楕円 216"/>
        <xdr:cNvSpPr/>
      </xdr:nvSpPr>
      <xdr:spPr>
        <a:xfrm>
          <a:off x="1397000" y="1422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107179</xdr:rowOff>
    </xdr:from>
    <xdr:ext cx="762000" cy="259045"/>
    <xdr:sp macro="" textlink="">
      <xdr:nvSpPr>
        <xdr:cNvPr id="218" name="テキスト ボックス 217"/>
        <xdr:cNvSpPr txBox="1"/>
      </xdr:nvSpPr>
      <xdr:spPr>
        <a:xfrm>
          <a:off x="1066800" y="1399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140,971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300">
              <a:latin typeface="ＭＳ Ｐゴシック"/>
            </a:rPr>
            <a:t>集中改革プランの実施や財政状況の悪化により、退職者不補充など人件費の抑制に努めてきたが、団塊世代の大量退職に伴い、新規採用を再開し、その初任給については優秀な人材を確保するため国より高めに設定していることなどから類似団体平均を上回る結果となっている。</a:t>
          </a:r>
          <a:endParaRPr kumimoji="1" lang="en-US" altLang="ja-JP" sz="1300">
            <a:latin typeface="ＭＳ Ｐゴシック"/>
          </a:endParaRPr>
        </a:p>
        <a:p>
          <a:r>
            <a:rPr kumimoji="1" lang="ja-JP" altLang="en-US" sz="1300">
              <a:latin typeface="ＭＳ Ｐゴシック"/>
            </a:rPr>
            <a:t>　今後、類似団体の状況、国の指針や財政状況等を考慮しながら、適正な給与の運用に努める。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1693</xdr:rowOff>
    </xdr:from>
    <xdr:to>
      <xdr:col>24</xdr:col>
      <xdr:colOff>558800</xdr:colOff>
      <xdr:row>87</xdr:row>
      <xdr:rowOff>2539</xdr:rowOff>
    </xdr:to>
    <xdr:cxnSp macro="">
      <xdr:nvCxnSpPr>
        <xdr:cNvPr id="247" name="直線コネクタ 246"/>
        <xdr:cNvCxnSpPr/>
      </xdr:nvCxnSpPr>
      <xdr:spPr>
        <a:xfrm flipV="1">
          <a:off x="17018000" y="13889143"/>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48"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49" name="直線コネクタ 248"/>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88070</xdr:rowOff>
    </xdr:from>
    <xdr:ext cx="762000" cy="259045"/>
    <xdr:sp macro="" textlink="">
      <xdr:nvSpPr>
        <xdr:cNvPr id="250"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81</xdr:row>
      <xdr:rowOff>1693</xdr:rowOff>
    </xdr:from>
    <xdr:to>
      <xdr:col>24</xdr:col>
      <xdr:colOff>647700</xdr:colOff>
      <xdr:row>81</xdr:row>
      <xdr:rowOff>1693</xdr:rowOff>
    </xdr:to>
    <xdr:cxnSp macro="">
      <xdr:nvCxnSpPr>
        <xdr:cNvPr id="251" name="直線コネクタ 250"/>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171027</xdr:rowOff>
    </xdr:from>
    <xdr:to>
      <xdr:col>24</xdr:col>
      <xdr:colOff>558800</xdr:colOff>
      <xdr:row>85</xdr:row>
      <xdr:rowOff>47837</xdr:rowOff>
    </xdr:to>
    <xdr:cxnSp macro="">
      <xdr:nvCxnSpPr>
        <xdr:cNvPr id="252" name="直線コネクタ 251"/>
        <xdr:cNvCxnSpPr/>
      </xdr:nvCxnSpPr>
      <xdr:spPr>
        <a:xfrm flipV="1">
          <a:off x="16179800" y="1457282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131250</xdr:rowOff>
    </xdr:from>
    <xdr:ext cx="762000" cy="259045"/>
    <xdr:sp macro="" textlink="">
      <xdr:nvSpPr>
        <xdr:cNvPr id="253" name="給与水準   （国との比較）平均値テキスト"/>
        <xdr:cNvSpPr txBox="1"/>
      </xdr:nvSpPr>
      <xdr:spPr>
        <a:xfrm>
          <a:off x="17106900" y="1419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114723</xdr:rowOff>
    </xdr:from>
    <xdr:to>
      <xdr:col>24</xdr:col>
      <xdr:colOff>609600</xdr:colOff>
      <xdr:row>84</xdr:row>
      <xdr:rowOff>44873</xdr:rowOff>
    </xdr:to>
    <xdr:sp macro="" textlink="">
      <xdr:nvSpPr>
        <xdr:cNvPr id="254" name="フローチャート : 判断 253"/>
        <xdr:cNvSpPr/>
      </xdr:nvSpPr>
      <xdr:spPr>
        <a:xfrm>
          <a:off x="16967200" y="143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7620</xdr:rowOff>
    </xdr:from>
    <xdr:to>
      <xdr:col>23</xdr:col>
      <xdr:colOff>406400</xdr:colOff>
      <xdr:row>85</xdr:row>
      <xdr:rowOff>47837</xdr:rowOff>
    </xdr:to>
    <xdr:cxnSp macro="">
      <xdr:nvCxnSpPr>
        <xdr:cNvPr id="255" name="直線コネクタ 254"/>
        <xdr:cNvCxnSpPr/>
      </xdr:nvCxnSpPr>
      <xdr:spPr>
        <a:xfrm>
          <a:off x="15290800" y="145808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6" name="フローチャート : 判断 255"/>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7" name="テキスト ボックス 256"/>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7620</xdr:rowOff>
    </xdr:from>
    <xdr:to>
      <xdr:col>22</xdr:col>
      <xdr:colOff>203200</xdr:colOff>
      <xdr:row>89</xdr:row>
      <xdr:rowOff>45720</xdr:rowOff>
    </xdr:to>
    <xdr:cxnSp macro="">
      <xdr:nvCxnSpPr>
        <xdr:cNvPr id="258" name="直線コネクタ 257"/>
        <xdr:cNvCxnSpPr/>
      </xdr:nvCxnSpPr>
      <xdr:spPr>
        <a:xfrm flipV="1">
          <a:off x="14401800" y="1458087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26246</xdr:rowOff>
    </xdr:from>
    <xdr:to>
      <xdr:col>22</xdr:col>
      <xdr:colOff>254000</xdr:colOff>
      <xdr:row>83</xdr:row>
      <xdr:rowOff>127846</xdr:rowOff>
    </xdr:to>
    <xdr:sp macro="" textlink="">
      <xdr:nvSpPr>
        <xdr:cNvPr id="259" name="フローチャート : 判断 258"/>
        <xdr:cNvSpPr/>
      </xdr:nvSpPr>
      <xdr:spPr>
        <a:xfrm>
          <a:off x="15240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138023</xdr:rowOff>
    </xdr:from>
    <xdr:ext cx="762000" cy="259045"/>
    <xdr:sp macro="" textlink="">
      <xdr:nvSpPr>
        <xdr:cNvPr id="260" name="テキスト ボックス 259"/>
        <xdr:cNvSpPr txBox="1"/>
      </xdr:nvSpPr>
      <xdr:spPr>
        <a:xfrm>
          <a:off x="14909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96520</xdr:rowOff>
    </xdr:from>
    <xdr:to>
      <xdr:col>21</xdr:col>
      <xdr:colOff>0</xdr:colOff>
      <xdr:row>89</xdr:row>
      <xdr:rowOff>45720</xdr:rowOff>
    </xdr:to>
    <xdr:cxnSp macro="">
      <xdr:nvCxnSpPr>
        <xdr:cNvPr id="261" name="直線コネクタ 260"/>
        <xdr:cNvCxnSpPr/>
      </xdr:nvCxnSpPr>
      <xdr:spPr>
        <a:xfrm>
          <a:off x="13512800" y="151841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139277</xdr:rowOff>
    </xdr:from>
    <xdr:to>
      <xdr:col>21</xdr:col>
      <xdr:colOff>50800</xdr:colOff>
      <xdr:row>87</xdr:row>
      <xdr:rowOff>69427</xdr:rowOff>
    </xdr:to>
    <xdr:sp macro="" textlink="">
      <xdr:nvSpPr>
        <xdr:cNvPr id="262" name="フローチャート : 判断 261"/>
        <xdr:cNvSpPr/>
      </xdr:nvSpPr>
      <xdr:spPr>
        <a:xfrm>
          <a:off x="14351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79604</xdr:rowOff>
    </xdr:from>
    <xdr:ext cx="762000" cy="259045"/>
    <xdr:sp macro="" textlink="">
      <xdr:nvSpPr>
        <xdr:cNvPr id="263" name="テキスト ボックス 262"/>
        <xdr:cNvSpPr txBox="1"/>
      </xdr:nvSpPr>
      <xdr:spPr>
        <a:xfrm>
          <a:off x="14020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155363</xdr:rowOff>
    </xdr:from>
    <xdr:to>
      <xdr:col>19</xdr:col>
      <xdr:colOff>533400</xdr:colOff>
      <xdr:row>87</xdr:row>
      <xdr:rowOff>85513</xdr:rowOff>
    </xdr:to>
    <xdr:sp macro="" textlink="">
      <xdr:nvSpPr>
        <xdr:cNvPr id="264" name="フローチャート : 判断 263"/>
        <xdr:cNvSpPr/>
      </xdr:nvSpPr>
      <xdr:spPr>
        <a:xfrm>
          <a:off x="13462000" y="1490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95690</xdr:rowOff>
    </xdr:from>
    <xdr:ext cx="762000" cy="259045"/>
    <xdr:sp macro="" textlink="">
      <xdr:nvSpPr>
        <xdr:cNvPr id="265" name="テキスト ボックス 264"/>
        <xdr:cNvSpPr txBox="1"/>
      </xdr:nvSpPr>
      <xdr:spPr>
        <a:xfrm>
          <a:off x="13131800" y="146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120227</xdr:rowOff>
    </xdr:from>
    <xdr:to>
      <xdr:col>24</xdr:col>
      <xdr:colOff>609600</xdr:colOff>
      <xdr:row>85</xdr:row>
      <xdr:rowOff>50377</xdr:rowOff>
    </xdr:to>
    <xdr:sp macro="" textlink="">
      <xdr:nvSpPr>
        <xdr:cNvPr id="271" name="円/楕円 270"/>
        <xdr:cNvSpPr/>
      </xdr:nvSpPr>
      <xdr:spPr>
        <a:xfrm>
          <a:off x="169672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92304</xdr:rowOff>
    </xdr:from>
    <xdr:ext cx="762000" cy="259045"/>
    <xdr:sp macro="" textlink="">
      <xdr:nvSpPr>
        <xdr:cNvPr id="272" name="給与水準   （国との比較）該当値テキスト"/>
        <xdr:cNvSpPr txBox="1"/>
      </xdr:nvSpPr>
      <xdr:spPr>
        <a:xfrm>
          <a:off x="17106900" y="1449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168487</xdr:rowOff>
    </xdr:from>
    <xdr:to>
      <xdr:col>23</xdr:col>
      <xdr:colOff>457200</xdr:colOff>
      <xdr:row>85</xdr:row>
      <xdr:rowOff>98637</xdr:rowOff>
    </xdr:to>
    <xdr:sp macro="" textlink="">
      <xdr:nvSpPr>
        <xdr:cNvPr id="273" name="円/楕円 272"/>
        <xdr:cNvSpPr/>
      </xdr:nvSpPr>
      <xdr:spPr>
        <a:xfrm>
          <a:off x="16129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83414</xdr:rowOff>
    </xdr:from>
    <xdr:ext cx="736600" cy="259045"/>
    <xdr:sp macro="" textlink="">
      <xdr:nvSpPr>
        <xdr:cNvPr id="274" name="テキスト ボックス 273"/>
        <xdr:cNvSpPr txBox="1"/>
      </xdr:nvSpPr>
      <xdr:spPr>
        <a:xfrm>
          <a:off x="15798800" y="1465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128270</xdr:rowOff>
    </xdr:from>
    <xdr:to>
      <xdr:col>22</xdr:col>
      <xdr:colOff>254000</xdr:colOff>
      <xdr:row>85</xdr:row>
      <xdr:rowOff>58420</xdr:rowOff>
    </xdr:to>
    <xdr:sp macro="" textlink="">
      <xdr:nvSpPr>
        <xdr:cNvPr id="275" name="円/楕円 274"/>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43197</xdr:rowOff>
    </xdr:from>
    <xdr:ext cx="762000" cy="259045"/>
    <xdr:sp macro="" textlink="">
      <xdr:nvSpPr>
        <xdr:cNvPr id="276" name="テキスト ボックス 275"/>
        <xdr:cNvSpPr txBox="1"/>
      </xdr:nvSpPr>
      <xdr:spPr>
        <a:xfrm>
          <a:off x="14909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77" name="円/楕円 276"/>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78" name="テキスト ボックス 277"/>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45720</xdr:rowOff>
    </xdr:from>
    <xdr:to>
      <xdr:col>19</xdr:col>
      <xdr:colOff>533400</xdr:colOff>
      <xdr:row>88</xdr:row>
      <xdr:rowOff>147320</xdr:rowOff>
    </xdr:to>
    <xdr:sp macro="" textlink="">
      <xdr:nvSpPr>
        <xdr:cNvPr id="279" name="円/楕円 278"/>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132097</xdr:rowOff>
    </xdr:from>
    <xdr:ext cx="762000" cy="259045"/>
    <xdr:sp macro="" textlink="">
      <xdr:nvSpPr>
        <xdr:cNvPr id="280" name="テキスト ボックス 279"/>
        <xdr:cNvSpPr txBox="1"/>
      </xdr:nvSpPr>
      <xdr:spPr>
        <a:xfrm>
          <a:off x="13131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食調理、ごみ・し尿収集等について積極的に民間委託等の推進を行っているものの、消防署の単独設置、保育所、幼稚園等の各施設の充実により、平均を上回っていたが、集中改革プランによる定員適正化計画や財政健全化計画の執行により、定年退職者不補充、組織機構の見直し、事務事業の見直し等を進めてきたことで、近年は若干ではあるが類似団体内平均を下回る傾向にある。今後も平均を大きく超えることのないよう、定員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2" name="直線コネクタ 311"/>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3"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4" name="直線コネクタ 313"/>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5"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6" name="直線コネクタ 315"/>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122827</xdr:rowOff>
    </xdr:from>
    <xdr:to>
      <xdr:col>24</xdr:col>
      <xdr:colOff>558800</xdr:colOff>
      <xdr:row>61</xdr:row>
      <xdr:rowOff>126274</xdr:rowOff>
    </xdr:to>
    <xdr:cxnSp macro="">
      <xdr:nvCxnSpPr>
        <xdr:cNvPr id="317" name="直線コネクタ 316"/>
        <xdr:cNvCxnSpPr/>
      </xdr:nvCxnSpPr>
      <xdr:spPr>
        <a:xfrm>
          <a:off x="16179800" y="1058127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73979</xdr:rowOff>
    </xdr:from>
    <xdr:ext cx="762000" cy="259045"/>
    <xdr:sp macro="" textlink="">
      <xdr:nvSpPr>
        <xdr:cNvPr id="318" name="定員管理の状況平均値テキスト"/>
        <xdr:cNvSpPr txBox="1"/>
      </xdr:nvSpPr>
      <xdr:spPr>
        <a:xfrm>
          <a:off x="17106900" y="1053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19" name="フローチャート : 判断 318"/>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87206</xdr:rowOff>
    </xdr:from>
    <xdr:to>
      <xdr:col>23</xdr:col>
      <xdr:colOff>406400</xdr:colOff>
      <xdr:row>61</xdr:row>
      <xdr:rowOff>122827</xdr:rowOff>
    </xdr:to>
    <xdr:cxnSp macro="">
      <xdr:nvCxnSpPr>
        <xdr:cNvPr id="320" name="直線コネクタ 319"/>
        <xdr:cNvCxnSpPr/>
      </xdr:nvCxnSpPr>
      <xdr:spPr>
        <a:xfrm>
          <a:off x="15290800" y="10545656"/>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1" name="フローチャート : 判断 320"/>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3041</xdr:rowOff>
    </xdr:from>
    <xdr:ext cx="736600" cy="259045"/>
    <xdr:sp macro="" textlink="">
      <xdr:nvSpPr>
        <xdr:cNvPr id="322" name="テキスト ボックス 321"/>
        <xdr:cNvSpPr txBox="1"/>
      </xdr:nvSpPr>
      <xdr:spPr>
        <a:xfrm>
          <a:off x="15798800" y="106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87206</xdr:rowOff>
    </xdr:from>
    <xdr:to>
      <xdr:col>22</xdr:col>
      <xdr:colOff>203200</xdr:colOff>
      <xdr:row>61</xdr:row>
      <xdr:rowOff>100995</xdr:rowOff>
    </xdr:to>
    <xdr:cxnSp macro="">
      <xdr:nvCxnSpPr>
        <xdr:cNvPr id="323" name="直線コネクタ 322"/>
        <xdr:cNvCxnSpPr/>
      </xdr:nvCxnSpPr>
      <xdr:spPr>
        <a:xfrm flipV="1">
          <a:off x="14401800" y="1054565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4" name="フローチャート : 判断 323"/>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25" name="テキスト ボックス 324"/>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100995</xdr:rowOff>
    </xdr:from>
    <xdr:to>
      <xdr:col>21</xdr:col>
      <xdr:colOff>0</xdr:colOff>
      <xdr:row>61</xdr:row>
      <xdr:rowOff>113635</xdr:rowOff>
    </xdr:to>
    <xdr:cxnSp macro="">
      <xdr:nvCxnSpPr>
        <xdr:cNvPr id="326" name="直線コネクタ 325"/>
        <xdr:cNvCxnSpPr/>
      </xdr:nvCxnSpPr>
      <xdr:spPr>
        <a:xfrm flipV="1">
          <a:off x="13512800" y="10559445"/>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7" name="フローチャート : 判断 326"/>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7637</xdr:rowOff>
    </xdr:from>
    <xdr:ext cx="762000" cy="259045"/>
    <xdr:sp macro="" textlink="">
      <xdr:nvSpPr>
        <xdr:cNvPr id="328" name="テキスト ボックス 327"/>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29" name="フローチャート : 判断 328"/>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19128</xdr:rowOff>
    </xdr:from>
    <xdr:ext cx="762000" cy="259045"/>
    <xdr:sp macro="" textlink="">
      <xdr:nvSpPr>
        <xdr:cNvPr id="330" name="テキスト ボックス 329"/>
        <xdr:cNvSpPr txBox="1"/>
      </xdr:nvSpPr>
      <xdr:spPr>
        <a:xfrm>
          <a:off x="13131800" y="106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75474</xdr:rowOff>
    </xdr:from>
    <xdr:to>
      <xdr:col>24</xdr:col>
      <xdr:colOff>609600</xdr:colOff>
      <xdr:row>62</xdr:row>
      <xdr:rowOff>5624</xdr:rowOff>
    </xdr:to>
    <xdr:sp macro="" textlink="">
      <xdr:nvSpPr>
        <xdr:cNvPr id="336" name="円/楕円 335"/>
        <xdr:cNvSpPr/>
      </xdr:nvSpPr>
      <xdr:spPr>
        <a:xfrm>
          <a:off x="169672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92001</xdr:rowOff>
    </xdr:from>
    <xdr:ext cx="762000" cy="259045"/>
    <xdr:sp macro="" textlink="">
      <xdr:nvSpPr>
        <xdr:cNvPr id="337" name="定員管理の状況該当値テキスト"/>
        <xdr:cNvSpPr txBox="1"/>
      </xdr:nvSpPr>
      <xdr:spPr>
        <a:xfrm>
          <a:off x="171069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72027</xdr:rowOff>
    </xdr:from>
    <xdr:to>
      <xdr:col>23</xdr:col>
      <xdr:colOff>457200</xdr:colOff>
      <xdr:row>62</xdr:row>
      <xdr:rowOff>2177</xdr:rowOff>
    </xdr:to>
    <xdr:sp macro="" textlink="">
      <xdr:nvSpPr>
        <xdr:cNvPr id="338" name="円/楕円 337"/>
        <xdr:cNvSpPr/>
      </xdr:nvSpPr>
      <xdr:spPr>
        <a:xfrm>
          <a:off x="16129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12354</xdr:rowOff>
    </xdr:from>
    <xdr:ext cx="736600" cy="259045"/>
    <xdr:sp macro="" textlink="">
      <xdr:nvSpPr>
        <xdr:cNvPr id="339" name="テキスト ボックス 338"/>
        <xdr:cNvSpPr txBox="1"/>
      </xdr:nvSpPr>
      <xdr:spPr>
        <a:xfrm>
          <a:off x="15798800" y="1029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36406</xdr:rowOff>
    </xdr:from>
    <xdr:to>
      <xdr:col>22</xdr:col>
      <xdr:colOff>254000</xdr:colOff>
      <xdr:row>61</xdr:row>
      <xdr:rowOff>138006</xdr:rowOff>
    </xdr:to>
    <xdr:sp macro="" textlink="">
      <xdr:nvSpPr>
        <xdr:cNvPr id="340" name="円/楕円 339"/>
        <xdr:cNvSpPr/>
      </xdr:nvSpPr>
      <xdr:spPr>
        <a:xfrm>
          <a:off x="15240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148183</xdr:rowOff>
    </xdr:from>
    <xdr:ext cx="762000" cy="259045"/>
    <xdr:sp macro="" textlink="">
      <xdr:nvSpPr>
        <xdr:cNvPr id="341" name="テキスト ボックス 340"/>
        <xdr:cNvSpPr txBox="1"/>
      </xdr:nvSpPr>
      <xdr:spPr>
        <a:xfrm>
          <a:off x="14909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50195</xdr:rowOff>
    </xdr:from>
    <xdr:to>
      <xdr:col>21</xdr:col>
      <xdr:colOff>50800</xdr:colOff>
      <xdr:row>61</xdr:row>
      <xdr:rowOff>151795</xdr:rowOff>
    </xdr:to>
    <xdr:sp macro="" textlink="">
      <xdr:nvSpPr>
        <xdr:cNvPr id="342" name="円/楕円 341"/>
        <xdr:cNvSpPr/>
      </xdr:nvSpPr>
      <xdr:spPr>
        <a:xfrm>
          <a:off x="14351000" y="1050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161972</xdr:rowOff>
    </xdr:from>
    <xdr:ext cx="762000" cy="259045"/>
    <xdr:sp macro="" textlink="">
      <xdr:nvSpPr>
        <xdr:cNvPr id="343" name="テキスト ボックス 342"/>
        <xdr:cNvSpPr txBox="1"/>
      </xdr:nvSpPr>
      <xdr:spPr>
        <a:xfrm>
          <a:off x="14020800" y="1027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62835</xdr:rowOff>
    </xdr:from>
    <xdr:to>
      <xdr:col>19</xdr:col>
      <xdr:colOff>533400</xdr:colOff>
      <xdr:row>61</xdr:row>
      <xdr:rowOff>164435</xdr:rowOff>
    </xdr:to>
    <xdr:sp macro="" textlink="">
      <xdr:nvSpPr>
        <xdr:cNvPr id="344" name="円/楕円 343"/>
        <xdr:cNvSpPr/>
      </xdr:nvSpPr>
      <xdr:spPr>
        <a:xfrm>
          <a:off x="13462000" y="105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3162</xdr:rowOff>
    </xdr:from>
    <xdr:ext cx="762000" cy="259045"/>
    <xdr:sp macro="" textlink="">
      <xdr:nvSpPr>
        <xdr:cNvPr id="345" name="テキスト ボックス 344"/>
        <xdr:cNvSpPr txBox="1"/>
      </xdr:nvSpPr>
      <xdr:spPr>
        <a:xfrm>
          <a:off x="13131800" y="102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実質公債費比率については、公債費に準ずる債務負担行為に係るクリーンセンター長期包括整備運営管理事業における大規模改修分が増加したことにより、近年は類似団体内平均を大きく上回っている。</a:t>
          </a:r>
          <a:endParaRPr kumimoji="1" lang="en-US" altLang="ja-JP" sz="1300">
            <a:latin typeface="ＭＳ Ｐゴシック"/>
          </a:endParaRPr>
        </a:p>
        <a:p>
          <a:r>
            <a:rPr kumimoji="1" lang="ja-JP" altLang="en-US" sz="1300">
              <a:latin typeface="ＭＳ Ｐゴシック"/>
            </a:rPr>
            <a:t>　建設事業債等については、緊急性が高いものを除き、極力発行を抑えている。庁舎建設事業債の大部分が償還完了となる平成２９年度以降は、実質公債費比率は徐々に減少していく見込みである。今後も、引き続き地方債の新規発行の抑制など、健全な比率の維持に努め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0" name="直線コネクタ 369"/>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1"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2" name="直線コネクタ 371"/>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3"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4" name="直線コネクタ 373"/>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20320</xdr:rowOff>
    </xdr:from>
    <xdr:to>
      <xdr:col>24</xdr:col>
      <xdr:colOff>558800</xdr:colOff>
      <xdr:row>44</xdr:row>
      <xdr:rowOff>26353</xdr:rowOff>
    </xdr:to>
    <xdr:cxnSp macro="">
      <xdr:nvCxnSpPr>
        <xdr:cNvPr id="375" name="直線コネクタ 374"/>
        <xdr:cNvCxnSpPr/>
      </xdr:nvCxnSpPr>
      <xdr:spPr>
        <a:xfrm>
          <a:off x="16179800" y="756412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32402</xdr:rowOff>
    </xdr:from>
    <xdr:ext cx="762000" cy="259045"/>
    <xdr:sp macro="" textlink="">
      <xdr:nvSpPr>
        <xdr:cNvPr id="376" name="公債費負担の状況平均値テキスト"/>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7" name="フローチャート : 判断 376"/>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125413</xdr:rowOff>
    </xdr:from>
    <xdr:to>
      <xdr:col>23</xdr:col>
      <xdr:colOff>406400</xdr:colOff>
      <xdr:row>44</xdr:row>
      <xdr:rowOff>20320</xdr:rowOff>
    </xdr:to>
    <xdr:cxnSp macro="">
      <xdr:nvCxnSpPr>
        <xdr:cNvPr id="378" name="直線コネクタ 377"/>
        <xdr:cNvCxnSpPr/>
      </xdr:nvCxnSpPr>
      <xdr:spPr>
        <a:xfrm>
          <a:off x="15290800" y="749776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79" name="フローチャート : 判断 378"/>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380" name="テキスト ボックス 379"/>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89218</xdr:rowOff>
    </xdr:from>
    <xdr:to>
      <xdr:col>22</xdr:col>
      <xdr:colOff>203200</xdr:colOff>
      <xdr:row>43</xdr:row>
      <xdr:rowOff>125413</xdr:rowOff>
    </xdr:to>
    <xdr:cxnSp macro="">
      <xdr:nvCxnSpPr>
        <xdr:cNvPr id="381" name="直線コネクタ 380"/>
        <xdr:cNvCxnSpPr/>
      </xdr:nvCxnSpPr>
      <xdr:spPr>
        <a:xfrm>
          <a:off x="14401800" y="746156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2" name="フローチャート : 判断 381"/>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88917</xdr:rowOff>
    </xdr:from>
    <xdr:ext cx="762000" cy="259045"/>
    <xdr:sp macro="" textlink="">
      <xdr:nvSpPr>
        <xdr:cNvPr id="383" name="テキスト ボックス 382"/>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89218</xdr:rowOff>
    </xdr:from>
    <xdr:to>
      <xdr:col>21</xdr:col>
      <xdr:colOff>0</xdr:colOff>
      <xdr:row>43</xdr:row>
      <xdr:rowOff>131445</xdr:rowOff>
    </xdr:to>
    <xdr:cxnSp macro="">
      <xdr:nvCxnSpPr>
        <xdr:cNvPr id="384" name="直線コネクタ 383"/>
        <xdr:cNvCxnSpPr/>
      </xdr:nvCxnSpPr>
      <xdr:spPr>
        <a:xfrm flipV="1">
          <a:off x="13512800" y="746156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5" name="フローチャート : 判断 384"/>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119080</xdr:rowOff>
    </xdr:from>
    <xdr:ext cx="762000" cy="259045"/>
    <xdr:sp macro="" textlink="">
      <xdr:nvSpPr>
        <xdr:cNvPr id="386" name="テキスト ボックス 385"/>
        <xdr:cNvSpPr txBox="1"/>
      </xdr:nvSpPr>
      <xdr:spPr>
        <a:xfrm>
          <a:off x="14020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7" name="フローチャート : 判断 386"/>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155274</xdr:rowOff>
    </xdr:from>
    <xdr:ext cx="762000" cy="259045"/>
    <xdr:sp macro="" textlink="">
      <xdr:nvSpPr>
        <xdr:cNvPr id="388" name="テキスト ボックス 387"/>
        <xdr:cNvSpPr txBox="1"/>
      </xdr:nvSpPr>
      <xdr:spPr>
        <a:xfrm>
          <a:off x="13131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147003</xdr:rowOff>
    </xdr:from>
    <xdr:to>
      <xdr:col>24</xdr:col>
      <xdr:colOff>609600</xdr:colOff>
      <xdr:row>44</xdr:row>
      <xdr:rowOff>77153</xdr:rowOff>
    </xdr:to>
    <xdr:sp macro="" textlink="">
      <xdr:nvSpPr>
        <xdr:cNvPr id="394" name="円/楕円 393"/>
        <xdr:cNvSpPr/>
      </xdr:nvSpPr>
      <xdr:spPr>
        <a:xfrm>
          <a:off x="16967200" y="751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42880</xdr:rowOff>
    </xdr:from>
    <xdr:ext cx="762000" cy="259045"/>
    <xdr:sp macro="" textlink="">
      <xdr:nvSpPr>
        <xdr:cNvPr id="395" name="公債費負担の状況該当値テキスト"/>
        <xdr:cNvSpPr txBox="1"/>
      </xdr:nvSpPr>
      <xdr:spPr>
        <a:xfrm>
          <a:off x="17106900" y="741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140970</xdr:rowOff>
    </xdr:from>
    <xdr:to>
      <xdr:col>23</xdr:col>
      <xdr:colOff>457200</xdr:colOff>
      <xdr:row>44</xdr:row>
      <xdr:rowOff>71120</xdr:rowOff>
    </xdr:to>
    <xdr:sp macro="" textlink="">
      <xdr:nvSpPr>
        <xdr:cNvPr id="396" name="円/楕円 395"/>
        <xdr:cNvSpPr/>
      </xdr:nvSpPr>
      <xdr:spPr>
        <a:xfrm>
          <a:off x="16129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55897</xdr:rowOff>
    </xdr:from>
    <xdr:ext cx="736600" cy="259045"/>
    <xdr:sp macro="" textlink="">
      <xdr:nvSpPr>
        <xdr:cNvPr id="397" name="テキスト ボックス 396"/>
        <xdr:cNvSpPr txBox="1"/>
      </xdr:nvSpPr>
      <xdr:spPr>
        <a:xfrm>
          <a:off x="15798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74613</xdr:rowOff>
    </xdr:from>
    <xdr:to>
      <xdr:col>22</xdr:col>
      <xdr:colOff>254000</xdr:colOff>
      <xdr:row>44</xdr:row>
      <xdr:rowOff>4763</xdr:rowOff>
    </xdr:to>
    <xdr:sp macro="" textlink="">
      <xdr:nvSpPr>
        <xdr:cNvPr id="398" name="円/楕円 397"/>
        <xdr:cNvSpPr/>
      </xdr:nvSpPr>
      <xdr:spPr>
        <a:xfrm>
          <a:off x="15240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160990</xdr:rowOff>
    </xdr:from>
    <xdr:ext cx="762000" cy="259045"/>
    <xdr:sp macro="" textlink="">
      <xdr:nvSpPr>
        <xdr:cNvPr id="399" name="テキスト ボックス 398"/>
        <xdr:cNvSpPr txBox="1"/>
      </xdr:nvSpPr>
      <xdr:spPr>
        <a:xfrm>
          <a:off x="14909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38418</xdr:rowOff>
    </xdr:from>
    <xdr:to>
      <xdr:col>21</xdr:col>
      <xdr:colOff>50800</xdr:colOff>
      <xdr:row>43</xdr:row>
      <xdr:rowOff>140018</xdr:rowOff>
    </xdr:to>
    <xdr:sp macro="" textlink="">
      <xdr:nvSpPr>
        <xdr:cNvPr id="400" name="円/楕円 399"/>
        <xdr:cNvSpPr/>
      </xdr:nvSpPr>
      <xdr:spPr>
        <a:xfrm>
          <a:off x="143510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124795</xdr:rowOff>
    </xdr:from>
    <xdr:ext cx="762000" cy="259045"/>
    <xdr:sp macro="" textlink="">
      <xdr:nvSpPr>
        <xdr:cNvPr id="401" name="テキスト ボックス 400"/>
        <xdr:cNvSpPr txBox="1"/>
      </xdr:nvSpPr>
      <xdr:spPr>
        <a:xfrm>
          <a:off x="14020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80645</xdr:rowOff>
    </xdr:from>
    <xdr:to>
      <xdr:col>19</xdr:col>
      <xdr:colOff>533400</xdr:colOff>
      <xdr:row>44</xdr:row>
      <xdr:rowOff>10795</xdr:rowOff>
    </xdr:to>
    <xdr:sp macro="" textlink="">
      <xdr:nvSpPr>
        <xdr:cNvPr id="402" name="円/楕円 401"/>
        <xdr:cNvSpPr/>
      </xdr:nvSpPr>
      <xdr:spPr>
        <a:xfrm>
          <a:off x="13462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167022</xdr:rowOff>
    </xdr:from>
    <xdr:ext cx="762000" cy="259045"/>
    <xdr:sp macro="" textlink="">
      <xdr:nvSpPr>
        <xdr:cNvPr id="403" name="テキスト ボックス 402"/>
        <xdr:cNvSpPr txBox="1"/>
      </xdr:nvSpPr>
      <xdr:spPr>
        <a:xfrm>
          <a:off x="13131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類似団体内平均を大きく上回っている。これは、一般会計において平成１０年竣工のシビックセンター（庁舎・温水プールなどの複合施設）の建設や、平成２４年度に第三セクター等改革推進債を活用し、第三セクターを解散したことにより地方債残高が増加したこと、また下水道会計おいても地方債残高が多いことなどが原因である。</a:t>
          </a:r>
          <a:endParaRPr kumimoji="1" lang="en-US" altLang="ja-JP" sz="1300">
            <a:latin typeface="ＭＳ Ｐゴシック"/>
          </a:endParaRPr>
        </a:p>
        <a:p>
          <a:r>
            <a:rPr kumimoji="1" lang="ja-JP" altLang="en-US" sz="1300">
              <a:latin typeface="ＭＳ Ｐゴシック"/>
            </a:rPr>
            <a:t>　近年は、地方債発行を必要最小限に抑制し残高を減少させるよう努めており、比率は減少傾向にある。今後も、引き続き地方債在高の減少に努めていく。</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0" name="直線コネクタ 429"/>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1"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2" name="直線コネクタ 431"/>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76479</xdr:rowOff>
    </xdr:from>
    <xdr:to>
      <xdr:col>24</xdr:col>
      <xdr:colOff>558800</xdr:colOff>
      <xdr:row>17</xdr:row>
      <xdr:rowOff>145009</xdr:rowOff>
    </xdr:to>
    <xdr:cxnSp macro="">
      <xdr:nvCxnSpPr>
        <xdr:cNvPr id="435" name="直線コネクタ 434"/>
        <xdr:cNvCxnSpPr/>
      </xdr:nvCxnSpPr>
      <xdr:spPr>
        <a:xfrm flipV="1">
          <a:off x="16179800" y="2991129"/>
          <a:ext cx="838200" cy="6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21226</xdr:rowOff>
    </xdr:from>
    <xdr:ext cx="762000" cy="259045"/>
    <xdr:sp macro="" textlink="">
      <xdr:nvSpPr>
        <xdr:cNvPr id="436"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7" name="フローチャート : 判断 436"/>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145009</xdr:rowOff>
    </xdr:from>
    <xdr:to>
      <xdr:col>23</xdr:col>
      <xdr:colOff>406400</xdr:colOff>
      <xdr:row>18</xdr:row>
      <xdr:rowOff>22301</xdr:rowOff>
    </xdr:to>
    <xdr:cxnSp macro="">
      <xdr:nvCxnSpPr>
        <xdr:cNvPr id="438" name="直線コネクタ 437"/>
        <xdr:cNvCxnSpPr/>
      </xdr:nvCxnSpPr>
      <xdr:spPr>
        <a:xfrm flipV="1">
          <a:off x="15290800" y="3059659"/>
          <a:ext cx="889000" cy="4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39" name="フローチャート : 判断 438"/>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3903</xdr:rowOff>
    </xdr:from>
    <xdr:ext cx="736600" cy="259045"/>
    <xdr:sp macro="" textlink="">
      <xdr:nvSpPr>
        <xdr:cNvPr id="440" name="テキスト ボックス 439"/>
        <xdr:cNvSpPr txBox="1"/>
      </xdr:nvSpPr>
      <xdr:spPr>
        <a:xfrm>
          <a:off x="15798800" y="24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22301</xdr:rowOff>
    </xdr:from>
    <xdr:to>
      <xdr:col>22</xdr:col>
      <xdr:colOff>203200</xdr:colOff>
      <xdr:row>18</xdr:row>
      <xdr:rowOff>94691</xdr:rowOff>
    </xdr:to>
    <xdr:cxnSp macro="">
      <xdr:nvCxnSpPr>
        <xdr:cNvPr id="441" name="直線コネクタ 440"/>
        <xdr:cNvCxnSpPr/>
      </xdr:nvCxnSpPr>
      <xdr:spPr>
        <a:xfrm flipV="1">
          <a:off x="14401800" y="310840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92050</xdr:rowOff>
    </xdr:from>
    <xdr:to>
      <xdr:col>22</xdr:col>
      <xdr:colOff>254000</xdr:colOff>
      <xdr:row>16</xdr:row>
      <xdr:rowOff>22200</xdr:rowOff>
    </xdr:to>
    <xdr:sp macro="" textlink="">
      <xdr:nvSpPr>
        <xdr:cNvPr id="442" name="フローチャート : 判断 441"/>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32377</xdr:rowOff>
    </xdr:from>
    <xdr:ext cx="762000" cy="259045"/>
    <xdr:sp macro="" textlink="">
      <xdr:nvSpPr>
        <xdr:cNvPr id="443" name="テキスト ボックス 442"/>
        <xdr:cNvSpPr txBox="1"/>
      </xdr:nvSpPr>
      <xdr:spPr>
        <a:xfrm>
          <a:off x="14909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94691</xdr:rowOff>
    </xdr:from>
    <xdr:to>
      <xdr:col>21</xdr:col>
      <xdr:colOff>0</xdr:colOff>
      <xdr:row>19</xdr:row>
      <xdr:rowOff>43891</xdr:rowOff>
    </xdr:to>
    <xdr:cxnSp macro="">
      <xdr:nvCxnSpPr>
        <xdr:cNvPr id="444" name="直線コネクタ 443"/>
        <xdr:cNvCxnSpPr/>
      </xdr:nvCxnSpPr>
      <xdr:spPr>
        <a:xfrm flipV="1">
          <a:off x="13512800" y="318079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124384</xdr:rowOff>
    </xdr:from>
    <xdr:to>
      <xdr:col>21</xdr:col>
      <xdr:colOff>50800</xdr:colOff>
      <xdr:row>16</xdr:row>
      <xdr:rowOff>54534</xdr:rowOff>
    </xdr:to>
    <xdr:sp macro="" textlink="">
      <xdr:nvSpPr>
        <xdr:cNvPr id="445" name="フローチャート : 判断 444"/>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64711</xdr:rowOff>
    </xdr:from>
    <xdr:ext cx="762000" cy="259045"/>
    <xdr:sp macro="" textlink="">
      <xdr:nvSpPr>
        <xdr:cNvPr id="446" name="テキスト ボックス 445"/>
        <xdr:cNvSpPr txBox="1"/>
      </xdr:nvSpPr>
      <xdr:spPr>
        <a:xfrm>
          <a:off x="14020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7" name="フローチャート : 判断 446"/>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79189</xdr:rowOff>
    </xdr:from>
    <xdr:ext cx="762000" cy="259045"/>
    <xdr:sp macro="" textlink="">
      <xdr:nvSpPr>
        <xdr:cNvPr id="448" name="テキスト ボックス 447"/>
        <xdr:cNvSpPr txBox="1"/>
      </xdr:nvSpPr>
      <xdr:spPr>
        <a:xfrm>
          <a:off x="13131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25679</xdr:rowOff>
    </xdr:from>
    <xdr:to>
      <xdr:col>24</xdr:col>
      <xdr:colOff>609600</xdr:colOff>
      <xdr:row>17</xdr:row>
      <xdr:rowOff>127279</xdr:rowOff>
    </xdr:to>
    <xdr:sp macro="" textlink="">
      <xdr:nvSpPr>
        <xdr:cNvPr id="454" name="円/楕円 453"/>
        <xdr:cNvSpPr/>
      </xdr:nvSpPr>
      <xdr:spPr>
        <a:xfrm>
          <a:off x="16967200" y="29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169206</xdr:rowOff>
    </xdr:from>
    <xdr:ext cx="762000" cy="259045"/>
    <xdr:sp macro="" textlink="">
      <xdr:nvSpPr>
        <xdr:cNvPr id="455" name="将来負担の状況該当値テキスト"/>
        <xdr:cNvSpPr txBox="1"/>
      </xdr:nvSpPr>
      <xdr:spPr>
        <a:xfrm>
          <a:off x="17106900" y="2912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94209</xdr:rowOff>
    </xdr:from>
    <xdr:to>
      <xdr:col>23</xdr:col>
      <xdr:colOff>457200</xdr:colOff>
      <xdr:row>18</xdr:row>
      <xdr:rowOff>24359</xdr:rowOff>
    </xdr:to>
    <xdr:sp macro="" textlink="">
      <xdr:nvSpPr>
        <xdr:cNvPr id="456" name="円/楕円 455"/>
        <xdr:cNvSpPr/>
      </xdr:nvSpPr>
      <xdr:spPr>
        <a:xfrm>
          <a:off x="16129000" y="300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9136</xdr:rowOff>
    </xdr:from>
    <xdr:ext cx="736600" cy="259045"/>
    <xdr:sp macro="" textlink="">
      <xdr:nvSpPr>
        <xdr:cNvPr id="457" name="テキスト ボックス 456"/>
        <xdr:cNvSpPr txBox="1"/>
      </xdr:nvSpPr>
      <xdr:spPr>
        <a:xfrm>
          <a:off x="15798800" y="3095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142951</xdr:rowOff>
    </xdr:from>
    <xdr:to>
      <xdr:col>22</xdr:col>
      <xdr:colOff>254000</xdr:colOff>
      <xdr:row>18</xdr:row>
      <xdr:rowOff>73101</xdr:rowOff>
    </xdr:to>
    <xdr:sp macro="" textlink="">
      <xdr:nvSpPr>
        <xdr:cNvPr id="458" name="円/楕円 457"/>
        <xdr:cNvSpPr/>
      </xdr:nvSpPr>
      <xdr:spPr>
        <a:xfrm>
          <a:off x="15240000" y="305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57878</xdr:rowOff>
    </xdr:from>
    <xdr:ext cx="762000" cy="259045"/>
    <xdr:sp macro="" textlink="">
      <xdr:nvSpPr>
        <xdr:cNvPr id="459" name="テキスト ボックス 458"/>
        <xdr:cNvSpPr txBox="1"/>
      </xdr:nvSpPr>
      <xdr:spPr>
        <a:xfrm>
          <a:off x="14909800" y="314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43891</xdr:rowOff>
    </xdr:from>
    <xdr:to>
      <xdr:col>21</xdr:col>
      <xdr:colOff>50800</xdr:colOff>
      <xdr:row>18</xdr:row>
      <xdr:rowOff>145491</xdr:rowOff>
    </xdr:to>
    <xdr:sp macro="" textlink="">
      <xdr:nvSpPr>
        <xdr:cNvPr id="460" name="円/楕円 459"/>
        <xdr:cNvSpPr/>
      </xdr:nvSpPr>
      <xdr:spPr>
        <a:xfrm>
          <a:off x="14351000" y="31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130268</xdr:rowOff>
    </xdr:from>
    <xdr:ext cx="762000" cy="259045"/>
    <xdr:sp macro="" textlink="">
      <xdr:nvSpPr>
        <xdr:cNvPr id="461" name="テキスト ボックス 460"/>
        <xdr:cNvSpPr txBox="1"/>
      </xdr:nvSpPr>
      <xdr:spPr>
        <a:xfrm>
          <a:off x="14020800" y="321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164541</xdr:rowOff>
    </xdr:from>
    <xdr:to>
      <xdr:col>19</xdr:col>
      <xdr:colOff>533400</xdr:colOff>
      <xdr:row>19</xdr:row>
      <xdr:rowOff>94691</xdr:rowOff>
    </xdr:to>
    <xdr:sp macro="" textlink="">
      <xdr:nvSpPr>
        <xdr:cNvPr id="462" name="円/楕円 461"/>
        <xdr:cNvSpPr/>
      </xdr:nvSpPr>
      <xdr:spPr>
        <a:xfrm>
          <a:off x="13462000" y="325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79468</xdr:rowOff>
    </xdr:from>
    <xdr:ext cx="762000" cy="259045"/>
    <xdr:sp macro="" textlink="">
      <xdr:nvSpPr>
        <xdr:cNvPr id="463" name="テキスト ボックス 462"/>
        <xdr:cNvSpPr txBox="1"/>
      </xdr:nvSpPr>
      <xdr:spPr>
        <a:xfrm>
          <a:off x="13131800" y="333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大阪府忠岡町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17,526
17,025
3.97
6,459,542
6,454,728
4,701
4,181,285
8,552,156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19.7
111.9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ja-JP" sz="1200">
              <a:solidFill>
                <a:schemeClr val="dk1"/>
              </a:solidFill>
              <a:effectLst/>
              <a:latin typeface="+mn-lt"/>
              <a:ea typeface="+mn-ea"/>
              <a:cs typeface="+mn-cs"/>
            </a:rPr>
            <a:t>人件費については、</a:t>
          </a:r>
          <a:r>
            <a:rPr kumimoji="1" lang="ja-JP" altLang="ja-JP" sz="1200">
              <a:solidFill>
                <a:schemeClr val="dk1"/>
              </a:solidFill>
              <a:effectLst/>
              <a:latin typeface="+mn-lt"/>
              <a:ea typeface="+mn-ea"/>
              <a:cs typeface="+mn-cs"/>
            </a:rPr>
            <a:t>保育所や消防署などの施設を直営で行っていることから定員管理や管理職手当カットなどにより抑制に努めている</a:t>
          </a:r>
          <a:r>
            <a:rPr kumimoji="1" lang="ja-JP" altLang="en-US" sz="1200">
              <a:solidFill>
                <a:schemeClr val="dk1"/>
              </a:solidFill>
              <a:effectLst/>
              <a:latin typeface="+mn-lt"/>
              <a:ea typeface="+mn-ea"/>
              <a:cs typeface="+mn-cs"/>
            </a:rPr>
            <a:t>ものの、</a:t>
          </a:r>
          <a:r>
            <a:rPr lang="ja-JP" altLang="ja-JP" sz="1200">
              <a:solidFill>
                <a:schemeClr val="dk1"/>
              </a:solidFill>
              <a:effectLst/>
              <a:latin typeface="+mn-lt"/>
              <a:ea typeface="+mn-ea"/>
              <a:cs typeface="+mn-cs"/>
            </a:rPr>
            <a:t>類似団体内平均を上回る結果となっている</a:t>
          </a:r>
          <a:r>
            <a:rPr lang="ja-JP" altLang="en-US" sz="1200">
              <a:solidFill>
                <a:schemeClr val="dk1"/>
              </a:solidFill>
              <a:effectLst/>
              <a:latin typeface="+mn-lt"/>
              <a:ea typeface="+mn-ea"/>
              <a:cs typeface="+mn-cs"/>
            </a:rPr>
            <a:t>。</a:t>
          </a:r>
          <a:endParaRPr lang="en-US" altLang="ja-JP" sz="120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平成２３～２４年度については、給与削減の未実施等により若干の増、平成２５年度１０月～翌３月まで国家公務員給与削減に準ずる給与カット（３～５％）により減となったが、平成２６年度は、給与削減の未実施等により若干の増となった。</a:t>
          </a:r>
          <a:r>
            <a:rPr lang="ja-JP" altLang="en-US" sz="1200" b="0" i="0" u="none" strike="noStrike" baseline="0" smtClean="0">
              <a:solidFill>
                <a:schemeClr val="dk1"/>
              </a:solidFill>
              <a:latin typeface="+mn-lt"/>
              <a:ea typeface="+mn-ea"/>
              <a:cs typeface="+mn-cs"/>
            </a:rPr>
            <a:t>また、平成２７年度においては退職手当が増加したことにより増となった。</a:t>
          </a:r>
          <a:endParaRPr lang="en-US" altLang="ja-JP" sz="1200" b="0" i="0" u="none" strike="noStrike" baseline="0" smtClean="0">
            <a:solidFill>
              <a:schemeClr val="dk1"/>
            </a:solidFill>
            <a:latin typeface="+mn-lt"/>
            <a:ea typeface="+mn-ea"/>
            <a:cs typeface="+mn-cs"/>
          </a:endParaRPr>
        </a:p>
        <a:p>
          <a:endParaRPr kumimoji="1" lang="en-US" altLang="ja-JP" sz="1050" b="0" i="0" u="none" strike="noStrike" baseline="0" smtClean="0">
            <a:solidFill>
              <a:schemeClr val="dk1"/>
            </a:solidFill>
            <a:latin typeface="+mn-lt"/>
            <a:ea typeface="+mn-ea"/>
            <a:cs typeface="+mn-cs"/>
          </a:endParaRPr>
        </a:p>
        <a:p>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17272</xdr:rowOff>
    </xdr:from>
    <xdr:to>
      <xdr:col>7</xdr:col>
      <xdr:colOff>15875</xdr:colOff>
      <xdr:row>38</xdr:row>
      <xdr:rowOff>108712</xdr:rowOff>
    </xdr:to>
    <xdr:cxnSp macro="">
      <xdr:nvCxnSpPr>
        <xdr:cNvPr id="64" name="直線コネクタ 63"/>
        <xdr:cNvCxnSpPr/>
      </xdr:nvCxnSpPr>
      <xdr:spPr>
        <a:xfrm>
          <a:off x="3987800" y="653237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115570</xdr:rowOff>
    </xdr:from>
    <xdr:to>
      <xdr:col>5</xdr:col>
      <xdr:colOff>549275</xdr:colOff>
      <xdr:row>38</xdr:row>
      <xdr:rowOff>17272</xdr:rowOff>
    </xdr:to>
    <xdr:cxnSp macro="">
      <xdr:nvCxnSpPr>
        <xdr:cNvPr id="67" name="直線コネクタ 66"/>
        <xdr:cNvCxnSpPr/>
      </xdr:nvCxnSpPr>
      <xdr:spPr>
        <a:xfrm>
          <a:off x="3098800" y="6459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115570</xdr:rowOff>
    </xdr:from>
    <xdr:to>
      <xdr:col>4</xdr:col>
      <xdr:colOff>346075</xdr:colOff>
      <xdr:row>38</xdr:row>
      <xdr:rowOff>30988</xdr:rowOff>
    </xdr:to>
    <xdr:cxnSp macro="">
      <xdr:nvCxnSpPr>
        <xdr:cNvPr id="70" name="直線コネクタ 69"/>
        <xdr:cNvCxnSpPr/>
      </xdr:nvCxnSpPr>
      <xdr:spPr>
        <a:xfrm flipV="1">
          <a:off x="2209800" y="64592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152146</xdr:rowOff>
    </xdr:from>
    <xdr:to>
      <xdr:col>3</xdr:col>
      <xdr:colOff>142875</xdr:colOff>
      <xdr:row>38</xdr:row>
      <xdr:rowOff>30988</xdr:rowOff>
    </xdr:to>
    <xdr:cxnSp macro="">
      <xdr:nvCxnSpPr>
        <xdr:cNvPr id="73" name="直線コネクタ 72"/>
        <xdr:cNvCxnSpPr/>
      </xdr:nvCxnSpPr>
      <xdr:spPr>
        <a:xfrm>
          <a:off x="1320800" y="64957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57912</xdr:rowOff>
    </xdr:from>
    <xdr:to>
      <xdr:col>7</xdr:col>
      <xdr:colOff>66675</xdr:colOff>
      <xdr:row>38</xdr:row>
      <xdr:rowOff>159512</xdr:rowOff>
    </xdr:to>
    <xdr:sp macro="" textlink="">
      <xdr:nvSpPr>
        <xdr:cNvPr id="83" name="円/楕円 82"/>
        <xdr:cNvSpPr/>
      </xdr:nvSpPr>
      <xdr:spPr>
        <a:xfrm>
          <a:off x="4775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29989</xdr:rowOff>
    </xdr:from>
    <xdr:ext cx="762000" cy="259045"/>
    <xdr:sp macro="" textlink="">
      <xdr:nvSpPr>
        <xdr:cNvPr id="84" name="人件費該当値テキスト"/>
        <xdr:cNvSpPr txBox="1"/>
      </xdr:nvSpPr>
      <xdr:spPr>
        <a:xfrm>
          <a:off x="4914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137922</xdr:rowOff>
    </xdr:from>
    <xdr:to>
      <xdr:col>5</xdr:col>
      <xdr:colOff>600075</xdr:colOff>
      <xdr:row>38</xdr:row>
      <xdr:rowOff>68072</xdr:rowOff>
    </xdr:to>
    <xdr:sp macro="" textlink="">
      <xdr:nvSpPr>
        <xdr:cNvPr id="85" name="円/楕円 84"/>
        <xdr:cNvSpPr/>
      </xdr:nvSpPr>
      <xdr:spPr>
        <a:xfrm>
          <a:off x="3937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86" name="テキスト ボックス 85"/>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7" name="円/楕円 86"/>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151147</xdr:rowOff>
    </xdr:from>
    <xdr:ext cx="762000" cy="259045"/>
    <xdr:sp macro="" textlink="">
      <xdr:nvSpPr>
        <xdr:cNvPr id="88" name="テキスト ボックス 87"/>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151638</xdr:rowOff>
    </xdr:from>
    <xdr:to>
      <xdr:col>3</xdr:col>
      <xdr:colOff>193675</xdr:colOff>
      <xdr:row>38</xdr:row>
      <xdr:rowOff>81788</xdr:rowOff>
    </xdr:to>
    <xdr:sp macro="" textlink="">
      <xdr:nvSpPr>
        <xdr:cNvPr id="89" name="円/楕円 88"/>
        <xdr:cNvSpPr/>
      </xdr:nvSpPr>
      <xdr:spPr>
        <a:xfrm>
          <a:off x="2159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66565</xdr:rowOff>
    </xdr:from>
    <xdr:ext cx="762000" cy="259045"/>
    <xdr:sp macro="" textlink="">
      <xdr:nvSpPr>
        <xdr:cNvPr id="90" name="テキスト ボックス 89"/>
        <xdr:cNvSpPr txBox="1"/>
      </xdr:nvSpPr>
      <xdr:spPr>
        <a:xfrm>
          <a:off x="1828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101346</xdr:rowOff>
    </xdr:from>
    <xdr:to>
      <xdr:col>1</xdr:col>
      <xdr:colOff>676275</xdr:colOff>
      <xdr:row>38</xdr:row>
      <xdr:rowOff>31496</xdr:rowOff>
    </xdr:to>
    <xdr:sp macro="" textlink="">
      <xdr:nvSpPr>
        <xdr:cNvPr id="91" name="円/楕円 90"/>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16273</xdr:rowOff>
    </xdr:from>
    <xdr:ext cx="762000" cy="259045"/>
    <xdr:sp macro="" textlink="">
      <xdr:nvSpPr>
        <xdr:cNvPr id="92" name="テキスト ボックス 91"/>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200">
              <a:solidFill>
                <a:schemeClr val="dk1"/>
              </a:solidFill>
              <a:effectLst/>
              <a:latin typeface="+mn-lt"/>
              <a:ea typeface="+mn-ea"/>
              <a:cs typeface="+mn-cs"/>
            </a:rPr>
            <a:t>物件費が類似団体と比較して高くなっている主な要因は、シビックセンター（庁舎及びスポーツセンター等の複合施設）、文化会館、ごみ処理施設などの施設維持管理経費が大きくなっていることである。平成１８年度から一部施設の休館日を増やすなどの健全化策を実施しており、平成２２年度からはスポーツセンター内温水プールの運営期間見直しによる光熱水費の削減を実施しているものの抜本的な改善には至っておらず、今後も引き続き経常経費の抑制に努めていく。</a:t>
          </a:r>
          <a:endParaRPr lang="ja-JP" altLang="ja-JP" sz="16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19</xdr:row>
      <xdr:rowOff>121285</xdr:rowOff>
    </xdr:to>
    <xdr:cxnSp macro="">
      <xdr:nvCxnSpPr>
        <xdr:cNvPr id="116" name="直線コネクタ 115"/>
        <xdr:cNvCxnSpPr/>
      </xdr:nvCxnSpPr>
      <xdr:spPr>
        <a:xfrm flipV="1">
          <a:off x="16510000" y="2247265"/>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93362</xdr:rowOff>
    </xdr:from>
    <xdr:ext cx="762000" cy="259045"/>
    <xdr:sp macro="" textlink="">
      <xdr:nvSpPr>
        <xdr:cNvPr id="117" name="物件費最小値テキスト"/>
        <xdr:cNvSpPr txBox="1"/>
      </xdr:nvSpPr>
      <xdr:spPr>
        <a:xfrm>
          <a:off x="16598900" y="335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19</xdr:row>
      <xdr:rowOff>121285</xdr:rowOff>
    </xdr:from>
    <xdr:to>
      <xdr:col>24</xdr:col>
      <xdr:colOff>120650</xdr:colOff>
      <xdr:row>19</xdr:row>
      <xdr:rowOff>121285</xdr:rowOff>
    </xdr:to>
    <xdr:cxnSp macro="">
      <xdr:nvCxnSpPr>
        <xdr:cNvPr id="118" name="直線コネクタ 117"/>
        <xdr:cNvCxnSpPr/>
      </xdr:nvCxnSpPr>
      <xdr:spPr>
        <a:xfrm>
          <a:off x="16421100" y="3378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9"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20" name="直線コネクタ 119"/>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121285</xdr:rowOff>
    </xdr:from>
    <xdr:to>
      <xdr:col>24</xdr:col>
      <xdr:colOff>31750</xdr:colOff>
      <xdr:row>19</xdr:row>
      <xdr:rowOff>132715</xdr:rowOff>
    </xdr:to>
    <xdr:cxnSp macro="">
      <xdr:nvCxnSpPr>
        <xdr:cNvPr id="121" name="直線コネクタ 120"/>
        <xdr:cNvCxnSpPr/>
      </xdr:nvCxnSpPr>
      <xdr:spPr>
        <a:xfrm flipV="1">
          <a:off x="15671800" y="337883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69867</xdr:rowOff>
    </xdr:from>
    <xdr:ext cx="762000" cy="259045"/>
    <xdr:sp macro="" textlink="">
      <xdr:nvSpPr>
        <xdr:cNvPr id="122"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53340</xdr:rowOff>
    </xdr:from>
    <xdr:to>
      <xdr:col>24</xdr:col>
      <xdr:colOff>82550</xdr:colOff>
      <xdr:row>15</xdr:row>
      <xdr:rowOff>154940</xdr:rowOff>
    </xdr:to>
    <xdr:sp macro="" textlink="">
      <xdr:nvSpPr>
        <xdr:cNvPr id="123" name="フローチャート :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115570</xdr:rowOff>
    </xdr:from>
    <xdr:to>
      <xdr:col>22</xdr:col>
      <xdr:colOff>565150</xdr:colOff>
      <xdr:row>19</xdr:row>
      <xdr:rowOff>132715</xdr:rowOff>
    </xdr:to>
    <xdr:cxnSp macro="">
      <xdr:nvCxnSpPr>
        <xdr:cNvPr id="124" name="直線コネクタ 123"/>
        <xdr:cNvCxnSpPr/>
      </xdr:nvCxnSpPr>
      <xdr:spPr>
        <a:xfrm>
          <a:off x="14782800" y="3201670"/>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xdr:rowOff>
    </xdr:from>
    <xdr:to>
      <xdr:col>22</xdr:col>
      <xdr:colOff>615950</xdr:colOff>
      <xdr:row>15</xdr:row>
      <xdr:rowOff>103505</xdr:rowOff>
    </xdr:to>
    <xdr:sp macro="" textlink="">
      <xdr:nvSpPr>
        <xdr:cNvPr id="125" name="フローチャート : 判断 124"/>
        <xdr:cNvSpPr/>
      </xdr:nvSpPr>
      <xdr:spPr>
        <a:xfrm>
          <a:off x="15621000" y="257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113682</xdr:rowOff>
    </xdr:from>
    <xdr:ext cx="736600" cy="259045"/>
    <xdr:sp macro="" textlink="">
      <xdr:nvSpPr>
        <xdr:cNvPr id="126" name="テキスト ボックス 125"/>
        <xdr:cNvSpPr txBox="1"/>
      </xdr:nvSpPr>
      <xdr:spPr>
        <a:xfrm>
          <a:off x="15290800" y="2342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115570</xdr:rowOff>
    </xdr:from>
    <xdr:to>
      <xdr:col>21</xdr:col>
      <xdr:colOff>361950</xdr:colOff>
      <xdr:row>18</xdr:row>
      <xdr:rowOff>127000</xdr:rowOff>
    </xdr:to>
    <xdr:cxnSp macro="">
      <xdr:nvCxnSpPr>
        <xdr:cNvPr id="127" name="直線コネクタ 126"/>
        <xdr:cNvCxnSpPr/>
      </xdr:nvCxnSpPr>
      <xdr:spPr>
        <a:xfrm flipV="1">
          <a:off x="13893800" y="3201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139065</xdr:rowOff>
    </xdr:from>
    <xdr:to>
      <xdr:col>21</xdr:col>
      <xdr:colOff>412750</xdr:colOff>
      <xdr:row>15</xdr:row>
      <xdr:rowOff>69215</xdr:rowOff>
    </xdr:to>
    <xdr:sp macro="" textlink="">
      <xdr:nvSpPr>
        <xdr:cNvPr id="128" name="フローチャート : 判断 127"/>
        <xdr:cNvSpPr/>
      </xdr:nvSpPr>
      <xdr:spPr>
        <a:xfrm>
          <a:off x="14732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79392</xdr:rowOff>
    </xdr:from>
    <xdr:ext cx="762000" cy="259045"/>
    <xdr:sp macro="" textlink="">
      <xdr:nvSpPr>
        <xdr:cNvPr id="129" name="テキスト ボックス 128"/>
        <xdr:cNvSpPr txBox="1"/>
      </xdr:nvSpPr>
      <xdr:spPr>
        <a:xfrm>
          <a:off x="14401800" y="230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75565</xdr:rowOff>
    </xdr:from>
    <xdr:to>
      <xdr:col>20</xdr:col>
      <xdr:colOff>158750</xdr:colOff>
      <xdr:row>18</xdr:row>
      <xdr:rowOff>127000</xdr:rowOff>
    </xdr:to>
    <xdr:cxnSp macro="">
      <xdr:nvCxnSpPr>
        <xdr:cNvPr id="130" name="直線コネクタ 129"/>
        <xdr:cNvCxnSpPr/>
      </xdr:nvCxnSpPr>
      <xdr:spPr>
        <a:xfrm>
          <a:off x="13004800" y="31616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104775</xdr:rowOff>
    </xdr:from>
    <xdr:to>
      <xdr:col>20</xdr:col>
      <xdr:colOff>209550</xdr:colOff>
      <xdr:row>15</xdr:row>
      <xdr:rowOff>34925</xdr:rowOff>
    </xdr:to>
    <xdr:sp macro="" textlink="">
      <xdr:nvSpPr>
        <xdr:cNvPr id="131" name="フローチャート : 判断 130"/>
        <xdr:cNvSpPr/>
      </xdr:nvSpPr>
      <xdr:spPr>
        <a:xfrm>
          <a:off x="13843000" y="250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45102</xdr:rowOff>
    </xdr:from>
    <xdr:ext cx="762000" cy="259045"/>
    <xdr:sp macro="" textlink="">
      <xdr:nvSpPr>
        <xdr:cNvPr id="132" name="テキスト ボックス 131"/>
        <xdr:cNvSpPr txBox="1"/>
      </xdr:nvSpPr>
      <xdr:spPr>
        <a:xfrm>
          <a:off x="13512800" y="227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81915</xdr:rowOff>
    </xdr:from>
    <xdr:to>
      <xdr:col>19</xdr:col>
      <xdr:colOff>6350</xdr:colOff>
      <xdr:row>15</xdr:row>
      <xdr:rowOff>12065</xdr:rowOff>
    </xdr:to>
    <xdr:sp macro="" textlink="">
      <xdr:nvSpPr>
        <xdr:cNvPr id="133" name="フローチャート : 判断 132"/>
        <xdr:cNvSpPr/>
      </xdr:nvSpPr>
      <xdr:spPr>
        <a:xfrm>
          <a:off x="12954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22242</xdr:rowOff>
    </xdr:from>
    <xdr:ext cx="762000" cy="259045"/>
    <xdr:sp macro="" textlink="">
      <xdr:nvSpPr>
        <xdr:cNvPr id="134" name="テキスト ボックス 133"/>
        <xdr:cNvSpPr txBox="1"/>
      </xdr:nvSpPr>
      <xdr:spPr>
        <a:xfrm>
          <a:off x="12623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70485</xdr:rowOff>
    </xdr:from>
    <xdr:to>
      <xdr:col>24</xdr:col>
      <xdr:colOff>82550</xdr:colOff>
      <xdr:row>20</xdr:row>
      <xdr:rowOff>635</xdr:rowOff>
    </xdr:to>
    <xdr:sp macro="" textlink="">
      <xdr:nvSpPr>
        <xdr:cNvPr id="140" name="円/楕円 139"/>
        <xdr:cNvSpPr/>
      </xdr:nvSpPr>
      <xdr:spPr>
        <a:xfrm>
          <a:off x="16459200" y="33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150512</xdr:rowOff>
    </xdr:from>
    <xdr:ext cx="762000" cy="259045"/>
    <xdr:sp macro="" textlink="">
      <xdr:nvSpPr>
        <xdr:cNvPr id="141" name="物件費該当値テキスト"/>
        <xdr:cNvSpPr txBox="1"/>
      </xdr:nvSpPr>
      <xdr:spPr>
        <a:xfrm>
          <a:off x="16598900" y="323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81915</xdr:rowOff>
    </xdr:from>
    <xdr:to>
      <xdr:col>22</xdr:col>
      <xdr:colOff>615950</xdr:colOff>
      <xdr:row>20</xdr:row>
      <xdr:rowOff>12065</xdr:rowOff>
    </xdr:to>
    <xdr:sp macro="" textlink="">
      <xdr:nvSpPr>
        <xdr:cNvPr id="142" name="円/楕円 141"/>
        <xdr:cNvSpPr/>
      </xdr:nvSpPr>
      <xdr:spPr>
        <a:xfrm>
          <a:off x="15621000" y="333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168292</xdr:rowOff>
    </xdr:from>
    <xdr:ext cx="736600" cy="259045"/>
    <xdr:sp macro="" textlink="">
      <xdr:nvSpPr>
        <xdr:cNvPr id="143" name="テキスト ボックス 142"/>
        <xdr:cNvSpPr txBox="1"/>
      </xdr:nvSpPr>
      <xdr:spPr>
        <a:xfrm>
          <a:off x="15290800" y="342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64770</xdr:rowOff>
    </xdr:from>
    <xdr:to>
      <xdr:col>21</xdr:col>
      <xdr:colOff>412750</xdr:colOff>
      <xdr:row>18</xdr:row>
      <xdr:rowOff>166370</xdr:rowOff>
    </xdr:to>
    <xdr:sp macro="" textlink="">
      <xdr:nvSpPr>
        <xdr:cNvPr id="144" name="円/楕円 143"/>
        <xdr:cNvSpPr/>
      </xdr:nvSpPr>
      <xdr:spPr>
        <a:xfrm>
          <a:off x="14732000" y="31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151147</xdr:rowOff>
    </xdr:from>
    <xdr:ext cx="762000" cy="259045"/>
    <xdr:sp macro="" textlink="">
      <xdr:nvSpPr>
        <xdr:cNvPr id="145" name="テキスト ボックス 144"/>
        <xdr:cNvSpPr txBox="1"/>
      </xdr:nvSpPr>
      <xdr:spPr>
        <a:xfrm>
          <a:off x="14401800" y="323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76200</xdr:rowOff>
    </xdr:from>
    <xdr:to>
      <xdr:col>20</xdr:col>
      <xdr:colOff>209550</xdr:colOff>
      <xdr:row>19</xdr:row>
      <xdr:rowOff>6350</xdr:rowOff>
    </xdr:to>
    <xdr:sp macro="" textlink="">
      <xdr:nvSpPr>
        <xdr:cNvPr id="146" name="円/楕円 145"/>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162577</xdr:rowOff>
    </xdr:from>
    <xdr:ext cx="762000" cy="259045"/>
    <xdr:sp macro="" textlink="">
      <xdr:nvSpPr>
        <xdr:cNvPr id="147" name="テキスト ボックス 146"/>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24765</xdr:rowOff>
    </xdr:from>
    <xdr:to>
      <xdr:col>19</xdr:col>
      <xdr:colOff>6350</xdr:colOff>
      <xdr:row>18</xdr:row>
      <xdr:rowOff>126365</xdr:rowOff>
    </xdr:to>
    <xdr:sp macro="" textlink="">
      <xdr:nvSpPr>
        <xdr:cNvPr id="148" name="円/楕円 147"/>
        <xdr:cNvSpPr/>
      </xdr:nvSpPr>
      <xdr:spPr>
        <a:xfrm>
          <a:off x="12954000" y="31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111142</xdr:rowOff>
    </xdr:from>
    <xdr:ext cx="762000" cy="259045"/>
    <xdr:sp macro="" textlink="">
      <xdr:nvSpPr>
        <xdr:cNvPr id="149" name="テキスト ボックス 148"/>
        <xdr:cNvSpPr txBox="1"/>
      </xdr:nvSpPr>
      <xdr:spPr>
        <a:xfrm>
          <a:off x="12623800" y="319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扶助費が類似団体と比べて高くなっている主な要因としては、保育所関連経費（公立２所、私立１所）が大きいことや職員の児童手当及び子ども手当を人件費より振り替えていることによるものである。</a:t>
          </a:r>
          <a:endParaRPr lang="ja-JP" altLang="ja-JP" sz="1600">
            <a:effectLst/>
          </a:endParaRPr>
        </a:p>
        <a:p>
          <a:pPr rtl="0"/>
          <a:r>
            <a:rPr lang="ja-JP" altLang="ja-JP" sz="1200">
              <a:solidFill>
                <a:schemeClr val="dk1"/>
              </a:solidFill>
              <a:effectLst/>
              <a:latin typeface="+mn-lt"/>
              <a:ea typeface="+mn-ea"/>
              <a:cs typeface="+mn-cs"/>
            </a:rPr>
            <a:t>　平成２６年度</a:t>
          </a:r>
          <a:r>
            <a:rPr lang="ja-JP" altLang="en-US" sz="1200">
              <a:solidFill>
                <a:schemeClr val="dk1"/>
              </a:solidFill>
              <a:effectLst/>
              <a:latin typeface="+mn-lt"/>
              <a:ea typeface="+mn-ea"/>
              <a:cs typeface="+mn-cs"/>
            </a:rPr>
            <a:t>以降</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児童発達支援事業費などの増に伴い、</a:t>
          </a:r>
          <a:r>
            <a:rPr lang="ja-JP" altLang="ja-JP" sz="1200">
              <a:solidFill>
                <a:schemeClr val="dk1"/>
              </a:solidFill>
              <a:effectLst/>
              <a:latin typeface="+mn-lt"/>
              <a:ea typeface="+mn-ea"/>
              <a:cs typeface="+mn-cs"/>
            </a:rPr>
            <a:t>障がい福祉扶助費</a:t>
          </a:r>
          <a:r>
            <a:rPr lang="ja-JP" altLang="en-US" sz="1200">
              <a:solidFill>
                <a:schemeClr val="dk1"/>
              </a:solidFill>
              <a:effectLst/>
              <a:latin typeface="+mn-lt"/>
              <a:ea typeface="+mn-ea"/>
              <a:cs typeface="+mn-cs"/>
            </a:rPr>
            <a:t>が著しく増加しており</a:t>
          </a:r>
          <a:r>
            <a:rPr lang="ja-JP" altLang="ja-JP" sz="1200">
              <a:solidFill>
                <a:schemeClr val="dk1"/>
              </a:solidFill>
              <a:effectLst/>
              <a:latin typeface="+mn-lt"/>
              <a:ea typeface="+mn-ea"/>
              <a:cs typeface="+mn-cs"/>
            </a:rPr>
            <a:t>、比率が</a:t>
          </a:r>
          <a:r>
            <a:rPr lang="ja-JP" altLang="en-US" sz="1200">
              <a:solidFill>
                <a:schemeClr val="dk1"/>
              </a:solidFill>
              <a:effectLst/>
              <a:latin typeface="+mn-lt"/>
              <a:ea typeface="+mn-ea"/>
              <a:cs typeface="+mn-cs"/>
            </a:rPr>
            <a:t>悪化する要因となっている</a:t>
          </a:r>
          <a:r>
            <a:rPr lang="ja-JP" altLang="ja-JP" sz="1200">
              <a:solidFill>
                <a:schemeClr val="dk1"/>
              </a:solidFill>
              <a:effectLst/>
              <a:latin typeface="+mn-lt"/>
              <a:ea typeface="+mn-ea"/>
              <a:cs typeface="+mn-cs"/>
            </a:rPr>
            <a:t>。</a:t>
          </a:r>
          <a:endParaRPr lang="ja-JP" altLang="ja-JP" sz="1600">
            <a:effectLst/>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79" name="直線コネクタ 178"/>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0"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1" name="直線コネクタ 180"/>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2"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3" name="直線コネクタ 182"/>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58</xdr:row>
      <xdr:rowOff>143328</xdr:rowOff>
    </xdr:to>
    <xdr:cxnSp macro="">
      <xdr:nvCxnSpPr>
        <xdr:cNvPr id="184" name="直線コネクタ 183"/>
        <xdr:cNvCxnSpPr/>
      </xdr:nvCxnSpPr>
      <xdr:spPr>
        <a:xfrm>
          <a:off x="3987800" y="100711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85"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6" name="フローチャート : 判断 185"/>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58</xdr:row>
      <xdr:rowOff>127000</xdr:rowOff>
    </xdr:to>
    <xdr:cxnSp macro="">
      <xdr:nvCxnSpPr>
        <xdr:cNvPr id="187" name="直線コネクタ 186"/>
        <xdr:cNvCxnSpPr/>
      </xdr:nvCxnSpPr>
      <xdr:spPr>
        <a:xfrm>
          <a:off x="3098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88" name="フローチャート : 判断 187"/>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89" name="テキスト ボックス 188"/>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xdr:rowOff>
    </xdr:from>
    <xdr:to>
      <xdr:col>4</xdr:col>
      <xdr:colOff>346075</xdr:colOff>
      <xdr:row>58</xdr:row>
      <xdr:rowOff>12700</xdr:rowOff>
    </xdr:to>
    <xdr:cxnSp macro="">
      <xdr:nvCxnSpPr>
        <xdr:cNvPr id="190" name="直線コネクタ 189"/>
        <xdr:cNvCxnSpPr/>
      </xdr:nvCxnSpPr>
      <xdr:spPr>
        <a:xfrm>
          <a:off x="2209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1" name="フローチャート : 判断 190"/>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192" name="テキスト ボックス 191"/>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151493</xdr:rowOff>
    </xdr:from>
    <xdr:to>
      <xdr:col>3</xdr:col>
      <xdr:colOff>142875</xdr:colOff>
      <xdr:row>58</xdr:row>
      <xdr:rowOff>12700</xdr:rowOff>
    </xdr:to>
    <xdr:cxnSp macro="">
      <xdr:nvCxnSpPr>
        <xdr:cNvPr id="193" name="直線コネクタ 192"/>
        <xdr:cNvCxnSpPr/>
      </xdr:nvCxnSpPr>
      <xdr:spPr>
        <a:xfrm>
          <a:off x="1320800" y="9924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4" name="フローチャート : 判断 193"/>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195" name="テキスト ボックス 194"/>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6" name="フローチャート : 判断 195"/>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7" name="テキスト ボックス 196"/>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92528</xdr:rowOff>
    </xdr:from>
    <xdr:to>
      <xdr:col>7</xdr:col>
      <xdr:colOff>66675</xdr:colOff>
      <xdr:row>59</xdr:row>
      <xdr:rowOff>22678</xdr:rowOff>
    </xdr:to>
    <xdr:sp macro="" textlink="">
      <xdr:nvSpPr>
        <xdr:cNvPr id="203" name="円/楕円 202"/>
        <xdr:cNvSpPr/>
      </xdr:nvSpPr>
      <xdr:spPr>
        <a:xfrm>
          <a:off x="4775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64605</xdr:rowOff>
    </xdr:from>
    <xdr:ext cx="762000" cy="259045"/>
    <xdr:sp macro="" textlink="">
      <xdr:nvSpPr>
        <xdr:cNvPr id="204" name="扶助費該当値テキスト"/>
        <xdr:cNvSpPr txBox="1"/>
      </xdr:nvSpPr>
      <xdr:spPr>
        <a:xfrm>
          <a:off x="4914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05" name="円/楕円 204"/>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06" name="テキスト ボックス 205"/>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07" name="円/楕円 206"/>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08" name="テキスト ボックス 207"/>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133350</xdr:rowOff>
    </xdr:from>
    <xdr:to>
      <xdr:col>3</xdr:col>
      <xdr:colOff>193675</xdr:colOff>
      <xdr:row>58</xdr:row>
      <xdr:rowOff>63500</xdr:rowOff>
    </xdr:to>
    <xdr:sp macro="" textlink="">
      <xdr:nvSpPr>
        <xdr:cNvPr id="209" name="円/楕円 208"/>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48277</xdr:rowOff>
    </xdr:from>
    <xdr:ext cx="762000" cy="259045"/>
    <xdr:sp macro="" textlink="">
      <xdr:nvSpPr>
        <xdr:cNvPr id="210" name="テキスト ボックス 209"/>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100693</xdr:rowOff>
    </xdr:from>
    <xdr:to>
      <xdr:col>1</xdr:col>
      <xdr:colOff>676275</xdr:colOff>
      <xdr:row>58</xdr:row>
      <xdr:rowOff>30843</xdr:rowOff>
    </xdr:to>
    <xdr:sp macro="" textlink="">
      <xdr:nvSpPr>
        <xdr:cNvPr id="211" name="円/楕円 210"/>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15620</xdr:rowOff>
    </xdr:from>
    <xdr:ext cx="762000" cy="259045"/>
    <xdr:sp macro="" textlink="">
      <xdr:nvSpPr>
        <xdr:cNvPr id="212" name="テキスト ボックス 211"/>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lang="ja-JP" altLang="ja-JP" sz="1200">
              <a:solidFill>
                <a:schemeClr val="dk1"/>
              </a:solidFill>
              <a:effectLst/>
              <a:latin typeface="+mn-lt"/>
              <a:ea typeface="+mn-ea"/>
              <a:cs typeface="+mn-cs"/>
            </a:rPr>
            <a:t>その他が類似団体を大幅に超えているのは、下水道会計等に対する繰出金が大きいことが主な要因である。下水道会計については、普及率が９５％を超えており、過去のインフラ整備に伴う公債費が大きくなっている。</a:t>
          </a:r>
          <a:r>
            <a:rPr lang="ja-JP" altLang="en-US" sz="1200">
              <a:solidFill>
                <a:schemeClr val="dk1"/>
              </a:solidFill>
              <a:effectLst/>
              <a:latin typeface="+mn-lt"/>
              <a:ea typeface="+mn-ea"/>
              <a:cs typeface="+mn-cs"/>
            </a:rPr>
            <a:t>今後も新規事業については、効率的に効果が見込めるものを対象に進めることにより企業債の発行を抑えることで、一般会計の負担を減らすように努めていく。</a:t>
          </a:r>
          <a:r>
            <a:rPr lang="en-US" altLang="ja-JP" sz="1100">
              <a:solidFill>
                <a:schemeClr val="dk1"/>
              </a:solidFill>
              <a:effectLst/>
              <a:latin typeface="+mn-lt"/>
              <a:ea typeface="+mn-ea"/>
              <a:cs typeface="+mn-cs"/>
            </a:rPr>
            <a:t> </a:t>
          </a:r>
          <a:endParaRPr lang="ja-JP" altLang="ja-JP" sz="105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0" name="直線コネクタ 239"/>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1"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2" name="直線コネクタ 241"/>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3"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44" name="直線コネクタ 243"/>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54610</xdr:rowOff>
    </xdr:from>
    <xdr:to>
      <xdr:col>24</xdr:col>
      <xdr:colOff>31750</xdr:colOff>
      <xdr:row>61</xdr:row>
      <xdr:rowOff>54610</xdr:rowOff>
    </xdr:to>
    <xdr:cxnSp macro="">
      <xdr:nvCxnSpPr>
        <xdr:cNvPr id="245" name="直線コネクタ 244"/>
        <xdr:cNvCxnSpPr/>
      </xdr:nvCxnSpPr>
      <xdr:spPr>
        <a:xfrm>
          <a:off x="15671800" y="10513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46"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47" name="フローチャート : 判断 24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96520</xdr:rowOff>
    </xdr:from>
    <xdr:to>
      <xdr:col>22</xdr:col>
      <xdr:colOff>565150</xdr:colOff>
      <xdr:row>61</xdr:row>
      <xdr:rowOff>54610</xdr:rowOff>
    </xdr:to>
    <xdr:cxnSp macro="">
      <xdr:nvCxnSpPr>
        <xdr:cNvPr id="248" name="直線コネクタ 247"/>
        <xdr:cNvCxnSpPr/>
      </xdr:nvCxnSpPr>
      <xdr:spPr>
        <a:xfrm>
          <a:off x="14782800" y="103835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49" name="フローチャート : 判断 248"/>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0" name="テキスト ボックス 249"/>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96520</xdr:rowOff>
    </xdr:from>
    <xdr:to>
      <xdr:col>21</xdr:col>
      <xdr:colOff>361950</xdr:colOff>
      <xdr:row>60</xdr:row>
      <xdr:rowOff>127000</xdr:rowOff>
    </xdr:to>
    <xdr:cxnSp macro="">
      <xdr:nvCxnSpPr>
        <xdr:cNvPr id="251" name="直線コネクタ 250"/>
        <xdr:cNvCxnSpPr/>
      </xdr:nvCxnSpPr>
      <xdr:spPr>
        <a:xfrm flipV="1">
          <a:off x="13893800" y="10383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2" name="フローチャート : 判断 251"/>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3" name="テキスト ボックス 252"/>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96520</xdr:rowOff>
    </xdr:from>
    <xdr:to>
      <xdr:col>20</xdr:col>
      <xdr:colOff>158750</xdr:colOff>
      <xdr:row>60</xdr:row>
      <xdr:rowOff>127000</xdr:rowOff>
    </xdr:to>
    <xdr:cxnSp macro="">
      <xdr:nvCxnSpPr>
        <xdr:cNvPr id="254" name="直線コネクタ 253"/>
        <xdr:cNvCxnSpPr/>
      </xdr:nvCxnSpPr>
      <xdr:spPr>
        <a:xfrm>
          <a:off x="13004800" y="10383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55" name="フローチャート : 判断 254"/>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56" name="テキスト ボックス 255"/>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57" name="フローチャート : 判断 256"/>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58" name="テキスト ボックス 257"/>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61</xdr:row>
      <xdr:rowOff>3810</xdr:rowOff>
    </xdr:from>
    <xdr:to>
      <xdr:col>24</xdr:col>
      <xdr:colOff>82550</xdr:colOff>
      <xdr:row>61</xdr:row>
      <xdr:rowOff>105410</xdr:rowOff>
    </xdr:to>
    <xdr:sp macro="" textlink="">
      <xdr:nvSpPr>
        <xdr:cNvPr id="264" name="円/楕円 263"/>
        <xdr:cNvSpPr/>
      </xdr:nvSpPr>
      <xdr:spPr>
        <a:xfrm>
          <a:off x="16459200" y="104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83837</xdr:rowOff>
    </xdr:from>
    <xdr:ext cx="762000" cy="259045"/>
    <xdr:sp macro="" textlink="">
      <xdr:nvSpPr>
        <xdr:cNvPr id="265" name="その他該当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3810</xdr:rowOff>
    </xdr:from>
    <xdr:to>
      <xdr:col>22</xdr:col>
      <xdr:colOff>615950</xdr:colOff>
      <xdr:row>61</xdr:row>
      <xdr:rowOff>105410</xdr:rowOff>
    </xdr:to>
    <xdr:sp macro="" textlink="">
      <xdr:nvSpPr>
        <xdr:cNvPr id="266" name="円/楕円 265"/>
        <xdr:cNvSpPr/>
      </xdr:nvSpPr>
      <xdr:spPr>
        <a:xfrm>
          <a:off x="15621000" y="104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90187</xdr:rowOff>
    </xdr:from>
    <xdr:ext cx="736600" cy="259045"/>
    <xdr:sp macro="" textlink="">
      <xdr:nvSpPr>
        <xdr:cNvPr id="267" name="テキスト ボックス 266"/>
        <xdr:cNvSpPr txBox="1"/>
      </xdr:nvSpPr>
      <xdr:spPr>
        <a:xfrm>
          <a:off x="15290800" y="1054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45720</xdr:rowOff>
    </xdr:from>
    <xdr:to>
      <xdr:col>21</xdr:col>
      <xdr:colOff>412750</xdr:colOff>
      <xdr:row>60</xdr:row>
      <xdr:rowOff>147320</xdr:rowOff>
    </xdr:to>
    <xdr:sp macro="" textlink="">
      <xdr:nvSpPr>
        <xdr:cNvPr id="268" name="円/楕円 267"/>
        <xdr:cNvSpPr/>
      </xdr:nvSpPr>
      <xdr:spPr>
        <a:xfrm>
          <a:off x="14732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132097</xdr:rowOff>
    </xdr:from>
    <xdr:ext cx="762000" cy="259045"/>
    <xdr:sp macro="" textlink="">
      <xdr:nvSpPr>
        <xdr:cNvPr id="269" name="テキスト ボックス 268"/>
        <xdr:cNvSpPr txBox="1"/>
      </xdr:nvSpPr>
      <xdr:spPr>
        <a:xfrm>
          <a:off x="14401800" y="1041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76200</xdr:rowOff>
    </xdr:from>
    <xdr:to>
      <xdr:col>20</xdr:col>
      <xdr:colOff>209550</xdr:colOff>
      <xdr:row>61</xdr:row>
      <xdr:rowOff>6350</xdr:rowOff>
    </xdr:to>
    <xdr:sp macro="" textlink="">
      <xdr:nvSpPr>
        <xdr:cNvPr id="270" name="円/楕円 269"/>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162577</xdr:rowOff>
    </xdr:from>
    <xdr:ext cx="762000" cy="259045"/>
    <xdr:sp macro="" textlink="">
      <xdr:nvSpPr>
        <xdr:cNvPr id="271" name="テキスト ボックス 270"/>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45720</xdr:rowOff>
    </xdr:from>
    <xdr:to>
      <xdr:col>19</xdr:col>
      <xdr:colOff>6350</xdr:colOff>
      <xdr:row>60</xdr:row>
      <xdr:rowOff>147320</xdr:rowOff>
    </xdr:to>
    <xdr:sp macro="" textlink="">
      <xdr:nvSpPr>
        <xdr:cNvPr id="272" name="円/楕円 271"/>
        <xdr:cNvSpPr/>
      </xdr:nvSpPr>
      <xdr:spPr>
        <a:xfrm>
          <a:off x="12954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132097</xdr:rowOff>
    </xdr:from>
    <xdr:ext cx="762000" cy="259045"/>
    <xdr:sp macro="" textlink="">
      <xdr:nvSpPr>
        <xdr:cNvPr id="273" name="テキスト ボックス 272"/>
        <xdr:cNvSpPr txBox="1"/>
      </xdr:nvSpPr>
      <xdr:spPr>
        <a:xfrm>
          <a:off x="12623800" y="1041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200">
              <a:solidFill>
                <a:schemeClr val="dk1"/>
              </a:solidFill>
              <a:effectLst/>
              <a:latin typeface="+mn-lt"/>
              <a:ea typeface="+mn-ea"/>
              <a:cs typeface="+mn-cs"/>
            </a:rPr>
            <a:t>補助費等については、類似団体と比べて低くなっているが、本町は消防、ごみ処理施設などを単独で有しているため、一部事務組合等に対する負担金が少ないことが要因である。但し、補助費等が低い分、物件費などが高くなっており、今後も適正な執行に努めていく必要がある。</a:t>
          </a:r>
          <a:endParaRPr lang="ja-JP" altLang="ja-JP" sz="16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298" name="直線コネクタ 297"/>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299"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0" name="直線コネクタ 299"/>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1"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2" name="直線コネクタ 301"/>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58420</xdr:rowOff>
    </xdr:from>
    <xdr:to>
      <xdr:col>24</xdr:col>
      <xdr:colOff>31750</xdr:colOff>
      <xdr:row>34</xdr:row>
      <xdr:rowOff>67564</xdr:rowOff>
    </xdr:to>
    <xdr:cxnSp macro="">
      <xdr:nvCxnSpPr>
        <xdr:cNvPr id="303" name="直線コネクタ 302"/>
        <xdr:cNvCxnSpPr/>
      </xdr:nvCxnSpPr>
      <xdr:spPr>
        <a:xfrm flipV="1">
          <a:off x="15671800" y="58877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304"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05" name="フローチャート :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49276</xdr:rowOff>
    </xdr:from>
    <xdr:to>
      <xdr:col>22</xdr:col>
      <xdr:colOff>565150</xdr:colOff>
      <xdr:row>34</xdr:row>
      <xdr:rowOff>67564</xdr:rowOff>
    </xdr:to>
    <xdr:cxnSp macro="">
      <xdr:nvCxnSpPr>
        <xdr:cNvPr id="306" name="直線コネクタ 305"/>
        <xdr:cNvCxnSpPr/>
      </xdr:nvCxnSpPr>
      <xdr:spPr>
        <a:xfrm>
          <a:off x="14782800" y="58785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7" name="フローチャート : 判断 306"/>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8" name="テキスト ボックス 307"/>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49276</xdr:rowOff>
    </xdr:from>
    <xdr:to>
      <xdr:col>21</xdr:col>
      <xdr:colOff>361950</xdr:colOff>
      <xdr:row>34</xdr:row>
      <xdr:rowOff>49276</xdr:rowOff>
    </xdr:to>
    <xdr:cxnSp macro="">
      <xdr:nvCxnSpPr>
        <xdr:cNvPr id="309" name="直線コネクタ 308"/>
        <xdr:cNvCxnSpPr/>
      </xdr:nvCxnSpPr>
      <xdr:spPr>
        <a:xfrm>
          <a:off x="13893800" y="58785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0" name="フローチャート : 判断 309"/>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1" name="テキスト ボックス 310"/>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26416</xdr:rowOff>
    </xdr:from>
    <xdr:to>
      <xdr:col>20</xdr:col>
      <xdr:colOff>158750</xdr:colOff>
      <xdr:row>34</xdr:row>
      <xdr:rowOff>49276</xdr:rowOff>
    </xdr:to>
    <xdr:cxnSp macro="">
      <xdr:nvCxnSpPr>
        <xdr:cNvPr id="312" name="直線コネクタ 311"/>
        <xdr:cNvCxnSpPr/>
      </xdr:nvCxnSpPr>
      <xdr:spPr>
        <a:xfrm>
          <a:off x="13004800" y="58557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3" name="フローチャート : 判断 312"/>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14" name="テキスト ボックス 313"/>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15" name="フローチャート : 判断 314"/>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16" name="テキスト ボックス 315"/>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7620</xdr:rowOff>
    </xdr:from>
    <xdr:to>
      <xdr:col>24</xdr:col>
      <xdr:colOff>82550</xdr:colOff>
      <xdr:row>34</xdr:row>
      <xdr:rowOff>109220</xdr:rowOff>
    </xdr:to>
    <xdr:sp macro="" textlink="">
      <xdr:nvSpPr>
        <xdr:cNvPr id="322" name="円/楕円 321"/>
        <xdr:cNvSpPr/>
      </xdr:nvSpPr>
      <xdr:spPr>
        <a:xfrm>
          <a:off x="16459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87647</xdr:rowOff>
    </xdr:from>
    <xdr:ext cx="762000" cy="259045"/>
    <xdr:sp macro="" textlink="">
      <xdr:nvSpPr>
        <xdr:cNvPr id="323" name="補助費等該当値テキスト"/>
        <xdr:cNvSpPr txBox="1"/>
      </xdr:nvSpPr>
      <xdr:spPr>
        <a:xfrm>
          <a:off x="16598900"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16764</xdr:rowOff>
    </xdr:from>
    <xdr:to>
      <xdr:col>22</xdr:col>
      <xdr:colOff>615950</xdr:colOff>
      <xdr:row>34</xdr:row>
      <xdr:rowOff>118364</xdr:rowOff>
    </xdr:to>
    <xdr:sp macro="" textlink="">
      <xdr:nvSpPr>
        <xdr:cNvPr id="324" name="円/楕円 323"/>
        <xdr:cNvSpPr/>
      </xdr:nvSpPr>
      <xdr:spPr>
        <a:xfrm>
          <a:off x="15621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128541</xdr:rowOff>
    </xdr:from>
    <xdr:ext cx="736600" cy="259045"/>
    <xdr:sp macro="" textlink="">
      <xdr:nvSpPr>
        <xdr:cNvPr id="325" name="テキスト ボックス 324"/>
        <xdr:cNvSpPr txBox="1"/>
      </xdr:nvSpPr>
      <xdr:spPr>
        <a:xfrm>
          <a:off x="15290800" y="561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169926</xdr:rowOff>
    </xdr:from>
    <xdr:to>
      <xdr:col>21</xdr:col>
      <xdr:colOff>412750</xdr:colOff>
      <xdr:row>34</xdr:row>
      <xdr:rowOff>100076</xdr:rowOff>
    </xdr:to>
    <xdr:sp macro="" textlink="">
      <xdr:nvSpPr>
        <xdr:cNvPr id="326" name="円/楕円 325"/>
        <xdr:cNvSpPr/>
      </xdr:nvSpPr>
      <xdr:spPr>
        <a:xfrm>
          <a:off x="14732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110253</xdr:rowOff>
    </xdr:from>
    <xdr:ext cx="762000" cy="259045"/>
    <xdr:sp macro="" textlink="">
      <xdr:nvSpPr>
        <xdr:cNvPr id="327" name="テキスト ボックス 326"/>
        <xdr:cNvSpPr txBox="1"/>
      </xdr:nvSpPr>
      <xdr:spPr>
        <a:xfrm>
          <a:off x="14401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169926</xdr:rowOff>
    </xdr:from>
    <xdr:to>
      <xdr:col>20</xdr:col>
      <xdr:colOff>209550</xdr:colOff>
      <xdr:row>34</xdr:row>
      <xdr:rowOff>100076</xdr:rowOff>
    </xdr:to>
    <xdr:sp macro="" textlink="">
      <xdr:nvSpPr>
        <xdr:cNvPr id="328" name="円/楕円 327"/>
        <xdr:cNvSpPr/>
      </xdr:nvSpPr>
      <xdr:spPr>
        <a:xfrm>
          <a:off x="13843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110253</xdr:rowOff>
    </xdr:from>
    <xdr:ext cx="762000" cy="259045"/>
    <xdr:sp macro="" textlink="">
      <xdr:nvSpPr>
        <xdr:cNvPr id="329" name="テキスト ボックス 328"/>
        <xdr:cNvSpPr txBox="1"/>
      </xdr:nvSpPr>
      <xdr:spPr>
        <a:xfrm>
          <a:off x="13512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147066</xdr:rowOff>
    </xdr:from>
    <xdr:to>
      <xdr:col>19</xdr:col>
      <xdr:colOff>6350</xdr:colOff>
      <xdr:row>34</xdr:row>
      <xdr:rowOff>77216</xdr:rowOff>
    </xdr:to>
    <xdr:sp macro="" textlink="">
      <xdr:nvSpPr>
        <xdr:cNvPr id="330" name="円/楕円 329"/>
        <xdr:cNvSpPr/>
      </xdr:nvSpPr>
      <xdr:spPr>
        <a:xfrm>
          <a:off x="12954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87393</xdr:rowOff>
    </xdr:from>
    <xdr:ext cx="762000" cy="259045"/>
    <xdr:sp macro="" textlink="">
      <xdr:nvSpPr>
        <xdr:cNvPr id="331" name="テキスト ボックス 330"/>
        <xdr:cNvSpPr txBox="1"/>
      </xdr:nvSpPr>
      <xdr:spPr>
        <a:xfrm>
          <a:off x="12623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200" baseline="0">
              <a:latin typeface="ＭＳ Ｐゴシック"/>
            </a:rPr>
            <a:t>　</a:t>
          </a:r>
          <a:r>
            <a:rPr lang="ja-JP" altLang="ja-JP" sz="1200">
              <a:solidFill>
                <a:schemeClr val="dk1"/>
              </a:solidFill>
              <a:effectLst/>
              <a:latin typeface="+mn-lt"/>
              <a:ea typeface="+mn-ea"/>
              <a:cs typeface="+mn-cs"/>
            </a:rPr>
            <a:t>平成２４年度は多目的広場整備事業債、平成２５年度は第三セクター等改革推進債、平成２６年度は退職手当債の償還発生等</a:t>
          </a:r>
          <a:r>
            <a:rPr lang="ja-JP" altLang="en-US" sz="1200">
              <a:solidFill>
                <a:schemeClr val="dk1"/>
              </a:solidFill>
              <a:effectLst/>
              <a:latin typeface="+mn-lt"/>
              <a:ea typeface="+mn-ea"/>
              <a:cs typeface="+mn-cs"/>
            </a:rPr>
            <a:t>により悪化している。平成２７年度においては、</a:t>
          </a:r>
          <a:r>
            <a:rPr kumimoji="1" lang="ja-JP" altLang="en-US" sz="1200" baseline="0">
              <a:latin typeface="ＭＳ Ｐゴシック"/>
            </a:rPr>
            <a:t>類似団体平均を大きく上回るものの、前年度に比し１．４ポイントの改善が見られた。</a:t>
          </a:r>
          <a:endParaRPr kumimoji="1" lang="en-US" altLang="ja-JP" sz="1200" baseline="0">
            <a:latin typeface="ＭＳ Ｐ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200" baseline="0">
              <a:latin typeface="ＭＳ Ｐゴシック"/>
            </a:rPr>
            <a:t>　</a:t>
          </a:r>
          <a:r>
            <a:rPr kumimoji="1" lang="ja-JP" altLang="ja-JP" sz="1200">
              <a:solidFill>
                <a:schemeClr val="dk1"/>
              </a:solidFill>
              <a:effectLst/>
              <a:latin typeface="+mn-lt"/>
              <a:ea typeface="+mn-ea"/>
              <a:cs typeface="+mn-cs"/>
            </a:rPr>
            <a:t>庁舎建設事業債の大部分が償還完了となる平成２９年度以降は、徐々に</a:t>
          </a:r>
          <a:r>
            <a:rPr kumimoji="1" lang="ja-JP" altLang="en-US" sz="1200">
              <a:solidFill>
                <a:schemeClr val="dk1"/>
              </a:solidFill>
              <a:effectLst/>
              <a:latin typeface="+mn-lt"/>
              <a:ea typeface="+mn-ea"/>
              <a:cs typeface="+mn-cs"/>
            </a:rPr>
            <a:t>改善</a:t>
          </a:r>
          <a:r>
            <a:rPr kumimoji="1" lang="ja-JP" altLang="ja-JP" sz="1200">
              <a:solidFill>
                <a:schemeClr val="dk1"/>
              </a:solidFill>
              <a:effectLst/>
              <a:latin typeface="+mn-lt"/>
              <a:ea typeface="+mn-ea"/>
              <a:cs typeface="+mn-cs"/>
            </a:rPr>
            <a:t>していく見込みである。今後も、引き続き地方債の新規発行の抑制などに努めていく。</a:t>
          </a:r>
          <a:endParaRPr lang="ja-JP" altLang="ja-JP" sz="1200">
            <a:effectLst/>
          </a:endParaRPr>
        </a:p>
        <a:p>
          <a:pPr rtl="0" eaLnBrk="1" fontAlgn="auto" latinLnBrk="0" hangingPunct="1"/>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56" name="直線コネクタ 355"/>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57"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58" name="直線コネクタ 357"/>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59"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0" name="直線コネクタ 359"/>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14987</xdr:rowOff>
    </xdr:from>
    <xdr:to>
      <xdr:col>7</xdr:col>
      <xdr:colOff>15875</xdr:colOff>
      <xdr:row>79</xdr:row>
      <xdr:rowOff>78994</xdr:rowOff>
    </xdr:to>
    <xdr:cxnSp macro="">
      <xdr:nvCxnSpPr>
        <xdr:cNvPr id="361" name="直線コネクタ 360"/>
        <xdr:cNvCxnSpPr/>
      </xdr:nvCxnSpPr>
      <xdr:spPr>
        <a:xfrm flipV="1">
          <a:off x="3987800" y="13559537"/>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2"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3" name="フローチャート : 判断 362"/>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19558</xdr:rowOff>
    </xdr:from>
    <xdr:to>
      <xdr:col>5</xdr:col>
      <xdr:colOff>549275</xdr:colOff>
      <xdr:row>79</xdr:row>
      <xdr:rowOff>78994</xdr:rowOff>
    </xdr:to>
    <xdr:cxnSp macro="">
      <xdr:nvCxnSpPr>
        <xdr:cNvPr id="364" name="直線コネクタ 363"/>
        <xdr:cNvCxnSpPr/>
      </xdr:nvCxnSpPr>
      <xdr:spPr>
        <a:xfrm>
          <a:off x="3098800" y="135641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65" name="フローチャート : 判断 364"/>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64533</xdr:rowOff>
    </xdr:from>
    <xdr:ext cx="736600" cy="259045"/>
    <xdr:sp macro="" textlink="">
      <xdr:nvSpPr>
        <xdr:cNvPr id="366" name="テキスト ボックス 365"/>
        <xdr:cNvSpPr txBox="1"/>
      </xdr:nvSpPr>
      <xdr:spPr>
        <a:xfrm>
          <a:off x="3606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149861</xdr:rowOff>
    </xdr:from>
    <xdr:to>
      <xdr:col>4</xdr:col>
      <xdr:colOff>346075</xdr:colOff>
      <xdr:row>79</xdr:row>
      <xdr:rowOff>19558</xdr:rowOff>
    </xdr:to>
    <xdr:cxnSp macro="">
      <xdr:nvCxnSpPr>
        <xdr:cNvPr id="367" name="直線コネクタ 366"/>
        <xdr:cNvCxnSpPr/>
      </xdr:nvCxnSpPr>
      <xdr:spPr>
        <a:xfrm>
          <a:off x="2209800" y="135229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68" name="フローチャート : 判断 36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69" name="テキスト ボックス 368"/>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149861</xdr:rowOff>
    </xdr:to>
    <xdr:cxnSp macro="">
      <xdr:nvCxnSpPr>
        <xdr:cNvPr id="370" name="直線コネクタ 369"/>
        <xdr:cNvCxnSpPr/>
      </xdr:nvCxnSpPr>
      <xdr:spPr>
        <a:xfrm>
          <a:off x="1320800" y="134086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1" name="フローチャート : 判断 370"/>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72" name="テキスト ボックス 371"/>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3" name="フローチャート : 判断 372"/>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74" name="テキスト ボックス 373"/>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135637</xdr:rowOff>
    </xdr:from>
    <xdr:to>
      <xdr:col>7</xdr:col>
      <xdr:colOff>66675</xdr:colOff>
      <xdr:row>79</xdr:row>
      <xdr:rowOff>65787</xdr:rowOff>
    </xdr:to>
    <xdr:sp macro="" textlink="">
      <xdr:nvSpPr>
        <xdr:cNvPr id="380" name="円/楕円 379"/>
        <xdr:cNvSpPr/>
      </xdr:nvSpPr>
      <xdr:spPr>
        <a:xfrm>
          <a:off x="4775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107714</xdr:rowOff>
    </xdr:from>
    <xdr:ext cx="762000" cy="259045"/>
    <xdr:sp macro="" textlink="">
      <xdr:nvSpPr>
        <xdr:cNvPr id="381" name="公債費該当値テキスト"/>
        <xdr:cNvSpPr txBox="1"/>
      </xdr:nvSpPr>
      <xdr:spPr>
        <a:xfrm>
          <a:off x="4914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28194</xdr:rowOff>
    </xdr:from>
    <xdr:to>
      <xdr:col>5</xdr:col>
      <xdr:colOff>600075</xdr:colOff>
      <xdr:row>79</xdr:row>
      <xdr:rowOff>129794</xdr:rowOff>
    </xdr:to>
    <xdr:sp macro="" textlink="">
      <xdr:nvSpPr>
        <xdr:cNvPr id="382" name="円/楕円 381"/>
        <xdr:cNvSpPr/>
      </xdr:nvSpPr>
      <xdr:spPr>
        <a:xfrm>
          <a:off x="3937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114571</xdr:rowOff>
    </xdr:from>
    <xdr:ext cx="736600" cy="259045"/>
    <xdr:sp macro="" textlink="">
      <xdr:nvSpPr>
        <xdr:cNvPr id="383" name="テキスト ボックス 382"/>
        <xdr:cNvSpPr txBox="1"/>
      </xdr:nvSpPr>
      <xdr:spPr>
        <a:xfrm>
          <a:off x="3606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140208</xdr:rowOff>
    </xdr:from>
    <xdr:to>
      <xdr:col>4</xdr:col>
      <xdr:colOff>396875</xdr:colOff>
      <xdr:row>79</xdr:row>
      <xdr:rowOff>70358</xdr:rowOff>
    </xdr:to>
    <xdr:sp macro="" textlink="">
      <xdr:nvSpPr>
        <xdr:cNvPr id="384" name="円/楕円 383"/>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55135</xdr:rowOff>
    </xdr:from>
    <xdr:ext cx="762000" cy="259045"/>
    <xdr:sp macro="" textlink="">
      <xdr:nvSpPr>
        <xdr:cNvPr id="385" name="テキスト ボックス 384"/>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99061</xdr:rowOff>
    </xdr:from>
    <xdr:to>
      <xdr:col>3</xdr:col>
      <xdr:colOff>193675</xdr:colOff>
      <xdr:row>79</xdr:row>
      <xdr:rowOff>29211</xdr:rowOff>
    </xdr:to>
    <xdr:sp macro="" textlink="">
      <xdr:nvSpPr>
        <xdr:cNvPr id="386" name="円/楕円 385"/>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87" name="テキスト ボックス 386"/>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8" name="円/楕円 387"/>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71138</xdr:rowOff>
    </xdr:from>
    <xdr:ext cx="762000" cy="259045"/>
    <xdr:sp macro="" textlink="">
      <xdr:nvSpPr>
        <xdr:cNvPr id="389" name="テキスト ボックス 388"/>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補助費等は類似団体と比較して低く抑えているが、物件費、繰出金が大きいなど、全体として類似団体を大きく上回っている。</a:t>
          </a:r>
        </a:p>
        <a:p>
          <a:r>
            <a:rPr kumimoji="1" lang="ja-JP" altLang="en-US" sz="1300">
              <a:latin typeface="ＭＳ Ｐゴシック"/>
            </a:rPr>
            <a:t>　今後も一般財源収入の増が見込めないなか、経常経費の削減に努めていく。</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19" name="直線コネクタ 418"/>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0"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1" name="直線コネクタ 420"/>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2"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3" name="直線コネクタ 422"/>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64951</xdr:rowOff>
    </xdr:from>
    <xdr:to>
      <xdr:col>24</xdr:col>
      <xdr:colOff>31750</xdr:colOff>
      <xdr:row>80</xdr:row>
      <xdr:rowOff>120469</xdr:rowOff>
    </xdr:to>
    <xdr:cxnSp macro="">
      <xdr:nvCxnSpPr>
        <xdr:cNvPr id="424" name="直線コネクタ 423"/>
        <xdr:cNvCxnSpPr/>
      </xdr:nvCxnSpPr>
      <xdr:spPr>
        <a:xfrm>
          <a:off x="15671800" y="1378095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99258</xdr:rowOff>
    </xdr:from>
    <xdr:ext cx="762000" cy="259045"/>
    <xdr:sp macro="" textlink="">
      <xdr:nvSpPr>
        <xdr:cNvPr id="425" name="公債費以外平均値テキスト"/>
        <xdr:cNvSpPr txBox="1"/>
      </xdr:nvSpPr>
      <xdr:spPr>
        <a:xfrm>
          <a:off x="16598900" y="12958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26" name="フローチャート : 判断 425"/>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156392</xdr:rowOff>
    </xdr:from>
    <xdr:to>
      <xdr:col>22</xdr:col>
      <xdr:colOff>565150</xdr:colOff>
      <xdr:row>80</xdr:row>
      <xdr:rowOff>64951</xdr:rowOff>
    </xdr:to>
    <xdr:cxnSp macro="">
      <xdr:nvCxnSpPr>
        <xdr:cNvPr id="427" name="直線コネクタ 426"/>
        <xdr:cNvCxnSpPr/>
      </xdr:nvCxnSpPr>
      <xdr:spPr>
        <a:xfrm>
          <a:off x="14782800" y="13529492"/>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28" name="フローチャート : 判断 427"/>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29" name="テキスト ボックス 428"/>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156392</xdr:rowOff>
    </xdr:from>
    <xdr:to>
      <xdr:col>21</xdr:col>
      <xdr:colOff>361950</xdr:colOff>
      <xdr:row>79</xdr:row>
      <xdr:rowOff>66584</xdr:rowOff>
    </xdr:to>
    <xdr:cxnSp macro="">
      <xdr:nvCxnSpPr>
        <xdr:cNvPr id="430" name="直線コネクタ 429"/>
        <xdr:cNvCxnSpPr/>
      </xdr:nvCxnSpPr>
      <xdr:spPr>
        <a:xfrm flipV="1">
          <a:off x="13893800" y="13529492"/>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1" name="フローチャート : 判断 430"/>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2" name="テキスト ボックス 431"/>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136798</xdr:rowOff>
    </xdr:from>
    <xdr:to>
      <xdr:col>20</xdr:col>
      <xdr:colOff>158750</xdr:colOff>
      <xdr:row>79</xdr:row>
      <xdr:rowOff>66584</xdr:rowOff>
    </xdr:to>
    <xdr:cxnSp macro="">
      <xdr:nvCxnSpPr>
        <xdr:cNvPr id="433" name="直線コネクタ 432"/>
        <xdr:cNvCxnSpPr/>
      </xdr:nvCxnSpPr>
      <xdr:spPr>
        <a:xfrm>
          <a:off x="13004800" y="13509898"/>
          <a:ext cx="889000" cy="10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4" name="フローチャート : 判断 433"/>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5" name="テキスト ボックス 434"/>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36" name="フローチャート : 判断 435"/>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129194</xdr:rowOff>
    </xdr:from>
    <xdr:ext cx="762000" cy="259045"/>
    <xdr:sp macro="" textlink="">
      <xdr:nvSpPr>
        <xdr:cNvPr id="437" name="テキスト ボックス 436"/>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69669</xdr:rowOff>
    </xdr:from>
    <xdr:to>
      <xdr:col>24</xdr:col>
      <xdr:colOff>82550</xdr:colOff>
      <xdr:row>80</xdr:row>
      <xdr:rowOff>171269</xdr:rowOff>
    </xdr:to>
    <xdr:sp macro="" textlink="">
      <xdr:nvSpPr>
        <xdr:cNvPr id="443" name="円/楕円 442"/>
        <xdr:cNvSpPr/>
      </xdr:nvSpPr>
      <xdr:spPr>
        <a:xfrm>
          <a:off x="16459200" y="1378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149696</xdr:rowOff>
    </xdr:from>
    <xdr:ext cx="762000" cy="259045"/>
    <xdr:sp macro="" textlink="">
      <xdr:nvSpPr>
        <xdr:cNvPr id="444" name="公債費以外該当値テキスト"/>
        <xdr:cNvSpPr txBox="1"/>
      </xdr:nvSpPr>
      <xdr:spPr>
        <a:xfrm>
          <a:off x="16598900" y="1369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14151</xdr:rowOff>
    </xdr:from>
    <xdr:to>
      <xdr:col>22</xdr:col>
      <xdr:colOff>615950</xdr:colOff>
      <xdr:row>80</xdr:row>
      <xdr:rowOff>115751</xdr:rowOff>
    </xdr:to>
    <xdr:sp macro="" textlink="">
      <xdr:nvSpPr>
        <xdr:cNvPr id="445" name="円/楕円 444"/>
        <xdr:cNvSpPr/>
      </xdr:nvSpPr>
      <xdr:spPr>
        <a:xfrm>
          <a:off x="15621000" y="1373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100528</xdr:rowOff>
    </xdr:from>
    <xdr:ext cx="736600" cy="259045"/>
    <xdr:sp macro="" textlink="">
      <xdr:nvSpPr>
        <xdr:cNvPr id="446" name="テキスト ボックス 445"/>
        <xdr:cNvSpPr txBox="1"/>
      </xdr:nvSpPr>
      <xdr:spPr>
        <a:xfrm>
          <a:off x="15290800" y="13816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105592</xdr:rowOff>
    </xdr:from>
    <xdr:to>
      <xdr:col>21</xdr:col>
      <xdr:colOff>412750</xdr:colOff>
      <xdr:row>79</xdr:row>
      <xdr:rowOff>35742</xdr:rowOff>
    </xdr:to>
    <xdr:sp macro="" textlink="">
      <xdr:nvSpPr>
        <xdr:cNvPr id="447" name="円/楕円 446"/>
        <xdr:cNvSpPr/>
      </xdr:nvSpPr>
      <xdr:spPr>
        <a:xfrm>
          <a:off x="14732000" y="134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20519</xdr:rowOff>
    </xdr:from>
    <xdr:ext cx="762000" cy="259045"/>
    <xdr:sp macro="" textlink="">
      <xdr:nvSpPr>
        <xdr:cNvPr id="448" name="テキスト ボックス 447"/>
        <xdr:cNvSpPr txBox="1"/>
      </xdr:nvSpPr>
      <xdr:spPr>
        <a:xfrm>
          <a:off x="14401800" y="1356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15784</xdr:rowOff>
    </xdr:from>
    <xdr:to>
      <xdr:col>20</xdr:col>
      <xdr:colOff>209550</xdr:colOff>
      <xdr:row>79</xdr:row>
      <xdr:rowOff>117384</xdr:rowOff>
    </xdr:to>
    <xdr:sp macro="" textlink="">
      <xdr:nvSpPr>
        <xdr:cNvPr id="449" name="円/楕円 448"/>
        <xdr:cNvSpPr/>
      </xdr:nvSpPr>
      <xdr:spPr>
        <a:xfrm>
          <a:off x="13843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102161</xdr:rowOff>
    </xdr:from>
    <xdr:ext cx="762000" cy="259045"/>
    <xdr:sp macro="" textlink="">
      <xdr:nvSpPr>
        <xdr:cNvPr id="450" name="テキスト ボックス 449"/>
        <xdr:cNvSpPr txBox="1"/>
      </xdr:nvSpPr>
      <xdr:spPr>
        <a:xfrm>
          <a:off x="135128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85998</xdr:rowOff>
    </xdr:from>
    <xdr:to>
      <xdr:col>19</xdr:col>
      <xdr:colOff>6350</xdr:colOff>
      <xdr:row>79</xdr:row>
      <xdr:rowOff>16148</xdr:rowOff>
    </xdr:to>
    <xdr:sp macro="" textlink="">
      <xdr:nvSpPr>
        <xdr:cNvPr id="451" name="円/楕円 450"/>
        <xdr:cNvSpPr/>
      </xdr:nvSpPr>
      <xdr:spPr>
        <a:xfrm>
          <a:off x="12954000" y="134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925</xdr:rowOff>
    </xdr:from>
    <xdr:ext cx="762000" cy="259045"/>
    <xdr:sp macro="" textlink="">
      <xdr:nvSpPr>
        <xdr:cNvPr id="452" name="テキスト ボックス 451"/>
        <xdr:cNvSpPr txBox="1"/>
      </xdr:nvSpPr>
      <xdr:spPr>
        <a:xfrm>
          <a:off x="126238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大阪府忠岡町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97783</xdr:rowOff>
    </xdr:from>
    <xdr:to>
      <xdr:col>4</xdr:col>
      <xdr:colOff>1117600</xdr:colOff>
      <xdr:row>19</xdr:row>
      <xdr:rowOff>16483</xdr:rowOff>
    </xdr:to>
    <xdr:cxnSp macro="">
      <xdr:nvCxnSpPr>
        <xdr:cNvPr id="52" name="直線コネクタ 51"/>
        <xdr:cNvCxnSpPr/>
      </xdr:nvCxnSpPr>
      <xdr:spPr bwMode="auto">
        <a:xfrm flipV="1">
          <a:off x="5003800" y="3231508"/>
          <a:ext cx="647700" cy="90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16794</xdr:rowOff>
    </xdr:from>
    <xdr:ext cx="762000" cy="259045"/>
    <xdr:sp macro="" textlink="">
      <xdr:nvSpPr>
        <xdr:cNvPr id="53" name="人口1人当たり決算額の推移平均値テキスト130"/>
        <xdr:cNvSpPr txBox="1"/>
      </xdr:nvSpPr>
      <xdr:spPr>
        <a:xfrm>
          <a:off x="5740400" y="280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16483</xdr:rowOff>
    </xdr:from>
    <xdr:to>
      <xdr:col>4</xdr:col>
      <xdr:colOff>469900</xdr:colOff>
      <xdr:row>19</xdr:row>
      <xdr:rowOff>66661</xdr:rowOff>
    </xdr:to>
    <xdr:cxnSp macro="">
      <xdr:nvCxnSpPr>
        <xdr:cNvPr id="55" name="直線コネクタ 54"/>
        <xdr:cNvCxnSpPr/>
      </xdr:nvCxnSpPr>
      <xdr:spPr bwMode="auto">
        <a:xfrm flipV="1">
          <a:off x="4305300" y="3321658"/>
          <a:ext cx="698500" cy="50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140880</xdr:rowOff>
    </xdr:from>
    <xdr:ext cx="736600" cy="259045"/>
    <xdr:sp macro="" textlink="">
      <xdr:nvSpPr>
        <xdr:cNvPr id="57" name="テキスト ボックス 56"/>
        <xdr:cNvSpPr txBox="1"/>
      </xdr:nvSpPr>
      <xdr:spPr>
        <a:xfrm>
          <a:off x="4622800" y="276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41955</xdr:rowOff>
    </xdr:from>
    <xdr:to>
      <xdr:col>3</xdr:col>
      <xdr:colOff>904875</xdr:colOff>
      <xdr:row>19</xdr:row>
      <xdr:rowOff>66661</xdr:rowOff>
    </xdr:to>
    <xdr:cxnSp macro="">
      <xdr:nvCxnSpPr>
        <xdr:cNvPr id="58" name="直線コネクタ 57"/>
        <xdr:cNvCxnSpPr/>
      </xdr:nvCxnSpPr>
      <xdr:spPr bwMode="auto">
        <a:xfrm>
          <a:off x="3606800" y="3347130"/>
          <a:ext cx="698500" cy="24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2822</xdr:rowOff>
    </xdr:from>
    <xdr:ext cx="762000" cy="259045"/>
    <xdr:sp macro="" textlink="">
      <xdr:nvSpPr>
        <xdr:cNvPr id="60" name="テキスト ボックス 59"/>
        <xdr:cNvSpPr txBox="1"/>
      </xdr:nvSpPr>
      <xdr:spPr>
        <a:xfrm>
          <a:off x="3924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19095</xdr:rowOff>
    </xdr:from>
    <xdr:to>
      <xdr:col>3</xdr:col>
      <xdr:colOff>206375</xdr:colOff>
      <xdr:row>19</xdr:row>
      <xdr:rowOff>41955</xdr:rowOff>
    </xdr:to>
    <xdr:cxnSp macro="">
      <xdr:nvCxnSpPr>
        <xdr:cNvPr id="61" name="直線コネクタ 60"/>
        <xdr:cNvCxnSpPr/>
      </xdr:nvCxnSpPr>
      <xdr:spPr bwMode="auto">
        <a:xfrm>
          <a:off x="2908300" y="3324270"/>
          <a:ext cx="698500" cy="22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135900</xdr:rowOff>
    </xdr:from>
    <xdr:ext cx="762000" cy="259045"/>
    <xdr:sp macro="" textlink="">
      <xdr:nvSpPr>
        <xdr:cNvPr id="63" name="テキスト ボックス 62"/>
        <xdr:cNvSpPr txBox="1"/>
      </xdr:nvSpPr>
      <xdr:spPr>
        <a:xfrm>
          <a:off x="32258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90980</xdr:rowOff>
    </xdr:from>
    <xdr:ext cx="762000" cy="259045"/>
    <xdr:sp macro="" textlink="">
      <xdr:nvSpPr>
        <xdr:cNvPr id="65" name="テキスト ボックス 64"/>
        <xdr:cNvSpPr txBox="1"/>
      </xdr:nvSpPr>
      <xdr:spPr>
        <a:xfrm>
          <a:off x="2527300" y="271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46983</xdr:rowOff>
    </xdr:from>
    <xdr:to>
      <xdr:col>5</xdr:col>
      <xdr:colOff>34925</xdr:colOff>
      <xdr:row>18</xdr:row>
      <xdr:rowOff>148583</xdr:rowOff>
    </xdr:to>
    <xdr:sp macro="" textlink="">
      <xdr:nvSpPr>
        <xdr:cNvPr id="71" name="円/楕円 70"/>
        <xdr:cNvSpPr/>
      </xdr:nvSpPr>
      <xdr:spPr bwMode="auto">
        <a:xfrm>
          <a:off x="5600700" y="3180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19060</xdr:rowOff>
    </xdr:from>
    <xdr:ext cx="762000" cy="259045"/>
    <xdr:sp macro="" textlink="">
      <xdr:nvSpPr>
        <xdr:cNvPr id="72" name="人口1人当たり決算額の推移該当値テキスト130"/>
        <xdr:cNvSpPr txBox="1"/>
      </xdr:nvSpPr>
      <xdr:spPr>
        <a:xfrm>
          <a:off x="5740400" y="315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83,206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137133</xdr:rowOff>
    </xdr:from>
    <xdr:to>
      <xdr:col>4</xdr:col>
      <xdr:colOff>520700</xdr:colOff>
      <xdr:row>19</xdr:row>
      <xdr:rowOff>67283</xdr:rowOff>
    </xdr:to>
    <xdr:sp macro="" textlink="">
      <xdr:nvSpPr>
        <xdr:cNvPr id="73" name="円/楕円 72"/>
        <xdr:cNvSpPr/>
      </xdr:nvSpPr>
      <xdr:spPr bwMode="auto">
        <a:xfrm>
          <a:off x="4953000" y="3270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52060</xdr:rowOff>
    </xdr:from>
    <xdr:ext cx="736600" cy="259045"/>
    <xdr:sp macro="" textlink="">
      <xdr:nvSpPr>
        <xdr:cNvPr id="74" name="テキスト ボックス 73"/>
        <xdr:cNvSpPr txBox="1"/>
      </xdr:nvSpPr>
      <xdr:spPr>
        <a:xfrm>
          <a:off x="4622800" y="335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77,685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15861</xdr:rowOff>
    </xdr:from>
    <xdr:to>
      <xdr:col>3</xdr:col>
      <xdr:colOff>955675</xdr:colOff>
      <xdr:row>19</xdr:row>
      <xdr:rowOff>117461</xdr:rowOff>
    </xdr:to>
    <xdr:sp macro="" textlink="">
      <xdr:nvSpPr>
        <xdr:cNvPr id="75" name="円/楕円 74"/>
        <xdr:cNvSpPr/>
      </xdr:nvSpPr>
      <xdr:spPr bwMode="auto">
        <a:xfrm>
          <a:off x="4254500" y="3321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102238</xdr:rowOff>
    </xdr:from>
    <xdr:ext cx="762000" cy="259045"/>
    <xdr:sp macro="" textlink="">
      <xdr:nvSpPr>
        <xdr:cNvPr id="76" name="テキスト ボックス 75"/>
        <xdr:cNvSpPr txBox="1"/>
      </xdr:nvSpPr>
      <xdr:spPr>
        <a:xfrm>
          <a:off x="3924300" y="340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74,612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162605</xdr:rowOff>
    </xdr:from>
    <xdr:to>
      <xdr:col>3</xdr:col>
      <xdr:colOff>257175</xdr:colOff>
      <xdr:row>19</xdr:row>
      <xdr:rowOff>92755</xdr:rowOff>
    </xdr:to>
    <xdr:sp macro="" textlink="">
      <xdr:nvSpPr>
        <xdr:cNvPr id="77" name="円/楕円 76"/>
        <xdr:cNvSpPr/>
      </xdr:nvSpPr>
      <xdr:spPr bwMode="auto">
        <a:xfrm>
          <a:off x="3556000" y="3296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77532</xdr:rowOff>
    </xdr:from>
    <xdr:ext cx="762000" cy="259045"/>
    <xdr:sp macro="" textlink="">
      <xdr:nvSpPr>
        <xdr:cNvPr id="78" name="テキスト ボックス 77"/>
        <xdr:cNvSpPr txBox="1"/>
      </xdr:nvSpPr>
      <xdr:spPr>
        <a:xfrm>
          <a:off x="3225800" y="338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76,125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139745</xdr:rowOff>
    </xdr:from>
    <xdr:to>
      <xdr:col>2</xdr:col>
      <xdr:colOff>692150</xdr:colOff>
      <xdr:row>19</xdr:row>
      <xdr:rowOff>69895</xdr:rowOff>
    </xdr:to>
    <xdr:sp macro="" textlink="">
      <xdr:nvSpPr>
        <xdr:cNvPr id="79" name="円/楕円 78"/>
        <xdr:cNvSpPr/>
      </xdr:nvSpPr>
      <xdr:spPr bwMode="auto">
        <a:xfrm>
          <a:off x="2857500" y="3273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54672</xdr:rowOff>
    </xdr:from>
    <xdr:ext cx="762000" cy="259045"/>
    <xdr:sp macro="" textlink="">
      <xdr:nvSpPr>
        <xdr:cNvPr id="80" name="テキスト ボックス 79"/>
        <xdr:cNvSpPr txBox="1"/>
      </xdr:nvSpPr>
      <xdr:spPr>
        <a:xfrm>
          <a:off x="2527300" y="335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300165</xdr:rowOff>
    </xdr:from>
    <xdr:to>
      <xdr:col>4</xdr:col>
      <xdr:colOff>1117600</xdr:colOff>
      <xdr:row>34</xdr:row>
      <xdr:rowOff>311183</xdr:rowOff>
    </xdr:to>
    <xdr:cxnSp macro="">
      <xdr:nvCxnSpPr>
        <xdr:cNvPr id="112" name="直線コネクタ 111"/>
        <xdr:cNvCxnSpPr/>
      </xdr:nvCxnSpPr>
      <xdr:spPr bwMode="auto">
        <a:xfrm>
          <a:off x="5003800" y="6567615"/>
          <a:ext cx="647700" cy="11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318436</xdr:rowOff>
    </xdr:from>
    <xdr:ext cx="762000" cy="259045"/>
    <xdr:sp macro="" textlink="">
      <xdr:nvSpPr>
        <xdr:cNvPr id="113" name="人口1人当たり決算額の推移平均値テキスト445"/>
        <xdr:cNvSpPr txBox="1"/>
      </xdr:nvSpPr>
      <xdr:spPr>
        <a:xfrm>
          <a:off x="5740400" y="6928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300050</xdr:rowOff>
    </xdr:from>
    <xdr:to>
      <xdr:col>4</xdr:col>
      <xdr:colOff>469900</xdr:colOff>
      <xdr:row>34</xdr:row>
      <xdr:rowOff>300165</xdr:rowOff>
    </xdr:to>
    <xdr:cxnSp macro="">
      <xdr:nvCxnSpPr>
        <xdr:cNvPr id="115" name="直線コネクタ 114"/>
        <xdr:cNvCxnSpPr/>
      </xdr:nvCxnSpPr>
      <xdr:spPr bwMode="auto">
        <a:xfrm>
          <a:off x="4305300" y="6567500"/>
          <a:ext cx="698500" cy="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43751</xdr:rowOff>
    </xdr:from>
    <xdr:ext cx="736600" cy="259045"/>
    <xdr:sp macro="" textlink="">
      <xdr:nvSpPr>
        <xdr:cNvPr id="117" name="テキスト ボックス 116"/>
        <xdr:cNvSpPr txBox="1"/>
      </xdr:nvSpPr>
      <xdr:spPr>
        <a:xfrm>
          <a:off x="4622800" y="69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300050</xdr:rowOff>
    </xdr:from>
    <xdr:to>
      <xdr:col>3</xdr:col>
      <xdr:colOff>904875</xdr:colOff>
      <xdr:row>35</xdr:row>
      <xdr:rowOff>17980</xdr:rowOff>
    </xdr:to>
    <xdr:cxnSp macro="">
      <xdr:nvCxnSpPr>
        <xdr:cNvPr id="118" name="直線コネクタ 117"/>
        <xdr:cNvCxnSpPr/>
      </xdr:nvCxnSpPr>
      <xdr:spPr bwMode="auto">
        <a:xfrm flipV="1">
          <a:off x="3606800" y="6567500"/>
          <a:ext cx="698500" cy="60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325592</xdr:rowOff>
    </xdr:from>
    <xdr:ext cx="762000" cy="259045"/>
    <xdr:sp macro="" textlink="">
      <xdr:nvSpPr>
        <xdr:cNvPr id="120" name="テキスト ボックス 119"/>
        <xdr:cNvSpPr txBox="1"/>
      </xdr:nvSpPr>
      <xdr:spPr>
        <a:xfrm>
          <a:off x="39243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17980</xdr:rowOff>
    </xdr:from>
    <xdr:to>
      <xdr:col>3</xdr:col>
      <xdr:colOff>206375</xdr:colOff>
      <xdr:row>35</xdr:row>
      <xdr:rowOff>78468</xdr:rowOff>
    </xdr:to>
    <xdr:cxnSp macro="">
      <xdr:nvCxnSpPr>
        <xdr:cNvPr id="121" name="直線コネクタ 120"/>
        <xdr:cNvCxnSpPr/>
      </xdr:nvCxnSpPr>
      <xdr:spPr bwMode="auto">
        <a:xfrm flipV="1">
          <a:off x="2908300" y="6628330"/>
          <a:ext cx="698500" cy="60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290341</xdr:rowOff>
    </xdr:from>
    <xdr:ext cx="762000" cy="259045"/>
    <xdr:sp macro="" textlink="">
      <xdr:nvSpPr>
        <xdr:cNvPr id="123" name="テキスト ボックス 122"/>
        <xdr:cNvSpPr txBox="1"/>
      </xdr:nvSpPr>
      <xdr:spPr>
        <a:xfrm>
          <a:off x="32258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240278</xdr:rowOff>
    </xdr:from>
    <xdr:ext cx="762000" cy="259045"/>
    <xdr:sp macro="" textlink="">
      <xdr:nvSpPr>
        <xdr:cNvPr id="125" name="テキスト ボックス 124"/>
        <xdr:cNvSpPr txBox="1"/>
      </xdr:nvSpPr>
      <xdr:spPr>
        <a:xfrm>
          <a:off x="25273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260383</xdr:rowOff>
    </xdr:from>
    <xdr:to>
      <xdr:col>5</xdr:col>
      <xdr:colOff>34925</xdr:colOff>
      <xdr:row>35</xdr:row>
      <xdr:rowOff>19083</xdr:rowOff>
    </xdr:to>
    <xdr:sp macro="" textlink="">
      <xdr:nvSpPr>
        <xdr:cNvPr id="131" name="円/楕円 130"/>
        <xdr:cNvSpPr/>
      </xdr:nvSpPr>
      <xdr:spPr bwMode="auto">
        <a:xfrm>
          <a:off x="5600700" y="6527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105460</xdr:rowOff>
    </xdr:from>
    <xdr:ext cx="762000" cy="259045"/>
    <xdr:sp macro="" textlink="">
      <xdr:nvSpPr>
        <xdr:cNvPr id="132" name="人口1人当たり決算額の推移該当値テキスト445"/>
        <xdr:cNvSpPr txBox="1"/>
      </xdr:nvSpPr>
      <xdr:spPr>
        <a:xfrm>
          <a:off x="5740400" y="637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39,443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249365</xdr:rowOff>
    </xdr:from>
    <xdr:to>
      <xdr:col>4</xdr:col>
      <xdr:colOff>520700</xdr:colOff>
      <xdr:row>35</xdr:row>
      <xdr:rowOff>8065</xdr:rowOff>
    </xdr:to>
    <xdr:sp macro="" textlink="">
      <xdr:nvSpPr>
        <xdr:cNvPr id="133" name="円/楕円 132"/>
        <xdr:cNvSpPr/>
      </xdr:nvSpPr>
      <xdr:spPr bwMode="auto">
        <a:xfrm>
          <a:off x="4953000" y="6516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18242</xdr:rowOff>
    </xdr:from>
    <xdr:ext cx="736600" cy="259045"/>
    <xdr:sp macro="" textlink="">
      <xdr:nvSpPr>
        <xdr:cNvPr id="134" name="テキスト ボックス 133"/>
        <xdr:cNvSpPr txBox="1"/>
      </xdr:nvSpPr>
      <xdr:spPr>
        <a:xfrm>
          <a:off x="4622800" y="6285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39,925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249250</xdr:rowOff>
    </xdr:from>
    <xdr:to>
      <xdr:col>3</xdr:col>
      <xdr:colOff>955675</xdr:colOff>
      <xdr:row>35</xdr:row>
      <xdr:rowOff>7950</xdr:rowOff>
    </xdr:to>
    <xdr:sp macro="" textlink="">
      <xdr:nvSpPr>
        <xdr:cNvPr id="135" name="円/楕円 134"/>
        <xdr:cNvSpPr/>
      </xdr:nvSpPr>
      <xdr:spPr bwMode="auto">
        <a:xfrm>
          <a:off x="4254500" y="6516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18127</xdr:rowOff>
    </xdr:from>
    <xdr:ext cx="762000" cy="259045"/>
    <xdr:sp macro="" textlink="">
      <xdr:nvSpPr>
        <xdr:cNvPr id="136" name="テキスト ボックス 135"/>
        <xdr:cNvSpPr txBox="1"/>
      </xdr:nvSpPr>
      <xdr:spPr>
        <a:xfrm>
          <a:off x="3924300" y="62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39,930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310080</xdr:rowOff>
    </xdr:from>
    <xdr:to>
      <xdr:col>3</xdr:col>
      <xdr:colOff>257175</xdr:colOff>
      <xdr:row>35</xdr:row>
      <xdr:rowOff>68780</xdr:rowOff>
    </xdr:to>
    <xdr:sp macro="" textlink="">
      <xdr:nvSpPr>
        <xdr:cNvPr id="137" name="円/楕円 136"/>
        <xdr:cNvSpPr/>
      </xdr:nvSpPr>
      <xdr:spPr bwMode="auto">
        <a:xfrm>
          <a:off x="3556000" y="657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78958</xdr:rowOff>
    </xdr:from>
    <xdr:ext cx="762000" cy="259045"/>
    <xdr:sp macro="" textlink="">
      <xdr:nvSpPr>
        <xdr:cNvPr id="138" name="テキスト ボックス 137"/>
        <xdr:cNvSpPr txBox="1"/>
      </xdr:nvSpPr>
      <xdr:spPr>
        <a:xfrm>
          <a:off x="3225800" y="634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37,269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27668</xdr:rowOff>
    </xdr:from>
    <xdr:to>
      <xdr:col>2</xdr:col>
      <xdr:colOff>692150</xdr:colOff>
      <xdr:row>35</xdr:row>
      <xdr:rowOff>129268</xdr:rowOff>
    </xdr:to>
    <xdr:sp macro="" textlink="">
      <xdr:nvSpPr>
        <xdr:cNvPr id="139" name="円/楕円 138"/>
        <xdr:cNvSpPr/>
      </xdr:nvSpPr>
      <xdr:spPr bwMode="auto">
        <a:xfrm>
          <a:off x="2857500" y="6638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139445</xdr:rowOff>
    </xdr:from>
    <xdr:ext cx="762000" cy="259045"/>
    <xdr:sp macro="" textlink="">
      <xdr:nvSpPr>
        <xdr:cNvPr id="140" name="テキスト ボックス 139"/>
        <xdr:cNvSpPr txBox="1"/>
      </xdr:nvSpPr>
      <xdr:spPr>
        <a:xfrm>
          <a:off x="2527300" y="640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大阪府忠岡町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17,526
17,025
3.97
6,459,542
6,454,728
4,701
4,181,285
8,552,156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19.7
111.9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106706</xdr:rowOff>
    </xdr:from>
    <xdr:to>
      <xdr:col>6</xdr:col>
      <xdr:colOff>511175</xdr:colOff>
      <xdr:row>36</xdr:row>
      <xdr:rowOff>50635</xdr:rowOff>
    </xdr:to>
    <xdr:cxnSp macro="">
      <xdr:nvCxnSpPr>
        <xdr:cNvPr id="61" name="直線コネクタ 60"/>
        <xdr:cNvCxnSpPr/>
      </xdr:nvCxnSpPr>
      <xdr:spPr>
        <a:xfrm flipV="1">
          <a:off x="3797300" y="6107456"/>
          <a:ext cx="838200" cy="11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66349</xdr:rowOff>
    </xdr:from>
    <xdr:ext cx="534377" cy="259045"/>
    <xdr:sp macro="" textlink="">
      <xdr:nvSpPr>
        <xdr:cNvPr id="62" name="人件費平均値テキスト"/>
        <xdr:cNvSpPr txBox="1"/>
      </xdr:nvSpPr>
      <xdr:spPr>
        <a:xfrm>
          <a:off x="4686300" y="5895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135306</xdr:rowOff>
    </xdr:from>
    <xdr:to>
      <xdr:col>5</xdr:col>
      <xdr:colOff>358775</xdr:colOff>
      <xdr:row>36</xdr:row>
      <xdr:rowOff>50635</xdr:rowOff>
    </xdr:to>
    <xdr:cxnSp macro="">
      <xdr:nvCxnSpPr>
        <xdr:cNvPr id="64" name="直線コネクタ 63"/>
        <xdr:cNvCxnSpPr/>
      </xdr:nvCxnSpPr>
      <xdr:spPr>
        <a:xfrm>
          <a:off x="2908300" y="6136056"/>
          <a:ext cx="889000" cy="8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19080</xdr:rowOff>
    </xdr:from>
    <xdr:ext cx="534377" cy="259045"/>
    <xdr:sp macro="" textlink="">
      <xdr:nvSpPr>
        <xdr:cNvPr id="66" name="テキスト ボックス 65"/>
        <xdr:cNvSpPr txBox="1"/>
      </xdr:nvSpPr>
      <xdr:spPr>
        <a:xfrm>
          <a:off x="3530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118986</xdr:rowOff>
    </xdr:from>
    <xdr:to>
      <xdr:col>4</xdr:col>
      <xdr:colOff>155575</xdr:colOff>
      <xdr:row>35</xdr:row>
      <xdr:rowOff>135306</xdr:rowOff>
    </xdr:to>
    <xdr:cxnSp macro="">
      <xdr:nvCxnSpPr>
        <xdr:cNvPr id="67" name="直線コネクタ 66"/>
        <xdr:cNvCxnSpPr/>
      </xdr:nvCxnSpPr>
      <xdr:spPr>
        <a:xfrm>
          <a:off x="2019300" y="6119736"/>
          <a:ext cx="8890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29443</xdr:rowOff>
    </xdr:from>
    <xdr:ext cx="534377" cy="259045"/>
    <xdr:sp macro="" textlink="">
      <xdr:nvSpPr>
        <xdr:cNvPr id="69" name="テキスト ボックス 68"/>
        <xdr:cNvSpPr txBox="1"/>
      </xdr:nvSpPr>
      <xdr:spPr>
        <a:xfrm>
          <a:off x="2641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112992</xdr:rowOff>
    </xdr:from>
    <xdr:to>
      <xdr:col>2</xdr:col>
      <xdr:colOff>638175</xdr:colOff>
      <xdr:row>35</xdr:row>
      <xdr:rowOff>118986</xdr:rowOff>
    </xdr:to>
    <xdr:cxnSp macro="">
      <xdr:nvCxnSpPr>
        <xdr:cNvPr id="70" name="直線コネクタ 69"/>
        <xdr:cNvCxnSpPr/>
      </xdr:nvCxnSpPr>
      <xdr:spPr>
        <a:xfrm>
          <a:off x="1130300" y="6113742"/>
          <a:ext cx="889000" cy="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3382</xdr:rowOff>
    </xdr:from>
    <xdr:ext cx="534377" cy="259045"/>
    <xdr:sp macro="" textlink="">
      <xdr:nvSpPr>
        <xdr:cNvPr id="72" name="テキスト ボックス 71"/>
        <xdr:cNvSpPr txBox="1"/>
      </xdr:nvSpPr>
      <xdr:spPr>
        <a:xfrm>
          <a:off x="1752111" y="58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146067</xdr:rowOff>
    </xdr:from>
    <xdr:ext cx="534377" cy="259045"/>
    <xdr:sp macro="" textlink="">
      <xdr:nvSpPr>
        <xdr:cNvPr id="74" name="テキスト ボックス 73"/>
        <xdr:cNvSpPr txBox="1"/>
      </xdr:nvSpPr>
      <xdr:spPr>
        <a:xfrm>
          <a:off x="863111" y="580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55906</xdr:rowOff>
    </xdr:from>
    <xdr:to>
      <xdr:col>6</xdr:col>
      <xdr:colOff>561975</xdr:colOff>
      <xdr:row>35</xdr:row>
      <xdr:rowOff>157506</xdr:rowOff>
    </xdr:to>
    <xdr:sp macro="" textlink="">
      <xdr:nvSpPr>
        <xdr:cNvPr id="80" name="円/楕円 79"/>
        <xdr:cNvSpPr/>
      </xdr:nvSpPr>
      <xdr:spPr>
        <a:xfrm>
          <a:off x="4584700" y="60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34333</xdr:rowOff>
    </xdr:from>
    <xdr:ext cx="534377" cy="259045"/>
    <xdr:sp macro="" textlink="">
      <xdr:nvSpPr>
        <xdr:cNvPr id="81" name="人件費該当値テキスト"/>
        <xdr:cNvSpPr txBox="1"/>
      </xdr:nvSpPr>
      <xdr:spPr>
        <a:xfrm>
          <a:off x="4686300" y="603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79,098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171285</xdr:rowOff>
    </xdr:from>
    <xdr:to>
      <xdr:col>5</xdr:col>
      <xdr:colOff>409575</xdr:colOff>
      <xdr:row>36</xdr:row>
      <xdr:rowOff>101435</xdr:rowOff>
    </xdr:to>
    <xdr:sp macro="" textlink="">
      <xdr:nvSpPr>
        <xdr:cNvPr id="82" name="円/楕円 81"/>
        <xdr:cNvSpPr/>
      </xdr:nvSpPr>
      <xdr:spPr>
        <a:xfrm>
          <a:off x="3746500" y="617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92562</xdr:rowOff>
    </xdr:from>
    <xdr:ext cx="534377" cy="259045"/>
    <xdr:sp macro="" textlink="">
      <xdr:nvSpPr>
        <xdr:cNvPr id="83" name="テキスト ボックス 82"/>
        <xdr:cNvSpPr txBox="1"/>
      </xdr:nvSpPr>
      <xdr:spPr>
        <a:xfrm>
          <a:off x="3530111" y="62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70,013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84506</xdr:rowOff>
    </xdr:from>
    <xdr:to>
      <xdr:col>4</xdr:col>
      <xdr:colOff>206375</xdr:colOff>
      <xdr:row>36</xdr:row>
      <xdr:rowOff>14656</xdr:rowOff>
    </xdr:to>
    <xdr:sp macro="" textlink="">
      <xdr:nvSpPr>
        <xdr:cNvPr id="84" name="円/楕円 83"/>
        <xdr:cNvSpPr/>
      </xdr:nvSpPr>
      <xdr:spPr>
        <a:xfrm>
          <a:off x="2857500" y="60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5783</xdr:rowOff>
    </xdr:from>
    <xdr:ext cx="534377" cy="259045"/>
    <xdr:sp macro="" textlink="">
      <xdr:nvSpPr>
        <xdr:cNvPr id="85" name="テキスト ボックス 84"/>
        <xdr:cNvSpPr txBox="1"/>
      </xdr:nvSpPr>
      <xdr:spPr>
        <a:xfrm>
          <a:off x="2641111" y="617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76,846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68186</xdr:rowOff>
    </xdr:from>
    <xdr:to>
      <xdr:col>3</xdr:col>
      <xdr:colOff>3175</xdr:colOff>
      <xdr:row>35</xdr:row>
      <xdr:rowOff>169786</xdr:rowOff>
    </xdr:to>
    <xdr:sp macro="" textlink="">
      <xdr:nvSpPr>
        <xdr:cNvPr id="86" name="円/楕円 85"/>
        <xdr:cNvSpPr/>
      </xdr:nvSpPr>
      <xdr:spPr>
        <a:xfrm>
          <a:off x="1968500" y="606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160913</xdr:rowOff>
    </xdr:from>
    <xdr:ext cx="534377" cy="259045"/>
    <xdr:sp macro="" textlink="">
      <xdr:nvSpPr>
        <xdr:cNvPr id="87" name="テキスト ボックス 86"/>
        <xdr:cNvSpPr txBox="1"/>
      </xdr:nvSpPr>
      <xdr:spPr>
        <a:xfrm>
          <a:off x="1752111" y="616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78,131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62192</xdr:rowOff>
    </xdr:from>
    <xdr:to>
      <xdr:col>1</xdr:col>
      <xdr:colOff>485775</xdr:colOff>
      <xdr:row>35</xdr:row>
      <xdr:rowOff>163792</xdr:rowOff>
    </xdr:to>
    <xdr:sp macro="" textlink="">
      <xdr:nvSpPr>
        <xdr:cNvPr id="88" name="円/楕円 87"/>
        <xdr:cNvSpPr/>
      </xdr:nvSpPr>
      <xdr:spPr>
        <a:xfrm>
          <a:off x="1079500" y="606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154919</xdr:rowOff>
    </xdr:from>
    <xdr:ext cx="534377" cy="259045"/>
    <xdr:sp macro="" textlink="">
      <xdr:nvSpPr>
        <xdr:cNvPr id="89" name="テキスト ボックス 88"/>
        <xdr:cNvSpPr txBox="1"/>
      </xdr:nvSpPr>
      <xdr:spPr>
        <a:xfrm>
          <a:off x="863111" y="61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49974</xdr:rowOff>
    </xdr:from>
    <xdr:to>
      <xdr:col>6</xdr:col>
      <xdr:colOff>511175</xdr:colOff>
      <xdr:row>56</xdr:row>
      <xdr:rowOff>9904</xdr:rowOff>
    </xdr:to>
    <xdr:cxnSp macro="">
      <xdr:nvCxnSpPr>
        <xdr:cNvPr id="121" name="直線コネクタ 120"/>
        <xdr:cNvCxnSpPr/>
      </xdr:nvCxnSpPr>
      <xdr:spPr>
        <a:xfrm flipV="1">
          <a:off x="3797300" y="9479724"/>
          <a:ext cx="838200" cy="13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46361</xdr:rowOff>
    </xdr:from>
    <xdr:ext cx="534377" cy="259045"/>
    <xdr:sp macro="" textlink="">
      <xdr:nvSpPr>
        <xdr:cNvPr id="122" name="物件費平均値テキスト"/>
        <xdr:cNvSpPr txBox="1"/>
      </xdr:nvSpPr>
      <xdr:spPr>
        <a:xfrm>
          <a:off x="4686300" y="9647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9904</xdr:rowOff>
    </xdr:from>
    <xdr:to>
      <xdr:col>5</xdr:col>
      <xdr:colOff>358775</xdr:colOff>
      <xdr:row>56</xdr:row>
      <xdr:rowOff>54530</xdr:rowOff>
    </xdr:to>
    <xdr:cxnSp macro="">
      <xdr:nvCxnSpPr>
        <xdr:cNvPr id="124" name="直線コネクタ 123"/>
        <xdr:cNvCxnSpPr/>
      </xdr:nvCxnSpPr>
      <xdr:spPr>
        <a:xfrm flipV="1">
          <a:off x="2908300" y="9611104"/>
          <a:ext cx="889000" cy="4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153983</xdr:rowOff>
    </xdr:from>
    <xdr:ext cx="534377" cy="259045"/>
    <xdr:sp macro="" textlink="">
      <xdr:nvSpPr>
        <xdr:cNvPr id="126" name="テキスト ボックス 125"/>
        <xdr:cNvSpPr txBox="1"/>
      </xdr:nvSpPr>
      <xdr:spPr>
        <a:xfrm>
          <a:off x="3530111" y="975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54530</xdr:rowOff>
    </xdr:from>
    <xdr:to>
      <xdr:col>4</xdr:col>
      <xdr:colOff>155575</xdr:colOff>
      <xdr:row>56</xdr:row>
      <xdr:rowOff>134001</xdr:rowOff>
    </xdr:to>
    <xdr:cxnSp macro="">
      <xdr:nvCxnSpPr>
        <xdr:cNvPr id="127" name="直線コネクタ 126"/>
        <xdr:cNvCxnSpPr/>
      </xdr:nvCxnSpPr>
      <xdr:spPr>
        <a:xfrm flipV="1">
          <a:off x="2019300" y="9655730"/>
          <a:ext cx="889000" cy="7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117881</xdr:rowOff>
    </xdr:from>
    <xdr:ext cx="534377" cy="259045"/>
    <xdr:sp macro="" textlink="">
      <xdr:nvSpPr>
        <xdr:cNvPr id="129" name="テキスト ボックス 128"/>
        <xdr:cNvSpPr txBox="1"/>
      </xdr:nvSpPr>
      <xdr:spPr>
        <a:xfrm>
          <a:off x="2641111" y="9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113982</xdr:rowOff>
    </xdr:from>
    <xdr:to>
      <xdr:col>2</xdr:col>
      <xdr:colOff>638175</xdr:colOff>
      <xdr:row>56</xdr:row>
      <xdr:rowOff>134001</xdr:rowOff>
    </xdr:to>
    <xdr:cxnSp macro="">
      <xdr:nvCxnSpPr>
        <xdr:cNvPr id="130" name="直線コネクタ 129"/>
        <xdr:cNvCxnSpPr/>
      </xdr:nvCxnSpPr>
      <xdr:spPr>
        <a:xfrm>
          <a:off x="1130300" y="9715182"/>
          <a:ext cx="8890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102140</xdr:rowOff>
    </xdr:from>
    <xdr:ext cx="534377" cy="259045"/>
    <xdr:sp macro="" textlink="">
      <xdr:nvSpPr>
        <xdr:cNvPr id="132" name="テキスト ボックス 131"/>
        <xdr:cNvSpPr txBox="1"/>
      </xdr:nvSpPr>
      <xdr:spPr>
        <a:xfrm>
          <a:off x="1752111" y="98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6454</xdr:rowOff>
    </xdr:from>
    <xdr:ext cx="534377" cy="259045"/>
    <xdr:sp macro="" textlink="">
      <xdr:nvSpPr>
        <xdr:cNvPr id="134" name="テキスト ボックス 133"/>
        <xdr:cNvSpPr txBox="1"/>
      </xdr:nvSpPr>
      <xdr:spPr>
        <a:xfrm>
          <a:off x="863111" y="977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170624</xdr:rowOff>
    </xdr:from>
    <xdr:to>
      <xdr:col>6</xdr:col>
      <xdr:colOff>561975</xdr:colOff>
      <xdr:row>55</xdr:row>
      <xdr:rowOff>100774</xdr:rowOff>
    </xdr:to>
    <xdr:sp macro="" textlink="">
      <xdr:nvSpPr>
        <xdr:cNvPr id="140" name="円/楕円 139"/>
        <xdr:cNvSpPr/>
      </xdr:nvSpPr>
      <xdr:spPr>
        <a:xfrm>
          <a:off x="4584700" y="942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22051</xdr:rowOff>
    </xdr:from>
    <xdr:ext cx="534377" cy="259045"/>
    <xdr:sp macro="" textlink="">
      <xdr:nvSpPr>
        <xdr:cNvPr id="141" name="物件費該当値テキスト"/>
        <xdr:cNvSpPr txBox="1"/>
      </xdr:nvSpPr>
      <xdr:spPr>
        <a:xfrm>
          <a:off x="4686300" y="928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84,995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130554</xdr:rowOff>
    </xdr:from>
    <xdr:to>
      <xdr:col>5</xdr:col>
      <xdr:colOff>409575</xdr:colOff>
      <xdr:row>56</xdr:row>
      <xdr:rowOff>60704</xdr:rowOff>
    </xdr:to>
    <xdr:sp macro="" textlink="">
      <xdr:nvSpPr>
        <xdr:cNvPr id="142" name="円/楕円 141"/>
        <xdr:cNvSpPr/>
      </xdr:nvSpPr>
      <xdr:spPr>
        <a:xfrm>
          <a:off x="3746500" y="956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77231</xdr:rowOff>
    </xdr:from>
    <xdr:ext cx="534377" cy="259045"/>
    <xdr:sp macro="" textlink="">
      <xdr:nvSpPr>
        <xdr:cNvPr id="143" name="テキスト ボックス 142"/>
        <xdr:cNvSpPr txBox="1"/>
      </xdr:nvSpPr>
      <xdr:spPr>
        <a:xfrm>
          <a:off x="3530111" y="933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76,949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3730</xdr:rowOff>
    </xdr:from>
    <xdr:to>
      <xdr:col>4</xdr:col>
      <xdr:colOff>206375</xdr:colOff>
      <xdr:row>56</xdr:row>
      <xdr:rowOff>105330</xdr:rowOff>
    </xdr:to>
    <xdr:sp macro="" textlink="">
      <xdr:nvSpPr>
        <xdr:cNvPr id="144" name="円/楕円 143"/>
        <xdr:cNvSpPr/>
      </xdr:nvSpPr>
      <xdr:spPr>
        <a:xfrm>
          <a:off x="2857500" y="960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121857</xdr:rowOff>
    </xdr:from>
    <xdr:ext cx="534377" cy="259045"/>
    <xdr:sp macro="" textlink="">
      <xdr:nvSpPr>
        <xdr:cNvPr id="145" name="テキスト ボックス 144"/>
        <xdr:cNvSpPr txBox="1"/>
      </xdr:nvSpPr>
      <xdr:spPr>
        <a:xfrm>
          <a:off x="2641111" y="938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74,216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83201</xdr:rowOff>
    </xdr:from>
    <xdr:to>
      <xdr:col>3</xdr:col>
      <xdr:colOff>3175</xdr:colOff>
      <xdr:row>57</xdr:row>
      <xdr:rowOff>13351</xdr:rowOff>
    </xdr:to>
    <xdr:sp macro="" textlink="">
      <xdr:nvSpPr>
        <xdr:cNvPr id="146" name="円/楕円 145"/>
        <xdr:cNvSpPr/>
      </xdr:nvSpPr>
      <xdr:spPr>
        <a:xfrm>
          <a:off x="1968500" y="968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29878</xdr:rowOff>
    </xdr:from>
    <xdr:ext cx="534377" cy="259045"/>
    <xdr:sp macro="" textlink="">
      <xdr:nvSpPr>
        <xdr:cNvPr id="147" name="テキスト ボックス 146"/>
        <xdr:cNvSpPr txBox="1"/>
      </xdr:nvSpPr>
      <xdr:spPr>
        <a:xfrm>
          <a:off x="1752111" y="945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69,349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63182</xdr:rowOff>
    </xdr:from>
    <xdr:to>
      <xdr:col>1</xdr:col>
      <xdr:colOff>485775</xdr:colOff>
      <xdr:row>56</xdr:row>
      <xdr:rowOff>164782</xdr:rowOff>
    </xdr:to>
    <xdr:sp macro="" textlink="">
      <xdr:nvSpPr>
        <xdr:cNvPr id="148" name="円/楕円 147"/>
        <xdr:cNvSpPr/>
      </xdr:nvSpPr>
      <xdr:spPr>
        <a:xfrm>
          <a:off x="1079500" y="966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9859</xdr:rowOff>
    </xdr:from>
    <xdr:ext cx="534377" cy="259045"/>
    <xdr:sp macro="" textlink="">
      <xdr:nvSpPr>
        <xdr:cNvPr id="149" name="テキスト ボックス 148"/>
        <xdr:cNvSpPr txBox="1"/>
      </xdr:nvSpPr>
      <xdr:spPr>
        <a:xfrm>
          <a:off x="863111" y="94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133756</xdr:rowOff>
    </xdr:from>
    <xdr:to>
      <xdr:col>6</xdr:col>
      <xdr:colOff>511175</xdr:colOff>
      <xdr:row>77</xdr:row>
      <xdr:rowOff>164161</xdr:rowOff>
    </xdr:to>
    <xdr:cxnSp macro="">
      <xdr:nvCxnSpPr>
        <xdr:cNvPr id="176" name="直線コネクタ 175"/>
        <xdr:cNvCxnSpPr/>
      </xdr:nvCxnSpPr>
      <xdr:spPr>
        <a:xfrm>
          <a:off x="3797300" y="13335406"/>
          <a:ext cx="838200" cy="3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7" name="維持補修費平均値テキスト"/>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133756</xdr:rowOff>
    </xdr:from>
    <xdr:to>
      <xdr:col>5</xdr:col>
      <xdr:colOff>358775</xdr:colOff>
      <xdr:row>77</xdr:row>
      <xdr:rowOff>150307</xdr:rowOff>
    </xdr:to>
    <xdr:cxnSp macro="">
      <xdr:nvCxnSpPr>
        <xdr:cNvPr id="179" name="直線コネクタ 178"/>
        <xdr:cNvCxnSpPr/>
      </xdr:nvCxnSpPr>
      <xdr:spPr>
        <a:xfrm flipV="1">
          <a:off x="2908300" y="13335406"/>
          <a:ext cx="889000" cy="1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146786</xdr:rowOff>
    </xdr:from>
    <xdr:to>
      <xdr:col>4</xdr:col>
      <xdr:colOff>155575</xdr:colOff>
      <xdr:row>77</xdr:row>
      <xdr:rowOff>150307</xdr:rowOff>
    </xdr:to>
    <xdr:cxnSp macro="">
      <xdr:nvCxnSpPr>
        <xdr:cNvPr id="182" name="直線コネクタ 181"/>
        <xdr:cNvCxnSpPr/>
      </xdr:nvCxnSpPr>
      <xdr:spPr>
        <a:xfrm>
          <a:off x="2019300" y="13348436"/>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146786</xdr:rowOff>
    </xdr:from>
    <xdr:to>
      <xdr:col>2</xdr:col>
      <xdr:colOff>638175</xdr:colOff>
      <xdr:row>77</xdr:row>
      <xdr:rowOff>153141</xdr:rowOff>
    </xdr:to>
    <xdr:cxnSp macro="">
      <xdr:nvCxnSpPr>
        <xdr:cNvPr id="185" name="直線コネクタ 184"/>
        <xdr:cNvCxnSpPr/>
      </xdr:nvCxnSpPr>
      <xdr:spPr>
        <a:xfrm flipV="1">
          <a:off x="1130300" y="13348436"/>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9" name="テキスト ボックス 188"/>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113361</xdr:rowOff>
    </xdr:from>
    <xdr:to>
      <xdr:col>6</xdr:col>
      <xdr:colOff>561975</xdr:colOff>
      <xdr:row>78</xdr:row>
      <xdr:rowOff>43511</xdr:rowOff>
    </xdr:to>
    <xdr:sp macro="" textlink="">
      <xdr:nvSpPr>
        <xdr:cNvPr id="195" name="円/楕円 194"/>
        <xdr:cNvSpPr/>
      </xdr:nvSpPr>
      <xdr:spPr>
        <a:xfrm>
          <a:off x="4584700" y="133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91788</xdr:rowOff>
    </xdr:from>
    <xdr:ext cx="469744" cy="259045"/>
    <xdr:sp macro="" textlink="">
      <xdr:nvSpPr>
        <xdr:cNvPr id="196" name="維持補修費該当値テキスト"/>
        <xdr:cNvSpPr txBox="1"/>
      </xdr:nvSpPr>
      <xdr:spPr>
        <a:xfrm>
          <a:off x="4686300" y="1329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82956</xdr:rowOff>
    </xdr:from>
    <xdr:to>
      <xdr:col>5</xdr:col>
      <xdr:colOff>409575</xdr:colOff>
      <xdr:row>78</xdr:row>
      <xdr:rowOff>13106</xdr:rowOff>
    </xdr:to>
    <xdr:sp macro="" textlink="">
      <xdr:nvSpPr>
        <xdr:cNvPr id="197" name="円/楕円 196"/>
        <xdr:cNvSpPr/>
      </xdr:nvSpPr>
      <xdr:spPr>
        <a:xfrm>
          <a:off x="3746500" y="1328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4233</xdr:rowOff>
    </xdr:from>
    <xdr:ext cx="469744" cy="259045"/>
    <xdr:sp macro="" textlink="">
      <xdr:nvSpPr>
        <xdr:cNvPr id="198" name="テキスト ボックス 197"/>
        <xdr:cNvSpPr txBox="1"/>
      </xdr:nvSpPr>
      <xdr:spPr>
        <a:xfrm>
          <a:off x="3562427" y="1337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99507</xdr:rowOff>
    </xdr:from>
    <xdr:to>
      <xdr:col>4</xdr:col>
      <xdr:colOff>206375</xdr:colOff>
      <xdr:row>78</xdr:row>
      <xdr:rowOff>29657</xdr:rowOff>
    </xdr:to>
    <xdr:sp macro="" textlink="">
      <xdr:nvSpPr>
        <xdr:cNvPr id="199" name="円/楕円 198"/>
        <xdr:cNvSpPr/>
      </xdr:nvSpPr>
      <xdr:spPr>
        <a:xfrm>
          <a:off x="2857500" y="1330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20784</xdr:rowOff>
    </xdr:from>
    <xdr:ext cx="469744" cy="259045"/>
    <xdr:sp macro="" textlink="">
      <xdr:nvSpPr>
        <xdr:cNvPr id="200" name="テキスト ボックス 199"/>
        <xdr:cNvSpPr txBox="1"/>
      </xdr:nvSpPr>
      <xdr:spPr>
        <a:xfrm>
          <a:off x="2673427" y="133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95986</xdr:rowOff>
    </xdr:from>
    <xdr:to>
      <xdr:col>3</xdr:col>
      <xdr:colOff>3175</xdr:colOff>
      <xdr:row>78</xdr:row>
      <xdr:rowOff>26136</xdr:rowOff>
    </xdr:to>
    <xdr:sp macro="" textlink="">
      <xdr:nvSpPr>
        <xdr:cNvPr id="201" name="円/楕円 200"/>
        <xdr:cNvSpPr/>
      </xdr:nvSpPr>
      <xdr:spPr>
        <a:xfrm>
          <a:off x="1968500" y="132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17263</xdr:rowOff>
    </xdr:from>
    <xdr:ext cx="469744" cy="259045"/>
    <xdr:sp macro="" textlink="">
      <xdr:nvSpPr>
        <xdr:cNvPr id="202" name="テキスト ボックス 201"/>
        <xdr:cNvSpPr txBox="1"/>
      </xdr:nvSpPr>
      <xdr:spPr>
        <a:xfrm>
          <a:off x="1784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102341</xdr:rowOff>
    </xdr:from>
    <xdr:to>
      <xdr:col>1</xdr:col>
      <xdr:colOff>485775</xdr:colOff>
      <xdr:row>78</xdr:row>
      <xdr:rowOff>32491</xdr:rowOff>
    </xdr:to>
    <xdr:sp macro="" textlink="">
      <xdr:nvSpPr>
        <xdr:cNvPr id="203" name="円/楕円 202"/>
        <xdr:cNvSpPr/>
      </xdr:nvSpPr>
      <xdr:spPr>
        <a:xfrm>
          <a:off x="1079500" y="133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23618</xdr:rowOff>
    </xdr:from>
    <xdr:ext cx="469744" cy="259045"/>
    <xdr:sp macro="" textlink="">
      <xdr:nvSpPr>
        <xdr:cNvPr id="204" name="テキスト ボックス 203"/>
        <xdr:cNvSpPr txBox="1"/>
      </xdr:nvSpPr>
      <xdr:spPr>
        <a:xfrm>
          <a:off x="895427" y="1339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152425</xdr:rowOff>
    </xdr:from>
    <xdr:to>
      <xdr:col>6</xdr:col>
      <xdr:colOff>511175</xdr:colOff>
      <xdr:row>95</xdr:row>
      <xdr:rowOff>14790</xdr:rowOff>
    </xdr:to>
    <xdr:cxnSp macro="">
      <xdr:nvCxnSpPr>
        <xdr:cNvPr id="234" name="直線コネクタ 233"/>
        <xdr:cNvCxnSpPr/>
      </xdr:nvCxnSpPr>
      <xdr:spPr>
        <a:xfrm flipV="1">
          <a:off x="3797300" y="16268725"/>
          <a:ext cx="838200" cy="3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123950</xdr:rowOff>
    </xdr:from>
    <xdr:ext cx="534377" cy="259045"/>
    <xdr:sp macro="" textlink="">
      <xdr:nvSpPr>
        <xdr:cNvPr id="235" name="扶助費平均値テキスト"/>
        <xdr:cNvSpPr txBox="1"/>
      </xdr:nvSpPr>
      <xdr:spPr>
        <a:xfrm>
          <a:off x="4686300" y="1606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14790</xdr:rowOff>
    </xdr:from>
    <xdr:to>
      <xdr:col>5</xdr:col>
      <xdr:colOff>358775</xdr:colOff>
      <xdr:row>95</xdr:row>
      <xdr:rowOff>111297</xdr:rowOff>
    </xdr:to>
    <xdr:cxnSp macro="">
      <xdr:nvCxnSpPr>
        <xdr:cNvPr id="237" name="直線コネクタ 236"/>
        <xdr:cNvCxnSpPr/>
      </xdr:nvCxnSpPr>
      <xdr:spPr>
        <a:xfrm flipV="1">
          <a:off x="2908300" y="16302540"/>
          <a:ext cx="889000" cy="9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31729</xdr:rowOff>
    </xdr:from>
    <xdr:ext cx="534377" cy="259045"/>
    <xdr:sp macro="" textlink="">
      <xdr:nvSpPr>
        <xdr:cNvPr id="239" name="テキスト ボックス 238"/>
        <xdr:cNvSpPr txBox="1"/>
      </xdr:nvSpPr>
      <xdr:spPr>
        <a:xfrm>
          <a:off x="3530111" y="159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111297</xdr:rowOff>
    </xdr:from>
    <xdr:to>
      <xdr:col>4</xdr:col>
      <xdr:colOff>155575</xdr:colOff>
      <xdr:row>95</xdr:row>
      <xdr:rowOff>148120</xdr:rowOff>
    </xdr:to>
    <xdr:cxnSp macro="">
      <xdr:nvCxnSpPr>
        <xdr:cNvPr id="240" name="直線コネクタ 239"/>
        <xdr:cNvCxnSpPr/>
      </xdr:nvCxnSpPr>
      <xdr:spPr>
        <a:xfrm flipV="1">
          <a:off x="2019300" y="16399047"/>
          <a:ext cx="889000" cy="3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136275</xdr:rowOff>
    </xdr:from>
    <xdr:ext cx="534377" cy="259045"/>
    <xdr:sp macro="" textlink="">
      <xdr:nvSpPr>
        <xdr:cNvPr id="242" name="テキスト ボックス 241"/>
        <xdr:cNvSpPr txBox="1"/>
      </xdr:nvSpPr>
      <xdr:spPr>
        <a:xfrm>
          <a:off x="2641111"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121774</xdr:rowOff>
    </xdr:from>
    <xdr:to>
      <xdr:col>2</xdr:col>
      <xdr:colOff>638175</xdr:colOff>
      <xdr:row>95</xdr:row>
      <xdr:rowOff>148120</xdr:rowOff>
    </xdr:to>
    <xdr:cxnSp macro="">
      <xdr:nvCxnSpPr>
        <xdr:cNvPr id="243" name="直線コネクタ 242"/>
        <xdr:cNvCxnSpPr/>
      </xdr:nvCxnSpPr>
      <xdr:spPr>
        <a:xfrm>
          <a:off x="1130300" y="16409524"/>
          <a:ext cx="889000" cy="2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5" name="テキスト ボックス 244"/>
        <xdr:cNvSpPr txBox="1"/>
      </xdr:nvSpPr>
      <xdr:spPr>
        <a:xfrm>
          <a:off x="1752111"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7" name="テキスト ボックス 246"/>
        <xdr:cNvSpPr txBox="1"/>
      </xdr:nvSpPr>
      <xdr:spPr>
        <a:xfrm>
          <a:off x="863111"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101625</xdr:rowOff>
    </xdr:from>
    <xdr:to>
      <xdr:col>6</xdr:col>
      <xdr:colOff>561975</xdr:colOff>
      <xdr:row>95</xdr:row>
      <xdr:rowOff>31775</xdr:rowOff>
    </xdr:to>
    <xdr:sp macro="" textlink="">
      <xdr:nvSpPr>
        <xdr:cNvPr id="253" name="円/楕円 252"/>
        <xdr:cNvSpPr/>
      </xdr:nvSpPr>
      <xdr:spPr>
        <a:xfrm>
          <a:off x="4584700" y="162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80052</xdr:rowOff>
    </xdr:from>
    <xdr:ext cx="534377" cy="259045"/>
    <xdr:sp macro="" textlink="">
      <xdr:nvSpPr>
        <xdr:cNvPr id="254" name="扶助費該当値テキスト"/>
        <xdr:cNvSpPr txBox="1"/>
      </xdr:nvSpPr>
      <xdr:spPr>
        <a:xfrm>
          <a:off x="4686300" y="161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59,332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135440</xdr:rowOff>
    </xdr:from>
    <xdr:to>
      <xdr:col>5</xdr:col>
      <xdr:colOff>409575</xdr:colOff>
      <xdr:row>95</xdr:row>
      <xdr:rowOff>65590</xdr:rowOff>
    </xdr:to>
    <xdr:sp macro="" textlink="">
      <xdr:nvSpPr>
        <xdr:cNvPr id="255" name="円/楕円 254"/>
        <xdr:cNvSpPr/>
      </xdr:nvSpPr>
      <xdr:spPr>
        <a:xfrm>
          <a:off x="3746500" y="162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56717</xdr:rowOff>
    </xdr:from>
    <xdr:ext cx="534377" cy="259045"/>
    <xdr:sp macro="" textlink="">
      <xdr:nvSpPr>
        <xdr:cNvPr id="256" name="テキスト ボックス 255"/>
        <xdr:cNvSpPr txBox="1"/>
      </xdr:nvSpPr>
      <xdr:spPr>
        <a:xfrm>
          <a:off x="3530111" y="1634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57,557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60497</xdr:rowOff>
    </xdr:from>
    <xdr:to>
      <xdr:col>4</xdr:col>
      <xdr:colOff>206375</xdr:colOff>
      <xdr:row>95</xdr:row>
      <xdr:rowOff>162097</xdr:rowOff>
    </xdr:to>
    <xdr:sp macro="" textlink="">
      <xdr:nvSpPr>
        <xdr:cNvPr id="257" name="円/楕円 256"/>
        <xdr:cNvSpPr/>
      </xdr:nvSpPr>
      <xdr:spPr>
        <a:xfrm>
          <a:off x="2857500" y="1634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153224</xdr:rowOff>
    </xdr:from>
    <xdr:ext cx="534377" cy="259045"/>
    <xdr:sp macro="" textlink="">
      <xdr:nvSpPr>
        <xdr:cNvPr id="258" name="テキスト ボックス 257"/>
        <xdr:cNvSpPr txBox="1"/>
      </xdr:nvSpPr>
      <xdr:spPr>
        <a:xfrm>
          <a:off x="2641111" y="1644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52,491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97320</xdr:rowOff>
    </xdr:from>
    <xdr:to>
      <xdr:col>3</xdr:col>
      <xdr:colOff>3175</xdr:colOff>
      <xdr:row>96</xdr:row>
      <xdr:rowOff>27470</xdr:rowOff>
    </xdr:to>
    <xdr:sp macro="" textlink="">
      <xdr:nvSpPr>
        <xdr:cNvPr id="259" name="円/楕円 258"/>
        <xdr:cNvSpPr/>
      </xdr:nvSpPr>
      <xdr:spPr>
        <a:xfrm>
          <a:off x="1968500" y="163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18597</xdr:rowOff>
    </xdr:from>
    <xdr:ext cx="534377" cy="259045"/>
    <xdr:sp macro="" textlink="">
      <xdr:nvSpPr>
        <xdr:cNvPr id="260" name="テキスト ボックス 259"/>
        <xdr:cNvSpPr txBox="1"/>
      </xdr:nvSpPr>
      <xdr:spPr>
        <a:xfrm>
          <a:off x="1752111" y="1647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50,558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70974</xdr:rowOff>
    </xdr:from>
    <xdr:to>
      <xdr:col>1</xdr:col>
      <xdr:colOff>485775</xdr:colOff>
      <xdr:row>96</xdr:row>
      <xdr:rowOff>1124</xdr:rowOff>
    </xdr:to>
    <xdr:sp macro="" textlink="">
      <xdr:nvSpPr>
        <xdr:cNvPr id="261" name="円/楕円 260"/>
        <xdr:cNvSpPr/>
      </xdr:nvSpPr>
      <xdr:spPr>
        <a:xfrm>
          <a:off x="1079500" y="163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163701</xdr:rowOff>
    </xdr:from>
    <xdr:ext cx="534377" cy="259045"/>
    <xdr:sp macro="" textlink="">
      <xdr:nvSpPr>
        <xdr:cNvPr id="262" name="テキスト ボックス 261"/>
        <xdr:cNvSpPr txBox="1"/>
      </xdr:nvSpPr>
      <xdr:spPr>
        <a:xfrm>
          <a:off x="863111" y="1645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29570</xdr:rowOff>
    </xdr:from>
    <xdr:to>
      <xdr:col>15</xdr:col>
      <xdr:colOff>180340</xdr:colOff>
      <xdr:row>38</xdr:row>
      <xdr:rowOff>17719</xdr:rowOff>
    </xdr:to>
    <xdr:cxnSp macro="">
      <xdr:nvCxnSpPr>
        <xdr:cNvPr id="284" name="直線コネクタ 283"/>
        <xdr:cNvCxnSpPr/>
      </xdr:nvCxnSpPr>
      <xdr:spPr>
        <a:xfrm flipV="1">
          <a:off x="10475595" y="5173070"/>
          <a:ext cx="1270" cy="135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21546</xdr:rowOff>
    </xdr:from>
    <xdr:ext cx="534377" cy="259045"/>
    <xdr:sp macro="" textlink="">
      <xdr:nvSpPr>
        <xdr:cNvPr id="285" name="補助費等最小値テキスト"/>
        <xdr:cNvSpPr txBox="1"/>
      </xdr:nvSpPr>
      <xdr:spPr>
        <a:xfrm>
          <a:off x="10528300" y="653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38</xdr:row>
      <xdr:rowOff>17719</xdr:rowOff>
    </xdr:from>
    <xdr:to>
      <xdr:col>15</xdr:col>
      <xdr:colOff>269875</xdr:colOff>
      <xdr:row>38</xdr:row>
      <xdr:rowOff>17719</xdr:rowOff>
    </xdr:to>
    <xdr:cxnSp macro="">
      <xdr:nvCxnSpPr>
        <xdr:cNvPr id="286" name="直線コネクタ 285"/>
        <xdr:cNvCxnSpPr/>
      </xdr:nvCxnSpPr>
      <xdr:spPr>
        <a:xfrm>
          <a:off x="10388600" y="653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147697</xdr:rowOff>
    </xdr:from>
    <xdr:ext cx="599010" cy="259045"/>
    <xdr:sp macro="" textlink="">
      <xdr:nvSpPr>
        <xdr:cNvPr id="287" name="補助費等最大値テキスト"/>
        <xdr:cNvSpPr txBox="1"/>
      </xdr:nvSpPr>
      <xdr:spPr>
        <a:xfrm>
          <a:off x="10528300" y="494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29570</xdr:rowOff>
    </xdr:from>
    <xdr:to>
      <xdr:col>15</xdr:col>
      <xdr:colOff>269875</xdr:colOff>
      <xdr:row>30</xdr:row>
      <xdr:rowOff>29570</xdr:rowOff>
    </xdr:to>
    <xdr:cxnSp macro="">
      <xdr:nvCxnSpPr>
        <xdr:cNvPr id="288" name="直線コネクタ 287"/>
        <xdr:cNvCxnSpPr/>
      </xdr:nvCxnSpPr>
      <xdr:spPr>
        <a:xfrm>
          <a:off x="10388600" y="517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17719</xdr:rowOff>
    </xdr:from>
    <xdr:to>
      <xdr:col>15</xdr:col>
      <xdr:colOff>180975</xdr:colOff>
      <xdr:row>38</xdr:row>
      <xdr:rowOff>39656</xdr:rowOff>
    </xdr:to>
    <xdr:cxnSp macro="">
      <xdr:nvCxnSpPr>
        <xdr:cNvPr id="289" name="直線コネクタ 288"/>
        <xdr:cNvCxnSpPr/>
      </xdr:nvCxnSpPr>
      <xdr:spPr>
        <a:xfrm flipV="1">
          <a:off x="9639300" y="6532819"/>
          <a:ext cx="838200" cy="2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70309</xdr:rowOff>
    </xdr:from>
    <xdr:ext cx="534377" cy="259045"/>
    <xdr:sp macro="" textlink="">
      <xdr:nvSpPr>
        <xdr:cNvPr id="290" name="補助費等平均値テキスト"/>
        <xdr:cNvSpPr txBox="1"/>
      </xdr:nvSpPr>
      <xdr:spPr>
        <a:xfrm>
          <a:off x="10528300" y="5899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47432</xdr:rowOff>
    </xdr:from>
    <xdr:to>
      <xdr:col>15</xdr:col>
      <xdr:colOff>231775</xdr:colOff>
      <xdr:row>35</xdr:row>
      <xdr:rowOff>149032</xdr:rowOff>
    </xdr:to>
    <xdr:sp macro="" textlink="">
      <xdr:nvSpPr>
        <xdr:cNvPr id="291" name="フローチャート : 判断 290"/>
        <xdr:cNvSpPr/>
      </xdr:nvSpPr>
      <xdr:spPr>
        <a:xfrm>
          <a:off x="10426700" y="604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39656</xdr:rowOff>
    </xdr:from>
    <xdr:to>
      <xdr:col>14</xdr:col>
      <xdr:colOff>28575</xdr:colOff>
      <xdr:row>38</xdr:row>
      <xdr:rowOff>50189</xdr:rowOff>
    </xdr:to>
    <xdr:cxnSp macro="">
      <xdr:nvCxnSpPr>
        <xdr:cNvPr id="292" name="直線コネクタ 291"/>
        <xdr:cNvCxnSpPr/>
      </xdr:nvCxnSpPr>
      <xdr:spPr>
        <a:xfrm flipV="1">
          <a:off x="8750300" y="6554756"/>
          <a:ext cx="889000" cy="1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50705</xdr:rowOff>
    </xdr:from>
    <xdr:to>
      <xdr:col>14</xdr:col>
      <xdr:colOff>79375</xdr:colOff>
      <xdr:row>35</xdr:row>
      <xdr:rowOff>152305</xdr:rowOff>
    </xdr:to>
    <xdr:sp macro="" textlink="">
      <xdr:nvSpPr>
        <xdr:cNvPr id="293" name="フローチャート : 判断 292"/>
        <xdr:cNvSpPr/>
      </xdr:nvSpPr>
      <xdr:spPr>
        <a:xfrm>
          <a:off x="9588500" y="60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168832</xdr:rowOff>
    </xdr:from>
    <xdr:ext cx="534377" cy="259045"/>
    <xdr:sp macro="" textlink="">
      <xdr:nvSpPr>
        <xdr:cNvPr id="294" name="テキスト ボックス 293"/>
        <xdr:cNvSpPr txBox="1"/>
      </xdr:nvSpPr>
      <xdr:spPr>
        <a:xfrm>
          <a:off x="9372111" y="582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131498</xdr:rowOff>
    </xdr:from>
    <xdr:to>
      <xdr:col>12</xdr:col>
      <xdr:colOff>511175</xdr:colOff>
      <xdr:row>38</xdr:row>
      <xdr:rowOff>50189</xdr:rowOff>
    </xdr:to>
    <xdr:cxnSp macro="">
      <xdr:nvCxnSpPr>
        <xdr:cNvPr id="295" name="直線コネクタ 294"/>
        <xdr:cNvCxnSpPr/>
      </xdr:nvCxnSpPr>
      <xdr:spPr>
        <a:xfrm>
          <a:off x="7861300" y="5789348"/>
          <a:ext cx="889000" cy="77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55131</xdr:rowOff>
    </xdr:from>
    <xdr:to>
      <xdr:col>12</xdr:col>
      <xdr:colOff>561975</xdr:colOff>
      <xdr:row>35</xdr:row>
      <xdr:rowOff>156731</xdr:rowOff>
    </xdr:to>
    <xdr:sp macro="" textlink="">
      <xdr:nvSpPr>
        <xdr:cNvPr id="296" name="フローチャート : 判断 295"/>
        <xdr:cNvSpPr/>
      </xdr:nvSpPr>
      <xdr:spPr>
        <a:xfrm>
          <a:off x="8699500" y="60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1808</xdr:rowOff>
    </xdr:from>
    <xdr:ext cx="534377" cy="259045"/>
    <xdr:sp macro="" textlink="">
      <xdr:nvSpPr>
        <xdr:cNvPr id="297" name="テキスト ボックス 296"/>
        <xdr:cNvSpPr txBox="1"/>
      </xdr:nvSpPr>
      <xdr:spPr>
        <a:xfrm>
          <a:off x="8483111" y="583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131498</xdr:rowOff>
    </xdr:from>
    <xdr:to>
      <xdr:col>11</xdr:col>
      <xdr:colOff>307975</xdr:colOff>
      <xdr:row>38</xdr:row>
      <xdr:rowOff>32514</xdr:rowOff>
    </xdr:to>
    <xdr:cxnSp macro="">
      <xdr:nvCxnSpPr>
        <xdr:cNvPr id="298" name="直線コネクタ 297"/>
        <xdr:cNvCxnSpPr/>
      </xdr:nvCxnSpPr>
      <xdr:spPr>
        <a:xfrm flipV="1">
          <a:off x="6972300" y="5789348"/>
          <a:ext cx="889000" cy="75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120849</xdr:rowOff>
    </xdr:from>
    <xdr:to>
      <xdr:col>11</xdr:col>
      <xdr:colOff>358775</xdr:colOff>
      <xdr:row>35</xdr:row>
      <xdr:rowOff>50999</xdr:rowOff>
    </xdr:to>
    <xdr:sp macro="" textlink="">
      <xdr:nvSpPr>
        <xdr:cNvPr id="299" name="フローチャート : 判断 298"/>
        <xdr:cNvSpPr/>
      </xdr:nvSpPr>
      <xdr:spPr>
        <a:xfrm>
          <a:off x="7810500" y="595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42126</xdr:rowOff>
    </xdr:from>
    <xdr:ext cx="534377" cy="259045"/>
    <xdr:sp macro="" textlink="">
      <xdr:nvSpPr>
        <xdr:cNvPr id="300" name="テキスト ボックス 299"/>
        <xdr:cNvSpPr txBox="1"/>
      </xdr:nvSpPr>
      <xdr:spPr>
        <a:xfrm>
          <a:off x="7594111" y="604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51081</xdr:rowOff>
    </xdr:from>
    <xdr:to>
      <xdr:col>10</xdr:col>
      <xdr:colOff>155575</xdr:colOff>
      <xdr:row>35</xdr:row>
      <xdr:rowOff>152681</xdr:rowOff>
    </xdr:to>
    <xdr:sp macro="" textlink="">
      <xdr:nvSpPr>
        <xdr:cNvPr id="301" name="フローチャート : 判断 300"/>
        <xdr:cNvSpPr/>
      </xdr:nvSpPr>
      <xdr:spPr>
        <a:xfrm>
          <a:off x="6921500" y="6051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169208</xdr:rowOff>
    </xdr:from>
    <xdr:ext cx="534377" cy="259045"/>
    <xdr:sp macro="" textlink="">
      <xdr:nvSpPr>
        <xdr:cNvPr id="302" name="テキスト ボックス 301"/>
        <xdr:cNvSpPr txBox="1"/>
      </xdr:nvSpPr>
      <xdr:spPr>
        <a:xfrm>
          <a:off x="6705111" y="582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138369</xdr:rowOff>
    </xdr:from>
    <xdr:to>
      <xdr:col>15</xdr:col>
      <xdr:colOff>231775</xdr:colOff>
      <xdr:row>38</xdr:row>
      <xdr:rowOff>68519</xdr:rowOff>
    </xdr:to>
    <xdr:sp macro="" textlink="">
      <xdr:nvSpPr>
        <xdr:cNvPr id="308" name="円/楕円 307"/>
        <xdr:cNvSpPr/>
      </xdr:nvSpPr>
      <xdr:spPr>
        <a:xfrm>
          <a:off x="10426700" y="648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53296</xdr:rowOff>
    </xdr:from>
    <xdr:ext cx="534377" cy="259045"/>
    <xdr:sp macro="" textlink="">
      <xdr:nvSpPr>
        <xdr:cNvPr id="309" name="補助費等該当値テキスト"/>
        <xdr:cNvSpPr txBox="1"/>
      </xdr:nvSpPr>
      <xdr:spPr>
        <a:xfrm>
          <a:off x="10528300" y="639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13,340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160306</xdr:rowOff>
    </xdr:from>
    <xdr:to>
      <xdr:col>14</xdr:col>
      <xdr:colOff>79375</xdr:colOff>
      <xdr:row>38</xdr:row>
      <xdr:rowOff>90456</xdr:rowOff>
    </xdr:to>
    <xdr:sp macro="" textlink="">
      <xdr:nvSpPr>
        <xdr:cNvPr id="310" name="円/楕円 309"/>
        <xdr:cNvSpPr/>
      </xdr:nvSpPr>
      <xdr:spPr>
        <a:xfrm>
          <a:off x="9588500" y="650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81583</xdr:rowOff>
    </xdr:from>
    <xdr:ext cx="534377" cy="259045"/>
    <xdr:sp macro="" textlink="">
      <xdr:nvSpPr>
        <xdr:cNvPr id="311" name="テキスト ボックス 310"/>
        <xdr:cNvSpPr txBox="1"/>
      </xdr:nvSpPr>
      <xdr:spPr>
        <a:xfrm>
          <a:off x="9372111" y="659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170839</xdr:rowOff>
    </xdr:from>
    <xdr:to>
      <xdr:col>12</xdr:col>
      <xdr:colOff>561975</xdr:colOff>
      <xdr:row>38</xdr:row>
      <xdr:rowOff>100989</xdr:rowOff>
    </xdr:to>
    <xdr:sp macro="" textlink="">
      <xdr:nvSpPr>
        <xdr:cNvPr id="312" name="円/楕円 311"/>
        <xdr:cNvSpPr/>
      </xdr:nvSpPr>
      <xdr:spPr>
        <a:xfrm>
          <a:off x="8699500" y="65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92116</xdr:rowOff>
    </xdr:from>
    <xdr:ext cx="469744" cy="259045"/>
    <xdr:sp macro="" textlink="">
      <xdr:nvSpPr>
        <xdr:cNvPr id="313" name="テキスト ボックス 312"/>
        <xdr:cNvSpPr txBox="1"/>
      </xdr:nvSpPr>
      <xdr:spPr>
        <a:xfrm>
          <a:off x="8515427" y="660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9,789</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80698</xdr:rowOff>
    </xdr:from>
    <xdr:to>
      <xdr:col>11</xdr:col>
      <xdr:colOff>358775</xdr:colOff>
      <xdr:row>34</xdr:row>
      <xdr:rowOff>10848</xdr:rowOff>
    </xdr:to>
    <xdr:sp macro="" textlink="">
      <xdr:nvSpPr>
        <xdr:cNvPr id="314" name="円/楕円 313"/>
        <xdr:cNvSpPr/>
      </xdr:nvSpPr>
      <xdr:spPr>
        <a:xfrm>
          <a:off x="7810500" y="573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27375</xdr:rowOff>
    </xdr:from>
    <xdr:ext cx="534377" cy="259045"/>
    <xdr:sp macro="" textlink="">
      <xdr:nvSpPr>
        <xdr:cNvPr id="315" name="テキスト ボックス 314"/>
        <xdr:cNvSpPr txBox="1"/>
      </xdr:nvSpPr>
      <xdr:spPr>
        <a:xfrm>
          <a:off x="7594111" y="551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94,647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153164</xdr:rowOff>
    </xdr:from>
    <xdr:to>
      <xdr:col>10</xdr:col>
      <xdr:colOff>155575</xdr:colOff>
      <xdr:row>38</xdr:row>
      <xdr:rowOff>83314</xdr:rowOff>
    </xdr:to>
    <xdr:sp macro="" textlink="">
      <xdr:nvSpPr>
        <xdr:cNvPr id="316" name="円/楕円 315"/>
        <xdr:cNvSpPr/>
      </xdr:nvSpPr>
      <xdr:spPr>
        <a:xfrm>
          <a:off x="6921500" y="649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74441</xdr:rowOff>
    </xdr:from>
    <xdr:ext cx="534377" cy="259045"/>
    <xdr:sp macro="" textlink="">
      <xdr:nvSpPr>
        <xdr:cNvPr id="317" name="テキスト ボックス 316"/>
        <xdr:cNvSpPr txBox="1"/>
      </xdr:nvSpPr>
      <xdr:spPr>
        <a:xfrm>
          <a:off x="6705111" y="658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1" name="直線コネクタ 340"/>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2"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3" name="直線コネクタ 342"/>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44"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45" name="直線コネクタ 344"/>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19365</xdr:rowOff>
    </xdr:from>
    <xdr:to>
      <xdr:col>15</xdr:col>
      <xdr:colOff>180975</xdr:colOff>
      <xdr:row>59</xdr:row>
      <xdr:rowOff>5329</xdr:rowOff>
    </xdr:to>
    <xdr:cxnSp macro="">
      <xdr:nvCxnSpPr>
        <xdr:cNvPr id="346" name="直線コネクタ 345"/>
        <xdr:cNvCxnSpPr/>
      </xdr:nvCxnSpPr>
      <xdr:spPr>
        <a:xfrm>
          <a:off x="9639300" y="9963465"/>
          <a:ext cx="838200" cy="15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94750</xdr:rowOff>
    </xdr:from>
    <xdr:ext cx="534377" cy="259045"/>
    <xdr:sp macro="" textlink="">
      <xdr:nvSpPr>
        <xdr:cNvPr id="347" name="普通建設事業費平均値テキスト"/>
        <xdr:cNvSpPr txBox="1"/>
      </xdr:nvSpPr>
      <xdr:spPr>
        <a:xfrm>
          <a:off x="10528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48" name="フローチャート : 判断 347"/>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146996</xdr:rowOff>
    </xdr:from>
    <xdr:to>
      <xdr:col>14</xdr:col>
      <xdr:colOff>28575</xdr:colOff>
      <xdr:row>58</xdr:row>
      <xdr:rowOff>19365</xdr:rowOff>
    </xdr:to>
    <xdr:cxnSp macro="">
      <xdr:nvCxnSpPr>
        <xdr:cNvPr id="349" name="直線コネクタ 348"/>
        <xdr:cNvCxnSpPr/>
      </xdr:nvCxnSpPr>
      <xdr:spPr>
        <a:xfrm>
          <a:off x="8750300" y="9919646"/>
          <a:ext cx="889000" cy="4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0" name="フローチャート : 判断 349"/>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130046</xdr:rowOff>
    </xdr:from>
    <xdr:ext cx="534377" cy="259045"/>
    <xdr:sp macro="" textlink="">
      <xdr:nvSpPr>
        <xdr:cNvPr id="351" name="テキスト ボックス 350"/>
        <xdr:cNvSpPr txBox="1"/>
      </xdr:nvSpPr>
      <xdr:spPr>
        <a:xfrm>
          <a:off x="9372111" y="9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146996</xdr:rowOff>
    </xdr:from>
    <xdr:to>
      <xdr:col>12</xdr:col>
      <xdr:colOff>511175</xdr:colOff>
      <xdr:row>59</xdr:row>
      <xdr:rowOff>4669</xdr:rowOff>
    </xdr:to>
    <xdr:cxnSp macro="">
      <xdr:nvCxnSpPr>
        <xdr:cNvPr id="352" name="直線コネクタ 351"/>
        <xdr:cNvCxnSpPr/>
      </xdr:nvCxnSpPr>
      <xdr:spPr>
        <a:xfrm flipV="1">
          <a:off x="7861300" y="9919646"/>
          <a:ext cx="889000" cy="20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3" name="フローチャート : 判断 352"/>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171045</xdr:rowOff>
    </xdr:from>
    <xdr:ext cx="534377" cy="259045"/>
    <xdr:sp macro="" textlink="">
      <xdr:nvSpPr>
        <xdr:cNvPr id="354" name="テキスト ボックス 353"/>
        <xdr:cNvSpPr txBox="1"/>
      </xdr:nvSpPr>
      <xdr:spPr>
        <a:xfrm>
          <a:off x="8483111" y="96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4669</xdr:rowOff>
    </xdr:from>
    <xdr:to>
      <xdr:col>11</xdr:col>
      <xdr:colOff>307975</xdr:colOff>
      <xdr:row>59</xdr:row>
      <xdr:rowOff>33923</xdr:rowOff>
    </xdr:to>
    <xdr:cxnSp macro="">
      <xdr:nvCxnSpPr>
        <xdr:cNvPr id="355" name="直線コネクタ 354"/>
        <xdr:cNvCxnSpPr/>
      </xdr:nvCxnSpPr>
      <xdr:spPr>
        <a:xfrm flipV="1">
          <a:off x="6972300" y="10120219"/>
          <a:ext cx="889000" cy="2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56" name="フローチャート : 判断 355"/>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17266</xdr:rowOff>
    </xdr:from>
    <xdr:ext cx="534377" cy="259045"/>
    <xdr:sp macro="" textlink="">
      <xdr:nvSpPr>
        <xdr:cNvPr id="357" name="テキスト ボックス 356"/>
        <xdr:cNvSpPr txBox="1"/>
      </xdr:nvSpPr>
      <xdr:spPr>
        <a:xfrm>
          <a:off x="7594111" y="96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58" name="フローチャート : 判断 357"/>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48695</xdr:rowOff>
    </xdr:from>
    <xdr:ext cx="534377" cy="259045"/>
    <xdr:sp macro="" textlink="">
      <xdr:nvSpPr>
        <xdr:cNvPr id="359" name="テキスト ボックス 358"/>
        <xdr:cNvSpPr txBox="1"/>
      </xdr:nvSpPr>
      <xdr:spPr>
        <a:xfrm>
          <a:off x="6705111" y="9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125979</xdr:rowOff>
    </xdr:from>
    <xdr:to>
      <xdr:col>15</xdr:col>
      <xdr:colOff>231775</xdr:colOff>
      <xdr:row>59</xdr:row>
      <xdr:rowOff>56129</xdr:rowOff>
    </xdr:to>
    <xdr:sp macro="" textlink="">
      <xdr:nvSpPr>
        <xdr:cNvPr id="365" name="円/楕円 364"/>
        <xdr:cNvSpPr/>
      </xdr:nvSpPr>
      <xdr:spPr>
        <a:xfrm>
          <a:off x="10426700" y="1007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40906</xdr:rowOff>
    </xdr:from>
    <xdr:ext cx="534377" cy="259045"/>
    <xdr:sp macro="" textlink="">
      <xdr:nvSpPr>
        <xdr:cNvPr id="366" name="普通建設事業費該当値テキスト"/>
        <xdr:cNvSpPr txBox="1"/>
      </xdr:nvSpPr>
      <xdr:spPr>
        <a:xfrm>
          <a:off x="10528300" y="99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140015</xdr:rowOff>
    </xdr:from>
    <xdr:to>
      <xdr:col>14</xdr:col>
      <xdr:colOff>79375</xdr:colOff>
      <xdr:row>58</xdr:row>
      <xdr:rowOff>70165</xdr:rowOff>
    </xdr:to>
    <xdr:sp macro="" textlink="">
      <xdr:nvSpPr>
        <xdr:cNvPr id="367" name="円/楕円 366"/>
        <xdr:cNvSpPr/>
      </xdr:nvSpPr>
      <xdr:spPr>
        <a:xfrm>
          <a:off x="9588500" y="991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61292</xdr:rowOff>
    </xdr:from>
    <xdr:ext cx="534377" cy="259045"/>
    <xdr:sp macro="" textlink="">
      <xdr:nvSpPr>
        <xdr:cNvPr id="368" name="テキスト ボックス 367"/>
        <xdr:cNvSpPr txBox="1"/>
      </xdr:nvSpPr>
      <xdr:spPr>
        <a:xfrm>
          <a:off x="9372111" y="1000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51,584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96196</xdr:rowOff>
    </xdr:from>
    <xdr:to>
      <xdr:col>12</xdr:col>
      <xdr:colOff>561975</xdr:colOff>
      <xdr:row>58</xdr:row>
      <xdr:rowOff>26346</xdr:rowOff>
    </xdr:to>
    <xdr:sp macro="" textlink="">
      <xdr:nvSpPr>
        <xdr:cNvPr id="369" name="円/楕円 368"/>
        <xdr:cNvSpPr/>
      </xdr:nvSpPr>
      <xdr:spPr>
        <a:xfrm>
          <a:off x="8699500" y="98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17473</xdr:rowOff>
    </xdr:from>
    <xdr:ext cx="534377" cy="259045"/>
    <xdr:sp macro="" textlink="">
      <xdr:nvSpPr>
        <xdr:cNvPr id="370" name="テキスト ボックス 369"/>
        <xdr:cNvSpPr txBox="1"/>
      </xdr:nvSpPr>
      <xdr:spPr>
        <a:xfrm>
          <a:off x="8483111" y="996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63,085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125319</xdr:rowOff>
    </xdr:from>
    <xdr:to>
      <xdr:col>11</xdr:col>
      <xdr:colOff>358775</xdr:colOff>
      <xdr:row>59</xdr:row>
      <xdr:rowOff>55469</xdr:rowOff>
    </xdr:to>
    <xdr:sp macro="" textlink="">
      <xdr:nvSpPr>
        <xdr:cNvPr id="371" name="円/楕円 370"/>
        <xdr:cNvSpPr/>
      </xdr:nvSpPr>
      <xdr:spPr>
        <a:xfrm>
          <a:off x="7810500" y="1006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46596</xdr:rowOff>
    </xdr:from>
    <xdr:ext cx="534377" cy="259045"/>
    <xdr:sp macro="" textlink="">
      <xdr:nvSpPr>
        <xdr:cNvPr id="372" name="テキスト ボックス 371"/>
        <xdr:cNvSpPr txBox="1"/>
      </xdr:nvSpPr>
      <xdr:spPr>
        <a:xfrm>
          <a:off x="7594111" y="1016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154573</xdr:rowOff>
    </xdr:from>
    <xdr:to>
      <xdr:col>10</xdr:col>
      <xdr:colOff>155575</xdr:colOff>
      <xdr:row>59</xdr:row>
      <xdr:rowOff>84723</xdr:rowOff>
    </xdr:to>
    <xdr:sp macro="" textlink="">
      <xdr:nvSpPr>
        <xdr:cNvPr id="373" name="円/楕円 372"/>
        <xdr:cNvSpPr/>
      </xdr:nvSpPr>
      <xdr:spPr>
        <a:xfrm>
          <a:off x="6921500" y="1009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75850</xdr:rowOff>
    </xdr:from>
    <xdr:ext cx="469744" cy="259045"/>
    <xdr:sp macro="" textlink="">
      <xdr:nvSpPr>
        <xdr:cNvPr id="374" name="テキスト ボックス 373"/>
        <xdr:cNvSpPr txBox="1"/>
      </xdr:nvSpPr>
      <xdr:spPr>
        <a:xfrm>
          <a:off x="6737427" y="1019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398" name="直線コネクタ 397"/>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1"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2" name="直線コネクタ 401"/>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103963</xdr:rowOff>
    </xdr:from>
    <xdr:to>
      <xdr:col>15</xdr:col>
      <xdr:colOff>180975</xdr:colOff>
      <xdr:row>79</xdr:row>
      <xdr:rowOff>12012</xdr:rowOff>
    </xdr:to>
    <xdr:cxnSp macro="">
      <xdr:nvCxnSpPr>
        <xdr:cNvPr id="403" name="直線コネクタ 402"/>
        <xdr:cNvCxnSpPr/>
      </xdr:nvCxnSpPr>
      <xdr:spPr>
        <a:xfrm>
          <a:off x="9639300" y="13477063"/>
          <a:ext cx="838200" cy="7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71471</xdr:rowOff>
    </xdr:from>
    <xdr:ext cx="534377" cy="259045"/>
    <xdr:sp macro="" textlink="">
      <xdr:nvSpPr>
        <xdr:cNvPr id="404" name="普通建設事業費 （ うち新規整備　）平均値テキスト"/>
        <xdr:cNvSpPr txBox="1"/>
      </xdr:nvSpPr>
      <xdr:spPr>
        <a:xfrm>
          <a:off x="10528300" y="1327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05" name="フローチャート : 判断 404"/>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06" name="フローチャート : 判断 405"/>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129329</xdr:rowOff>
    </xdr:from>
    <xdr:ext cx="534377" cy="259045"/>
    <xdr:sp macro="" textlink="">
      <xdr:nvSpPr>
        <xdr:cNvPr id="407" name="テキスト ボックス 406"/>
        <xdr:cNvSpPr txBox="1"/>
      </xdr:nvSpPr>
      <xdr:spPr>
        <a:xfrm>
          <a:off x="9372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132662</xdr:rowOff>
    </xdr:from>
    <xdr:to>
      <xdr:col>15</xdr:col>
      <xdr:colOff>231775</xdr:colOff>
      <xdr:row>79</xdr:row>
      <xdr:rowOff>62812</xdr:rowOff>
    </xdr:to>
    <xdr:sp macro="" textlink="">
      <xdr:nvSpPr>
        <xdr:cNvPr id="413" name="円/楕円 412"/>
        <xdr:cNvSpPr/>
      </xdr:nvSpPr>
      <xdr:spPr>
        <a:xfrm>
          <a:off x="10426700" y="1350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47589</xdr:rowOff>
    </xdr:from>
    <xdr:ext cx="469744" cy="259045"/>
    <xdr:sp macro="" textlink="">
      <xdr:nvSpPr>
        <xdr:cNvPr id="414" name="普通建設事業費 （ うち新規整備　）該当値テキスト"/>
        <xdr:cNvSpPr txBox="1"/>
      </xdr:nvSpPr>
      <xdr:spPr>
        <a:xfrm>
          <a:off x="10528300" y="1342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53163</xdr:rowOff>
    </xdr:from>
    <xdr:to>
      <xdr:col>14</xdr:col>
      <xdr:colOff>79375</xdr:colOff>
      <xdr:row>78</xdr:row>
      <xdr:rowOff>154763</xdr:rowOff>
    </xdr:to>
    <xdr:sp macro="" textlink="">
      <xdr:nvSpPr>
        <xdr:cNvPr id="415" name="円/楕円 414"/>
        <xdr:cNvSpPr/>
      </xdr:nvSpPr>
      <xdr:spPr>
        <a:xfrm>
          <a:off x="9588500" y="1342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145890</xdr:rowOff>
    </xdr:from>
    <xdr:ext cx="534377" cy="259045"/>
    <xdr:sp macro="" textlink="">
      <xdr:nvSpPr>
        <xdr:cNvPr id="416" name="テキスト ボックス 415"/>
        <xdr:cNvSpPr txBox="1"/>
      </xdr:nvSpPr>
      <xdr:spPr>
        <a:xfrm>
          <a:off x="9372111" y="1351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7" name="直線コネクタ 42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8" name="テキスト ボックス 42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9" name="直線コネクタ 42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0" name="テキスト ボックス 42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1" name="直線コネクタ 43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2" name="テキスト ボックス 43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3" name="直線コネクタ 43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4" name="テキスト ボックス 43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5" name="直線コネクタ 43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6" name="テキスト ボックス 43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38" name="直線コネクタ 437"/>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39"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0" name="直線コネクタ 439"/>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1"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2" name="直線コネクタ 441"/>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47135</xdr:rowOff>
    </xdr:from>
    <xdr:to>
      <xdr:col>15</xdr:col>
      <xdr:colOff>180975</xdr:colOff>
      <xdr:row>98</xdr:row>
      <xdr:rowOff>131758</xdr:rowOff>
    </xdr:to>
    <xdr:cxnSp macro="">
      <xdr:nvCxnSpPr>
        <xdr:cNvPr id="443" name="直線コネクタ 442"/>
        <xdr:cNvCxnSpPr/>
      </xdr:nvCxnSpPr>
      <xdr:spPr>
        <a:xfrm>
          <a:off x="9639300" y="16849235"/>
          <a:ext cx="838200" cy="8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155060</xdr:rowOff>
    </xdr:from>
    <xdr:ext cx="534377" cy="259045"/>
    <xdr:sp macro="" textlink="">
      <xdr:nvSpPr>
        <xdr:cNvPr id="444" name="普通建設事業費 （ うち更新整備　）平均値テキスト"/>
        <xdr:cNvSpPr txBox="1"/>
      </xdr:nvSpPr>
      <xdr:spPr>
        <a:xfrm>
          <a:off x="10528300" y="1661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45" name="フローチャート : 判断 444"/>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46" name="フローチャート : 判断 445"/>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62278</xdr:rowOff>
    </xdr:from>
    <xdr:ext cx="534377" cy="259045"/>
    <xdr:sp macro="" textlink="">
      <xdr:nvSpPr>
        <xdr:cNvPr id="447" name="テキスト ボックス 446"/>
        <xdr:cNvSpPr txBox="1"/>
      </xdr:nvSpPr>
      <xdr:spPr>
        <a:xfrm>
          <a:off x="9372111" y="165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8" name="テキスト ボックス 44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9" name="テキスト ボックス 44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0" name="テキスト ボックス 44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1" name="テキスト ボックス 45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2" name="テキスト ボックス 45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80958</xdr:rowOff>
    </xdr:from>
    <xdr:to>
      <xdr:col>15</xdr:col>
      <xdr:colOff>231775</xdr:colOff>
      <xdr:row>99</xdr:row>
      <xdr:rowOff>11108</xdr:rowOff>
    </xdr:to>
    <xdr:sp macro="" textlink="">
      <xdr:nvSpPr>
        <xdr:cNvPr id="453" name="円/楕円 452"/>
        <xdr:cNvSpPr/>
      </xdr:nvSpPr>
      <xdr:spPr>
        <a:xfrm>
          <a:off x="10426700" y="1688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167335</xdr:rowOff>
    </xdr:from>
    <xdr:ext cx="469744" cy="259045"/>
    <xdr:sp macro="" textlink="">
      <xdr:nvSpPr>
        <xdr:cNvPr id="454" name="普通建設事業費 （ うち更新整備　）該当値テキスト"/>
        <xdr:cNvSpPr txBox="1"/>
      </xdr:nvSpPr>
      <xdr:spPr>
        <a:xfrm>
          <a:off x="10528300" y="1679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167785</xdr:rowOff>
    </xdr:from>
    <xdr:to>
      <xdr:col>14</xdr:col>
      <xdr:colOff>79375</xdr:colOff>
      <xdr:row>98</xdr:row>
      <xdr:rowOff>97935</xdr:rowOff>
    </xdr:to>
    <xdr:sp macro="" textlink="">
      <xdr:nvSpPr>
        <xdr:cNvPr id="455" name="円/楕円 454"/>
        <xdr:cNvSpPr/>
      </xdr:nvSpPr>
      <xdr:spPr>
        <a:xfrm>
          <a:off x="9588500" y="1679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89062</xdr:rowOff>
    </xdr:from>
    <xdr:ext cx="534377" cy="259045"/>
    <xdr:sp macro="" textlink="">
      <xdr:nvSpPr>
        <xdr:cNvPr id="456" name="テキスト ボックス 455"/>
        <xdr:cNvSpPr txBox="1"/>
      </xdr:nvSpPr>
      <xdr:spPr>
        <a:xfrm>
          <a:off x="9372111" y="1689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7" name="正方形/長方形 45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8" name="正方形/長方形 45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9" name="正方形/長方形 45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0" name="正方形/長方形 45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1" name="正方形/長方形 46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2" name="正方形/長方形 46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3" name="正方形/長方形 46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4" name="正方形/長方形 46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5" name="テキスト ボックス 46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6" name="直線コネクタ 46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7" name="直線コネクタ 46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8" name="テキスト ボックス 46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9" name="直線コネクタ 46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0" name="テキスト ボックス 46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1" name="直線コネクタ 47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2" name="テキスト ボックス 47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3" name="直線コネクタ 47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4" name="テキスト ボックス 47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76" name="直線コネクタ 475"/>
        <xdr:cNvCxnSpPr/>
      </xdr:nvCxnSpPr>
      <xdr:spPr>
        <a:xfrm flipV="1">
          <a:off x="16317595" y="5392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77"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8" name="直線コネクタ 47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79" name="災害復旧事業費最大値テキスト"/>
        <xdr:cNvSpPr txBox="1"/>
      </xdr:nvSpPr>
      <xdr:spPr>
        <a:xfrm>
          <a:off x="1637030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0" name="直線コネクタ 479"/>
        <xdr:cNvCxnSpPr/>
      </xdr:nvCxnSpPr>
      <xdr:spPr>
        <a:xfrm>
          <a:off x="16230600" y="539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156559</xdr:rowOff>
    </xdr:from>
    <xdr:to>
      <xdr:col>23</xdr:col>
      <xdr:colOff>517525</xdr:colOff>
      <xdr:row>38</xdr:row>
      <xdr:rowOff>25400</xdr:rowOff>
    </xdr:to>
    <xdr:cxnSp macro="">
      <xdr:nvCxnSpPr>
        <xdr:cNvPr id="481" name="直線コネクタ 480"/>
        <xdr:cNvCxnSpPr/>
      </xdr:nvCxnSpPr>
      <xdr:spPr>
        <a:xfrm>
          <a:off x="15481300" y="6500209"/>
          <a:ext cx="838200" cy="4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77087</xdr:rowOff>
    </xdr:from>
    <xdr:ext cx="469744" cy="259045"/>
    <xdr:sp macro="" textlink="">
      <xdr:nvSpPr>
        <xdr:cNvPr id="482" name="災害復旧事業費平均値テキスト"/>
        <xdr:cNvSpPr txBox="1"/>
      </xdr:nvSpPr>
      <xdr:spPr>
        <a:xfrm>
          <a:off x="16370300" y="624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83" name="フローチャート : 判断 482"/>
        <xdr:cNvSpPr/>
      </xdr:nvSpPr>
      <xdr:spPr>
        <a:xfrm>
          <a:off x="16268700" y="6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156559</xdr:rowOff>
    </xdr:from>
    <xdr:to>
      <xdr:col>22</xdr:col>
      <xdr:colOff>365125</xdr:colOff>
      <xdr:row>38</xdr:row>
      <xdr:rowOff>4655</xdr:rowOff>
    </xdr:to>
    <xdr:cxnSp macro="">
      <xdr:nvCxnSpPr>
        <xdr:cNvPr id="484" name="直線コネクタ 483"/>
        <xdr:cNvCxnSpPr/>
      </xdr:nvCxnSpPr>
      <xdr:spPr>
        <a:xfrm flipV="1">
          <a:off x="14592300" y="6500209"/>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115760</xdr:rowOff>
    </xdr:from>
    <xdr:to>
      <xdr:col>22</xdr:col>
      <xdr:colOff>415925</xdr:colOff>
      <xdr:row>37</xdr:row>
      <xdr:rowOff>45910</xdr:rowOff>
    </xdr:to>
    <xdr:sp macro="" textlink="">
      <xdr:nvSpPr>
        <xdr:cNvPr id="485" name="フローチャート : 判断 484"/>
        <xdr:cNvSpPr/>
      </xdr:nvSpPr>
      <xdr:spPr>
        <a:xfrm>
          <a:off x="15430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62437</xdr:rowOff>
    </xdr:from>
    <xdr:ext cx="469744" cy="259045"/>
    <xdr:sp macro="" textlink="">
      <xdr:nvSpPr>
        <xdr:cNvPr id="486" name="テキスト ボックス 485"/>
        <xdr:cNvSpPr txBox="1"/>
      </xdr:nvSpPr>
      <xdr:spPr>
        <a:xfrm>
          <a:off x="15246427" y="60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149530</xdr:rowOff>
    </xdr:from>
    <xdr:to>
      <xdr:col>21</xdr:col>
      <xdr:colOff>161925</xdr:colOff>
      <xdr:row>38</xdr:row>
      <xdr:rowOff>4655</xdr:rowOff>
    </xdr:to>
    <xdr:cxnSp macro="">
      <xdr:nvCxnSpPr>
        <xdr:cNvPr id="487" name="直線コネクタ 486"/>
        <xdr:cNvCxnSpPr/>
      </xdr:nvCxnSpPr>
      <xdr:spPr>
        <a:xfrm>
          <a:off x="13703300" y="6493180"/>
          <a:ext cx="889000" cy="2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126448</xdr:rowOff>
    </xdr:from>
    <xdr:to>
      <xdr:col>21</xdr:col>
      <xdr:colOff>212725</xdr:colOff>
      <xdr:row>37</xdr:row>
      <xdr:rowOff>56598</xdr:rowOff>
    </xdr:to>
    <xdr:sp macro="" textlink="">
      <xdr:nvSpPr>
        <xdr:cNvPr id="488" name="フローチャート : 判断 487"/>
        <xdr:cNvSpPr/>
      </xdr:nvSpPr>
      <xdr:spPr>
        <a:xfrm>
          <a:off x="14541500" y="62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73125</xdr:rowOff>
    </xdr:from>
    <xdr:ext cx="469744" cy="259045"/>
    <xdr:sp macro="" textlink="">
      <xdr:nvSpPr>
        <xdr:cNvPr id="489" name="テキスト ボックス 488"/>
        <xdr:cNvSpPr txBox="1"/>
      </xdr:nvSpPr>
      <xdr:spPr>
        <a:xfrm>
          <a:off x="14357427" y="607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149530</xdr:rowOff>
    </xdr:from>
    <xdr:to>
      <xdr:col>19</xdr:col>
      <xdr:colOff>644525</xdr:colOff>
      <xdr:row>38</xdr:row>
      <xdr:rowOff>25400</xdr:rowOff>
    </xdr:to>
    <xdr:cxnSp macro="">
      <xdr:nvCxnSpPr>
        <xdr:cNvPr id="490" name="直線コネクタ 489"/>
        <xdr:cNvCxnSpPr/>
      </xdr:nvCxnSpPr>
      <xdr:spPr>
        <a:xfrm flipV="1">
          <a:off x="12814300" y="6493180"/>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32</xdr:row>
      <xdr:rowOff>135249</xdr:rowOff>
    </xdr:from>
    <xdr:to>
      <xdr:col>20</xdr:col>
      <xdr:colOff>9525</xdr:colOff>
      <xdr:row>33</xdr:row>
      <xdr:rowOff>65399</xdr:rowOff>
    </xdr:to>
    <xdr:sp macro="" textlink="">
      <xdr:nvSpPr>
        <xdr:cNvPr id="491" name="フローチャート : 判断 490"/>
        <xdr:cNvSpPr/>
      </xdr:nvSpPr>
      <xdr:spPr>
        <a:xfrm>
          <a:off x="13652500" y="562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81926</xdr:rowOff>
    </xdr:from>
    <xdr:ext cx="534377" cy="259045"/>
    <xdr:sp macro="" textlink="">
      <xdr:nvSpPr>
        <xdr:cNvPr id="492" name="テキスト ボックス 491"/>
        <xdr:cNvSpPr txBox="1"/>
      </xdr:nvSpPr>
      <xdr:spPr>
        <a:xfrm>
          <a:off x="13436111" y="53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109017</xdr:rowOff>
    </xdr:from>
    <xdr:to>
      <xdr:col>18</xdr:col>
      <xdr:colOff>492125</xdr:colOff>
      <xdr:row>36</xdr:row>
      <xdr:rowOff>39167</xdr:rowOff>
    </xdr:to>
    <xdr:sp macro="" textlink="">
      <xdr:nvSpPr>
        <xdr:cNvPr id="493" name="フローチャート : 判断 492"/>
        <xdr:cNvSpPr/>
      </xdr:nvSpPr>
      <xdr:spPr>
        <a:xfrm>
          <a:off x="12763500" y="61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55694</xdr:rowOff>
    </xdr:from>
    <xdr:ext cx="469744" cy="259045"/>
    <xdr:sp macro="" textlink="">
      <xdr:nvSpPr>
        <xdr:cNvPr id="494" name="テキスト ボックス 493"/>
        <xdr:cNvSpPr txBox="1"/>
      </xdr:nvSpPr>
      <xdr:spPr>
        <a:xfrm>
          <a:off x="12579427"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5" name="テキスト ボックス 49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6" name="テキスト ボックス 49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7" name="テキスト ボックス 49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8" name="テキスト ボックス 49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9" name="テキスト ボックス 49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0" name="円/楕円 499"/>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60977</xdr:rowOff>
    </xdr:from>
    <xdr:ext cx="249299" cy="259045"/>
    <xdr:sp macro="" textlink="">
      <xdr:nvSpPr>
        <xdr:cNvPr id="501"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105759</xdr:rowOff>
    </xdr:from>
    <xdr:to>
      <xdr:col>22</xdr:col>
      <xdr:colOff>415925</xdr:colOff>
      <xdr:row>38</xdr:row>
      <xdr:rowOff>35909</xdr:rowOff>
    </xdr:to>
    <xdr:sp macro="" textlink="">
      <xdr:nvSpPr>
        <xdr:cNvPr id="502" name="円/楕円 501"/>
        <xdr:cNvSpPr/>
      </xdr:nvSpPr>
      <xdr:spPr>
        <a:xfrm>
          <a:off x="15430500" y="644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27036</xdr:rowOff>
    </xdr:from>
    <xdr:ext cx="378565" cy="259045"/>
    <xdr:sp macro="" textlink="">
      <xdr:nvSpPr>
        <xdr:cNvPr id="503" name="テキスト ボックス 502"/>
        <xdr:cNvSpPr txBox="1"/>
      </xdr:nvSpPr>
      <xdr:spPr>
        <a:xfrm>
          <a:off x="15292017" y="6542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125304</xdr:rowOff>
    </xdr:from>
    <xdr:to>
      <xdr:col>21</xdr:col>
      <xdr:colOff>212725</xdr:colOff>
      <xdr:row>38</xdr:row>
      <xdr:rowOff>55454</xdr:rowOff>
    </xdr:to>
    <xdr:sp macro="" textlink="">
      <xdr:nvSpPr>
        <xdr:cNvPr id="504" name="円/楕円 503"/>
        <xdr:cNvSpPr/>
      </xdr:nvSpPr>
      <xdr:spPr>
        <a:xfrm>
          <a:off x="14541500" y="646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46582</xdr:rowOff>
    </xdr:from>
    <xdr:ext cx="378565" cy="259045"/>
    <xdr:sp macro="" textlink="">
      <xdr:nvSpPr>
        <xdr:cNvPr id="505" name="テキスト ボックス 504"/>
        <xdr:cNvSpPr txBox="1"/>
      </xdr:nvSpPr>
      <xdr:spPr>
        <a:xfrm>
          <a:off x="14403017" y="6561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98730</xdr:rowOff>
    </xdr:from>
    <xdr:to>
      <xdr:col>20</xdr:col>
      <xdr:colOff>9525</xdr:colOff>
      <xdr:row>38</xdr:row>
      <xdr:rowOff>28880</xdr:rowOff>
    </xdr:to>
    <xdr:sp macro="" textlink="">
      <xdr:nvSpPr>
        <xdr:cNvPr id="506" name="円/楕円 505"/>
        <xdr:cNvSpPr/>
      </xdr:nvSpPr>
      <xdr:spPr>
        <a:xfrm>
          <a:off x="13652500" y="64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20007</xdr:rowOff>
    </xdr:from>
    <xdr:ext cx="378565" cy="259045"/>
    <xdr:sp macro="" textlink="">
      <xdr:nvSpPr>
        <xdr:cNvPr id="507" name="テキスト ボックス 506"/>
        <xdr:cNvSpPr txBox="1"/>
      </xdr:nvSpPr>
      <xdr:spPr>
        <a:xfrm>
          <a:off x="13514017" y="653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08" name="円/楕円 507"/>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09" name="テキスト ボックス 508"/>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0" name="正方形/長方形 50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1" name="正方形/長方形 51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2" name="正方形/長方形 51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3" name="正方形/長方形 51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4" name="正方形/長方形 51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5" name="正方形/長方形 51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6" name="正方形/長方形 51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7" name="正方形/長方形 51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8" name="テキスト ボックス 51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9" name="直線コネクタ 51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0" name="直線コネクタ 519"/>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1" name="テキスト ボックス 520"/>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2" name="直線コネクタ 52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3" name="テキスト ボックス 522"/>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24" name="直線コネクタ 52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25" name="テキスト ボックス 524"/>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6" name="直線コネクタ 52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7" name="テキスト ボックス 52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29" name="直線コネクタ 528"/>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0"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1" name="直線コネクタ 530"/>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32"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33" name="直線コネクタ 532"/>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34" name="直線コネクタ 533"/>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35"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36" name="フローチャート : 判断 535"/>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37" name="直線コネクタ 536"/>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38" name="フローチャート : 判断 537"/>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39" name="テキスト ボックス 538"/>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0" name="直線コネクタ 539"/>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1" name="フローチャート : 判断 540"/>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42" name="テキスト ボックス 541"/>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43" name="直線コネクタ 542"/>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44" name="フローチャート : 判断 543"/>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45" name="テキスト ボックス 544"/>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46" name="フローチャート : 判断 545"/>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47" name="テキスト ボックス 546"/>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8" name="テキスト ボックス 54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9" name="テキスト ボックス 54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0" name="テキスト ボックス 54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1" name="テキスト ボックス 55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2" name="テキスト ボックス 55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53" name="円/楕円 552"/>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54"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55" name="円/楕円 554"/>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56" name="テキスト ボックス 555"/>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57" name="円/楕円 556"/>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58" name="テキスト ボックス 557"/>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59" name="円/楕円 558"/>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0" name="テキスト ボックス 559"/>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1" name="円/楕円 560"/>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2" name="テキスト ボックス 561"/>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3" name="正方形/長方形 56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4" name="正方形/長方形 56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5" name="正方形/長方形 56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6" name="正方形/長方形 56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7" name="正方形/長方形 56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8" name="正方形/長方形 56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9" name="正方形/長方形 56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0" name="正方形/長方形 56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1" name="テキスト ボックス 57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2" name="直線コネクタ 57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3" name="直線コネクタ 57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4" name="テキスト ボックス 57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5" name="直線コネクタ 57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6" name="テキスト ボックス 57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7" name="直線コネクタ 57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8" name="テキスト ボックス 57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9" name="直線コネクタ 57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0" name="テキスト ボックス 57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1" name="直線コネクタ 58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2" name="テキスト ボックス 58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3" name="直線コネクタ 58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4" name="テキスト ボックス 58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86" name="直線コネクタ 585"/>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87"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88" name="直線コネクタ 587"/>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89"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0" name="直線コネクタ 589"/>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154994</xdr:rowOff>
    </xdr:from>
    <xdr:to>
      <xdr:col>23</xdr:col>
      <xdr:colOff>517525</xdr:colOff>
      <xdr:row>76</xdr:row>
      <xdr:rowOff>160883</xdr:rowOff>
    </xdr:to>
    <xdr:cxnSp macro="">
      <xdr:nvCxnSpPr>
        <xdr:cNvPr id="591" name="直線コネクタ 590"/>
        <xdr:cNvCxnSpPr/>
      </xdr:nvCxnSpPr>
      <xdr:spPr>
        <a:xfrm>
          <a:off x="15481300" y="13185194"/>
          <a:ext cx="838200" cy="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108802</xdr:rowOff>
    </xdr:from>
    <xdr:ext cx="534377" cy="259045"/>
    <xdr:sp macro="" textlink="">
      <xdr:nvSpPr>
        <xdr:cNvPr id="592" name="公債費平均値テキスト"/>
        <xdr:cNvSpPr txBox="1"/>
      </xdr:nvSpPr>
      <xdr:spPr>
        <a:xfrm>
          <a:off x="16370300" y="1313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593" name="フローチャート : 判断 592"/>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154994</xdr:rowOff>
    </xdr:from>
    <xdr:to>
      <xdr:col>22</xdr:col>
      <xdr:colOff>365125</xdr:colOff>
      <xdr:row>76</xdr:row>
      <xdr:rowOff>161570</xdr:rowOff>
    </xdr:to>
    <xdr:cxnSp macro="">
      <xdr:nvCxnSpPr>
        <xdr:cNvPr id="594" name="直線コネクタ 593"/>
        <xdr:cNvCxnSpPr/>
      </xdr:nvCxnSpPr>
      <xdr:spPr>
        <a:xfrm flipV="1">
          <a:off x="14592300" y="13185194"/>
          <a:ext cx="8890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595" name="フローチャート : 判断 594"/>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38122</xdr:rowOff>
    </xdr:from>
    <xdr:ext cx="534377" cy="259045"/>
    <xdr:sp macro="" textlink="">
      <xdr:nvSpPr>
        <xdr:cNvPr id="596" name="テキスト ボックス 595"/>
        <xdr:cNvSpPr txBox="1"/>
      </xdr:nvSpPr>
      <xdr:spPr>
        <a:xfrm>
          <a:off x="15214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161570</xdr:rowOff>
    </xdr:from>
    <xdr:to>
      <xdr:col>21</xdr:col>
      <xdr:colOff>161925</xdr:colOff>
      <xdr:row>77</xdr:row>
      <xdr:rowOff>28769</xdr:rowOff>
    </xdr:to>
    <xdr:cxnSp macro="">
      <xdr:nvCxnSpPr>
        <xdr:cNvPr id="597" name="直線コネクタ 596"/>
        <xdr:cNvCxnSpPr/>
      </xdr:nvCxnSpPr>
      <xdr:spPr>
        <a:xfrm flipV="1">
          <a:off x="13703300" y="13191770"/>
          <a:ext cx="889000" cy="3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598" name="フローチャート : 判断 597"/>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20969</xdr:rowOff>
    </xdr:from>
    <xdr:ext cx="534377" cy="259045"/>
    <xdr:sp macro="" textlink="">
      <xdr:nvSpPr>
        <xdr:cNvPr id="599" name="テキスト ボックス 598"/>
        <xdr:cNvSpPr txBox="1"/>
      </xdr:nvSpPr>
      <xdr:spPr>
        <a:xfrm>
          <a:off x="14325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28769</xdr:rowOff>
    </xdr:from>
    <xdr:to>
      <xdr:col>19</xdr:col>
      <xdr:colOff>644525</xdr:colOff>
      <xdr:row>77</xdr:row>
      <xdr:rowOff>55781</xdr:rowOff>
    </xdr:to>
    <xdr:cxnSp macro="">
      <xdr:nvCxnSpPr>
        <xdr:cNvPr id="600" name="直線コネクタ 599"/>
        <xdr:cNvCxnSpPr/>
      </xdr:nvCxnSpPr>
      <xdr:spPr>
        <a:xfrm flipV="1">
          <a:off x="12814300" y="13230419"/>
          <a:ext cx="889000" cy="2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1" name="フローチャート : 判断 600"/>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22813</xdr:rowOff>
    </xdr:from>
    <xdr:ext cx="534377" cy="259045"/>
    <xdr:sp macro="" textlink="">
      <xdr:nvSpPr>
        <xdr:cNvPr id="602" name="テキスト ボックス 601"/>
        <xdr:cNvSpPr txBox="1"/>
      </xdr:nvSpPr>
      <xdr:spPr>
        <a:xfrm>
          <a:off x="13436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03" name="フローチャート : 判断 602"/>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8595</xdr:rowOff>
    </xdr:from>
    <xdr:ext cx="534377" cy="259045"/>
    <xdr:sp macro="" textlink="">
      <xdr:nvSpPr>
        <xdr:cNvPr id="604" name="テキスト ボックス 603"/>
        <xdr:cNvSpPr txBox="1"/>
      </xdr:nvSpPr>
      <xdr:spPr>
        <a:xfrm>
          <a:off x="12547111" y="128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5" name="テキスト ボックス 60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6" name="テキスト ボックス 60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7" name="テキスト ボックス 60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8" name="テキスト ボックス 60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9" name="テキスト ボックス 60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110083</xdr:rowOff>
    </xdr:from>
    <xdr:to>
      <xdr:col>23</xdr:col>
      <xdr:colOff>568325</xdr:colOff>
      <xdr:row>77</xdr:row>
      <xdr:rowOff>40233</xdr:rowOff>
    </xdr:to>
    <xdr:sp macro="" textlink="">
      <xdr:nvSpPr>
        <xdr:cNvPr id="610" name="円/楕円 609"/>
        <xdr:cNvSpPr/>
      </xdr:nvSpPr>
      <xdr:spPr>
        <a:xfrm>
          <a:off x="16268700" y="131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132960</xdr:rowOff>
    </xdr:from>
    <xdr:ext cx="534377" cy="259045"/>
    <xdr:sp macro="" textlink="">
      <xdr:nvSpPr>
        <xdr:cNvPr id="611" name="公債費該当値テキスト"/>
        <xdr:cNvSpPr txBox="1"/>
      </xdr:nvSpPr>
      <xdr:spPr>
        <a:xfrm>
          <a:off x="16370300" y="1299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52,220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104194</xdr:rowOff>
    </xdr:from>
    <xdr:to>
      <xdr:col>22</xdr:col>
      <xdr:colOff>415925</xdr:colOff>
      <xdr:row>77</xdr:row>
      <xdr:rowOff>34344</xdr:rowOff>
    </xdr:to>
    <xdr:sp macro="" textlink="">
      <xdr:nvSpPr>
        <xdr:cNvPr id="612" name="円/楕円 611"/>
        <xdr:cNvSpPr/>
      </xdr:nvSpPr>
      <xdr:spPr>
        <a:xfrm>
          <a:off x="15430500" y="1313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25471</xdr:rowOff>
    </xdr:from>
    <xdr:ext cx="534377" cy="259045"/>
    <xdr:sp macro="" textlink="">
      <xdr:nvSpPr>
        <xdr:cNvPr id="613" name="テキスト ボックス 612"/>
        <xdr:cNvSpPr txBox="1"/>
      </xdr:nvSpPr>
      <xdr:spPr>
        <a:xfrm>
          <a:off x="15214111" y="1322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52,993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110770</xdr:rowOff>
    </xdr:from>
    <xdr:to>
      <xdr:col>21</xdr:col>
      <xdr:colOff>212725</xdr:colOff>
      <xdr:row>77</xdr:row>
      <xdr:rowOff>40920</xdr:rowOff>
    </xdr:to>
    <xdr:sp macro="" textlink="">
      <xdr:nvSpPr>
        <xdr:cNvPr id="614" name="円/楕円 613"/>
        <xdr:cNvSpPr/>
      </xdr:nvSpPr>
      <xdr:spPr>
        <a:xfrm>
          <a:off x="14541500" y="131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32047</xdr:rowOff>
    </xdr:from>
    <xdr:ext cx="534377" cy="259045"/>
    <xdr:sp macro="" textlink="">
      <xdr:nvSpPr>
        <xdr:cNvPr id="615" name="テキスト ボックス 614"/>
        <xdr:cNvSpPr txBox="1"/>
      </xdr:nvSpPr>
      <xdr:spPr>
        <a:xfrm>
          <a:off x="14325111" y="132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149419</xdr:rowOff>
    </xdr:from>
    <xdr:to>
      <xdr:col>20</xdr:col>
      <xdr:colOff>9525</xdr:colOff>
      <xdr:row>77</xdr:row>
      <xdr:rowOff>79569</xdr:rowOff>
    </xdr:to>
    <xdr:sp macro="" textlink="">
      <xdr:nvSpPr>
        <xdr:cNvPr id="616" name="円/楕円 615"/>
        <xdr:cNvSpPr/>
      </xdr:nvSpPr>
      <xdr:spPr>
        <a:xfrm>
          <a:off x="13652500" y="1317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70696</xdr:rowOff>
    </xdr:from>
    <xdr:ext cx="534377" cy="259045"/>
    <xdr:sp macro="" textlink="">
      <xdr:nvSpPr>
        <xdr:cNvPr id="617" name="テキスト ボックス 616"/>
        <xdr:cNvSpPr txBox="1"/>
      </xdr:nvSpPr>
      <xdr:spPr>
        <a:xfrm>
          <a:off x="13436111" y="1327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4981</xdr:rowOff>
    </xdr:from>
    <xdr:to>
      <xdr:col>18</xdr:col>
      <xdr:colOff>492125</xdr:colOff>
      <xdr:row>77</xdr:row>
      <xdr:rowOff>106581</xdr:rowOff>
    </xdr:to>
    <xdr:sp macro="" textlink="">
      <xdr:nvSpPr>
        <xdr:cNvPr id="618" name="円/楕円 617"/>
        <xdr:cNvSpPr/>
      </xdr:nvSpPr>
      <xdr:spPr>
        <a:xfrm>
          <a:off x="12763500" y="1320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97708</xdr:rowOff>
    </xdr:from>
    <xdr:ext cx="534377" cy="259045"/>
    <xdr:sp macro="" textlink="">
      <xdr:nvSpPr>
        <xdr:cNvPr id="619" name="テキスト ボックス 618"/>
        <xdr:cNvSpPr txBox="1"/>
      </xdr:nvSpPr>
      <xdr:spPr>
        <a:xfrm>
          <a:off x="12547111" y="1329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0" name="正方形/長方形 61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1" name="正方形/長方形 62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2" name="正方形/長方形 62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3" name="正方形/長方形 62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4" name="正方形/長方形 62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5" name="正方形/長方形 62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6" name="正方形/長方形 62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8" name="テキスト ボックス 62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0" name="直線コネクタ 62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1" name="テキスト ボックス 63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2" name="直線コネクタ 63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3" name="テキスト ボックス 63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4" name="直線コネクタ 63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5" name="テキスト ボックス 63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6" name="直線コネクタ 63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7" name="テキスト ボックス 63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8" name="直線コネクタ 63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39" name="テキスト ボックス 63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43" name="直線コネクタ 642"/>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44"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45" name="直線コネクタ 644"/>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46"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47" name="直線コネクタ 646"/>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126631</xdr:rowOff>
    </xdr:from>
    <xdr:to>
      <xdr:col>23</xdr:col>
      <xdr:colOff>517525</xdr:colOff>
      <xdr:row>99</xdr:row>
      <xdr:rowOff>42190</xdr:rowOff>
    </xdr:to>
    <xdr:cxnSp macro="">
      <xdr:nvCxnSpPr>
        <xdr:cNvPr id="648" name="直線コネクタ 647"/>
        <xdr:cNvCxnSpPr/>
      </xdr:nvCxnSpPr>
      <xdr:spPr>
        <a:xfrm>
          <a:off x="15481300" y="16928731"/>
          <a:ext cx="838200" cy="8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80332</xdr:rowOff>
    </xdr:from>
    <xdr:ext cx="534377" cy="259045"/>
    <xdr:sp macro="" textlink="">
      <xdr:nvSpPr>
        <xdr:cNvPr id="649" name="積立金平均値テキスト"/>
        <xdr:cNvSpPr txBox="1"/>
      </xdr:nvSpPr>
      <xdr:spPr>
        <a:xfrm>
          <a:off x="16370300" y="16539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0" name="フローチャート : 判断 649"/>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122974</xdr:rowOff>
    </xdr:from>
    <xdr:to>
      <xdr:col>22</xdr:col>
      <xdr:colOff>365125</xdr:colOff>
      <xdr:row>98</xdr:row>
      <xdr:rowOff>126631</xdr:rowOff>
    </xdr:to>
    <xdr:cxnSp macro="">
      <xdr:nvCxnSpPr>
        <xdr:cNvPr id="651" name="直線コネクタ 650"/>
        <xdr:cNvCxnSpPr/>
      </xdr:nvCxnSpPr>
      <xdr:spPr>
        <a:xfrm>
          <a:off x="14592300" y="16753624"/>
          <a:ext cx="889000" cy="17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52" name="フローチャート : 判断 651"/>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6354</xdr:rowOff>
    </xdr:from>
    <xdr:ext cx="534377" cy="259045"/>
    <xdr:sp macro="" textlink="">
      <xdr:nvSpPr>
        <xdr:cNvPr id="653" name="テキスト ボックス 652"/>
        <xdr:cNvSpPr txBox="1"/>
      </xdr:nvSpPr>
      <xdr:spPr>
        <a:xfrm>
          <a:off x="15214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122974</xdr:rowOff>
    </xdr:from>
    <xdr:to>
      <xdr:col>21</xdr:col>
      <xdr:colOff>161925</xdr:colOff>
      <xdr:row>98</xdr:row>
      <xdr:rowOff>35624</xdr:rowOff>
    </xdr:to>
    <xdr:cxnSp macro="">
      <xdr:nvCxnSpPr>
        <xdr:cNvPr id="654" name="直線コネクタ 653"/>
        <xdr:cNvCxnSpPr/>
      </xdr:nvCxnSpPr>
      <xdr:spPr>
        <a:xfrm flipV="1">
          <a:off x="13703300" y="16753624"/>
          <a:ext cx="889000" cy="8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55" name="フローチャート : 判断 654"/>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17581</xdr:rowOff>
    </xdr:from>
    <xdr:ext cx="534377" cy="259045"/>
    <xdr:sp macro="" textlink="">
      <xdr:nvSpPr>
        <xdr:cNvPr id="656" name="テキスト ボックス 655"/>
        <xdr:cNvSpPr txBox="1"/>
      </xdr:nvSpPr>
      <xdr:spPr>
        <a:xfrm>
          <a:off x="14325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35624</xdr:rowOff>
    </xdr:from>
    <xdr:to>
      <xdr:col>19</xdr:col>
      <xdr:colOff>644525</xdr:colOff>
      <xdr:row>98</xdr:row>
      <xdr:rowOff>66802</xdr:rowOff>
    </xdr:to>
    <xdr:cxnSp macro="">
      <xdr:nvCxnSpPr>
        <xdr:cNvPr id="657" name="直線コネクタ 656"/>
        <xdr:cNvCxnSpPr/>
      </xdr:nvCxnSpPr>
      <xdr:spPr>
        <a:xfrm flipV="1">
          <a:off x="12814300" y="16837724"/>
          <a:ext cx="889000" cy="3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58" name="フローチャート : 判断 657"/>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59" name="テキスト ボックス 658"/>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0" name="フローチャート : 判断 659"/>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55706</xdr:rowOff>
    </xdr:from>
    <xdr:ext cx="534377" cy="259045"/>
    <xdr:sp macro="" textlink="">
      <xdr:nvSpPr>
        <xdr:cNvPr id="661" name="テキスト ボックス 660"/>
        <xdr:cNvSpPr txBox="1"/>
      </xdr:nvSpPr>
      <xdr:spPr>
        <a:xfrm>
          <a:off x="12547111" y="163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162840</xdr:rowOff>
    </xdr:from>
    <xdr:to>
      <xdr:col>23</xdr:col>
      <xdr:colOff>568325</xdr:colOff>
      <xdr:row>99</xdr:row>
      <xdr:rowOff>92990</xdr:rowOff>
    </xdr:to>
    <xdr:sp macro="" textlink="">
      <xdr:nvSpPr>
        <xdr:cNvPr id="667" name="円/楕円 666"/>
        <xdr:cNvSpPr/>
      </xdr:nvSpPr>
      <xdr:spPr>
        <a:xfrm>
          <a:off x="16268700" y="1696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77767</xdr:rowOff>
    </xdr:from>
    <xdr:ext cx="378565" cy="259045"/>
    <xdr:sp macro="" textlink="">
      <xdr:nvSpPr>
        <xdr:cNvPr id="668" name="積立金該当値テキスト"/>
        <xdr:cNvSpPr txBox="1"/>
      </xdr:nvSpPr>
      <xdr:spPr>
        <a:xfrm>
          <a:off x="16370300" y="16879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75831</xdr:rowOff>
    </xdr:from>
    <xdr:to>
      <xdr:col>22</xdr:col>
      <xdr:colOff>415925</xdr:colOff>
      <xdr:row>99</xdr:row>
      <xdr:rowOff>5981</xdr:rowOff>
    </xdr:to>
    <xdr:sp macro="" textlink="">
      <xdr:nvSpPr>
        <xdr:cNvPr id="669" name="円/楕円 668"/>
        <xdr:cNvSpPr/>
      </xdr:nvSpPr>
      <xdr:spPr>
        <a:xfrm>
          <a:off x="15430500" y="1687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168558</xdr:rowOff>
    </xdr:from>
    <xdr:ext cx="469744" cy="259045"/>
    <xdr:sp macro="" textlink="">
      <xdr:nvSpPr>
        <xdr:cNvPr id="670" name="テキスト ボックス 669"/>
        <xdr:cNvSpPr txBox="1"/>
      </xdr:nvSpPr>
      <xdr:spPr>
        <a:xfrm>
          <a:off x="15246427" y="1697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72174</xdr:rowOff>
    </xdr:from>
    <xdr:to>
      <xdr:col>21</xdr:col>
      <xdr:colOff>212725</xdr:colOff>
      <xdr:row>98</xdr:row>
      <xdr:rowOff>2324</xdr:rowOff>
    </xdr:to>
    <xdr:sp macro="" textlink="">
      <xdr:nvSpPr>
        <xdr:cNvPr id="671" name="円/楕円 670"/>
        <xdr:cNvSpPr/>
      </xdr:nvSpPr>
      <xdr:spPr>
        <a:xfrm>
          <a:off x="14541500" y="1670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164901</xdr:rowOff>
    </xdr:from>
    <xdr:ext cx="534377" cy="259045"/>
    <xdr:sp macro="" textlink="">
      <xdr:nvSpPr>
        <xdr:cNvPr id="672" name="テキスト ボックス 671"/>
        <xdr:cNvSpPr txBox="1"/>
      </xdr:nvSpPr>
      <xdr:spPr>
        <a:xfrm>
          <a:off x="14325111"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156274</xdr:rowOff>
    </xdr:from>
    <xdr:to>
      <xdr:col>20</xdr:col>
      <xdr:colOff>9525</xdr:colOff>
      <xdr:row>98</xdr:row>
      <xdr:rowOff>86424</xdr:rowOff>
    </xdr:to>
    <xdr:sp macro="" textlink="">
      <xdr:nvSpPr>
        <xdr:cNvPr id="673" name="円/楕円 672"/>
        <xdr:cNvSpPr/>
      </xdr:nvSpPr>
      <xdr:spPr>
        <a:xfrm>
          <a:off x="13652500" y="167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77551</xdr:rowOff>
    </xdr:from>
    <xdr:ext cx="534377" cy="259045"/>
    <xdr:sp macro="" textlink="">
      <xdr:nvSpPr>
        <xdr:cNvPr id="674" name="テキスト ボックス 673"/>
        <xdr:cNvSpPr txBox="1"/>
      </xdr:nvSpPr>
      <xdr:spPr>
        <a:xfrm>
          <a:off x="13436111" y="168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16002</xdr:rowOff>
    </xdr:from>
    <xdr:to>
      <xdr:col>18</xdr:col>
      <xdr:colOff>492125</xdr:colOff>
      <xdr:row>98</xdr:row>
      <xdr:rowOff>117602</xdr:rowOff>
    </xdr:to>
    <xdr:sp macro="" textlink="">
      <xdr:nvSpPr>
        <xdr:cNvPr id="675" name="円/楕円 674"/>
        <xdr:cNvSpPr/>
      </xdr:nvSpPr>
      <xdr:spPr>
        <a:xfrm>
          <a:off x="12763500" y="1681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108729</xdr:rowOff>
    </xdr:from>
    <xdr:ext cx="534377" cy="259045"/>
    <xdr:sp macro="" textlink="">
      <xdr:nvSpPr>
        <xdr:cNvPr id="676" name="テキスト ボックス 675"/>
        <xdr:cNvSpPr txBox="1"/>
      </xdr:nvSpPr>
      <xdr:spPr>
        <a:xfrm>
          <a:off x="12547111" y="1691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2" name="テキスト ボックス 69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94" name="テキスト ボックス 69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696" name="テキスト ボックス 69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0" name="直線コネクタ 699"/>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03"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04" name="直線コネクタ 703"/>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06" name="投資及び出資金平均値テキスト"/>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07" name="フローチャート : 判断 706"/>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8" name="直線コネクタ 70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09" name="フローチャート : 判断 708"/>
        <xdr:cNvSpPr/>
      </xdr:nvSpPr>
      <xdr:spPr>
        <a:xfrm>
          <a:off x="21272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93108</xdr:rowOff>
    </xdr:from>
    <xdr:ext cx="378565" cy="259045"/>
    <xdr:sp macro="" textlink="">
      <xdr:nvSpPr>
        <xdr:cNvPr id="710" name="テキスト ボックス 709"/>
        <xdr:cNvSpPr txBox="1"/>
      </xdr:nvSpPr>
      <xdr:spPr>
        <a:xfrm>
          <a:off x="21134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1" name="直線コネクタ 71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12" name="フローチャート : 判断 711"/>
        <xdr:cNvSpPr/>
      </xdr:nvSpPr>
      <xdr:spPr>
        <a:xfrm>
          <a:off x="20383500" y="649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101680</xdr:rowOff>
    </xdr:from>
    <xdr:ext cx="378565" cy="259045"/>
    <xdr:sp macro="" textlink="">
      <xdr:nvSpPr>
        <xdr:cNvPr id="713" name="テキスト ボックス 712"/>
        <xdr:cNvSpPr txBox="1"/>
      </xdr:nvSpPr>
      <xdr:spPr>
        <a:xfrm>
          <a:off x="20245017" y="627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4" name="直線コネクタ 71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15" name="フローチャート : 判断 714"/>
        <xdr:cNvSpPr/>
      </xdr:nvSpPr>
      <xdr:spPr>
        <a:xfrm>
          <a:off x="19494500" y="64283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31386</xdr:rowOff>
    </xdr:from>
    <xdr:ext cx="469744" cy="259045"/>
    <xdr:sp macro="" textlink="">
      <xdr:nvSpPr>
        <xdr:cNvPr id="716" name="テキスト ボックス 715"/>
        <xdr:cNvSpPr txBox="1"/>
      </xdr:nvSpPr>
      <xdr:spPr>
        <a:xfrm>
          <a:off x="19310427" y="62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17" name="フローチャート : 判断 716"/>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32719</xdr:rowOff>
    </xdr:from>
    <xdr:ext cx="469744" cy="259045"/>
    <xdr:sp macro="" textlink="">
      <xdr:nvSpPr>
        <xdr:cNvPr id="718" name="テキスト ボックス 717"/>
        <xdr:cNvSpPr txBox="1"/>
      </xdr:nvSpPr>
      <xdr:spPr>
        <a:xfrm>
          <a:off x="18421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25" name="投資及び出資金該当値テキスト"/>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8" name="円/楕円 72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9" name="テキスト ボックス 72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0"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1" name="テキスト ボックス 73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4" name="直線コネクタ 74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5" name="テキスト ボックス 74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6" name="直線コネクタ 74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47" name="テキスト ボックス 74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8" name="直線コネクタ 74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49" name="テキスト ボックス 748"/>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0" name="直線コネクタ 74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1" name="テキスト ボックス 750"/>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2" name="直線コネクタ 75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3" name="テキスト ボックス 75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5" name="テキスト ボックス 75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57" name="直線コネクタ 756"/>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9" name="直線コネクタ 75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0"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1" name="直線コネクタ 760"/>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2" name="直線コネクタ 76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24909</xdr:rowOff>
    </xdr:from>
    <xdr:ext cx="469744" cy="259045"/>
    <xdr:sp macro="" textlink="">
      <xdr:nvSpPr>
        <xdr:cNvPr id="763" name="貸付金平均値テキスト"/>
        <xdr:cNvSpPr txBox="1"/>
      </xdr:nvSpPr>
      <xdr:spPr>
        <a:xfrm>
          <a:off x="22212300" y="979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64" name="フローチャート : 判断 763"/>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65" name="直線コネクタ 76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66" name="フローチャート : 判断 765"/>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59072</xdr:rowOff>
    </xdr:from>
    <xdr:ext cx="469744" cy="259045"/>
    <xdr:sp macro="" textlink="">
      <xdr:nvSpPr>
        <xdr:cNvPr id="767" name="テキスト ボックス 766"/>
        <xdr:cNvSpPr txBox="1"/>
      </xdr:nvSpPr>
      <xdr:spPr>
        <a:xfrm>
          <a:off x="21088427" y="96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68" name="直線コネクタ 76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69" name="フローチャート : 判断 768"/>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135272</xdr:rowOff>
    </xdr:from>
    <xdr:ext cx="469744" cy="259045"/>
    <xdr:sp macro="" textlink="">
      <xdr:nvSpPr>
        <xdr:cNvPr id="770" name="テキスト ボックス 769"/>
        <xdr:cNvSpPr txBox="1"/>
      </xdr:nvSpPr>
      <xdr:spPr>
        <a:xfrm>
          <a:off x="20199427"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1" name="直線コネクタ 77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72" name="フローチャート : 判断 771"/>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116222</xdr:rowOff>
    </xdr:from>
    <xdr:ext cx="469744" cy="259045"/>
    <xdr:sp macro="" textlink="">
      <xdr:nvSpPr>
        <xdr:cNvPr id="773" name="テキスト ボックス 772"/>
        <xdr:cNvSpPr txBox="1"/>
      </xdr:nvSpPr>
      <xdr:spPr>
        <a:xfrm>
          <a:off x="19310427" y="954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74" name="フローチャート : 判断 773"/>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110126</xdr:rowOff>
    </xdr:from>
    <xdr:ext cx="469744" cy="259045"/>
    <xdr:sp macro="" textlink="">
      <xdr:nvSpPr>
        <xdr:cNvPr id="775" name="テキスト ボックス 774"/>
        <xdr:cNvSpPr txBox="1"/>
      </xdr:nvSpPr>
      <xdr:spPr>
        <a:xfrm>
          <a:off x="18421427" y="95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1" name="円/楕円 78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3" name="円/楕円 78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4" name="テキスト ボックス 783"/>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85" name="円/楕円 78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86" name="テキスト ボックス 785"/>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7" name="円/楕円 78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8" name="テキスト ボックス 78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9" name="円/楕円 78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0" name="テキスト ボックス 78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1" name="テキスト ボックス 80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2" name="直線コネクタ 80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3" name="テキスト ボックス 80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4" name="直線コネクタ 80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5" name="テキスト ボックス 80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6" name="直線コネクタ 80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7" name="テキスト ボックス 80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08" name="直線コネクタ 80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09" name="テキスト ボックス 80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0" name="直線コネクタ 80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1" name="テキスト ボックス 81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2" name="直線コネクタ 81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3" name="テキスト ボックス 81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17" name="直線コネクタ 816"/>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18"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19" name="直線コネクタ 818"/>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0"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1" name="直線コネクタ 820"/>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39279</xdr:rowOff>
    </xdr:from>
    <xdr:to>
      <xdr:col>32</xdr:col>
      <xdr:colOff>187325</xdr:colOff>
      <xdr:row>75</xdr:row>
      <xdr:rowOff>128678</xdr:rowOff>
    </xdr:to>
    <xdr:cxnSp macro="">
      <xdr:nvCxnSpPr>
        <xdr:cNvPr id="822" name="直線コネクタ 821"/>
        <xdr:cNvCxnSpPr/>
      </xdr:nvCxnSpPr>
      <xdr:spPr>
        <a:xfrm flipV="1">
          <a:off x="21323300" y="12898029"/>
          <a:ext cx="838200" cy="8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98514</xdr:rowOff>
    </xdr:from>
    <xdr:ext cx="534377" cy="259045"/>
    <xdr:sp macro="" textlink="">
      <xdr:nvSpPr>
        <xdr:cNvPr id="823" name="繰出金平均値テキスト"/>
        <xdr:cNvSpPr txBox="1"/>
      </xdr:nvSpPr>
      <xdr:spPr>
        <a:xfrm>
          <a:off x="22212300" y="12957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24" name="フローチャート : 判断 823"/>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128678</xdr:rowOff>
    </xdr:from>
    <xdr:to>
      <xdr:col>31</xdr:col>
      <xdr:colOff>34925</xdr:colOff>
      <xdr:row>75</xdr:row>
      <xdr:rowOff>170610</xdr:rowOff>
    </xdr:to>
    <xdr:cxnSp macro="">
      <xdr:nvCxnSpPr>
        <xdr:cNvPr id="825" name="直線コネクタ 824"/>
        <xdr:cNvCxnSpPr/>
      </xdr:nvCxnSpPr>
      <xdr:spPr>
        <a:xfrm flipV="1">
          <a:off x="20434300" y="12987428"/>
          <a:ext cx="889000" cy="4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26" name="フローチャート : 判断 825"/>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50819</xdr:rowOff>
    </xdr:from>
    <xdr:ext cx="534377" cy="259045"/>
    <xdr:sp macro="" textlink="">
      <xdr:nvSpPr>
        <xdr:cNvPr id="827" name="テキスト ボックス 826"/>
        <xdr:cNvSpPr txBox="1"/>
      </xdr:nvSpPr>
      <xdr:spPr>
        <a:xfrm>
          <a:off x="21056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170610</xdr:rowOff>
    </xdr:from>
    <xdr:to>
      <xdr:col>29</xdr:col>
      <xdr:colOff>517525</xdr:colOff>
      <xdr:row>76</xdr:row>
      <xdr:rowOff>8303</xdr:rowOff>
    </xdr:to>
    <xdr:cxnSp macro="">
      <xdr:nvCxnSpPr>
        <xdr:cNvPr id="828" name="直線コネクタ 827"/>
        <xdr:cNvCxnSpPr/>
      </xdr:nvCxnSpPr>
      <xdr:spPr>
        <a:xfrm flipV="1">
          <a:off x="19545300" y="1302936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29" name="フローチャート : 判断 828"/>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95885</xdr:rowOff>
    </xdr:from>
    <xdr:ext cx="534377" cy="259045"/>
    <xdr:sp macro="" textlink="">
      <xdr:nvSpPr>
        <xdr:cNvPr id="830" name="テキスト ボックス 829"/>
        <xdr:cNvSpPr txBox="1"/>
      </xdr:nvSpPr>
      <xdr:spPr>
        <a:xfrm>
          <a:off x="20167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153922</xdr:rowOff>
    </xdr:from>
    <xdr:to>
      <xdr:col>28</xdr:col>
      <xdr:colOff>314325</xdr:colOff>
      <xdr:row>76</xdr:row>
      <xdr:rowOff>8303</xdr:rowOff>
    </xdr:to>
    <xdr:cxnSp macro="">
      <xdr:nvCxnSpPr>
        <xdr:cNvPr id="831" name="直線コネクタ 830"/>
        <xdr:cNvCxnSpPr/>
      </xdr:nvCxnSpPr>
      <xdr:spPr>
        <a:xfrm>
          <a:off x="18656300" y="13012672"/>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32" name="フローチャート : 判断 831"/>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89240</xdr:rowOff>
    </xdr:from>
    <xdr:ext cx="534377" cy="259045"/>
    <xdr:sp macro="" textlink="">
      <xdr:nvSpPr>
        <xdr:cNvPr id="833" name="テキスト ボックス 832"/>
        <xdr:cNvSpPr txBox="1"/>
      </xdr:nvSpPr>
      <xdr:spPr>
        <a:xfrm>
          <a:off x="19278111" y="131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34" name="フローチャート : 判断 833"/>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100131</xdr:rowOff>
    </xdr:from>
    <xdr:ext cx="534377" cy="259045"/>
    <xdr:sp macro="" textlink="">
      <xdr:nvSpPr>
        <xdr:cNvPr id="835" name="テキスト ボックス 834"/>
        <xdr:cNvSpPr txBox="1"/>
      </xdr:nvSpPr>
      <xdr:spPr>
        <a:xfrm>
          <a:off x="18389111" y="1313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159929</xdr:rowOff>
    </xdr:from>
    <xdr:to>
      <xdr:col>32</xdr:col>
      <xdr:colOff>238125</xdr:colOff>
      <xdr:row>75</xdr:row>
      <xdr:rowOff>90079</xdr:rowOff>
    </xdr:to>
    <xdr:sp macro="" textlink="">
      <xdr:nvSpPr>
        <xdr:cNvPr id="841" name="円/楕円 840"/>
        <xdr:cNvSpPr/>
      </xdr:nvSpPr>
      <xdr:spPr>
        <a:xfrm>
          <a:off x="22110700" y="1284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11356</xdr:rowOff>
    </xdr:from>
    <xdr:ext cx="534377" cy="259045"/>
    <xdr:sp macro="" textlink="">
      <xdr:nvSpPr>
        <xdr:cNvPr id="842" name="繰出金該当値テキスト"/>
        <xdr:cNvSpPr txBox="1"/>
      </xdr:nvSpPr>
      <xdr:spPr>
        <a:xfrm>
          <a:off x="22212300" y="126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65,650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77878</xdr:rowOff>
    </xdr:from>
    <xdr:to>
      <xdr:col>31</xdr:col>
      <xdr:colOff>85725</xdr:colOff>
      <xdr:row>76</xdr:row>
      <xdr:rowOff>8027</xdr:rowOff>
    </xdr:to>
    <xdr:sp macro="" textlink="">
      <xdr:nvSpPr>
        <xdr:cNvPr id="843" name="円/楕円 842"/>
        <xdr:cNvSpPr/>
      </xdr:nvSpPr>
      <xdr:spPr>
        <a:xfrm>
          <a:off x="21272500" y="129366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24555</xdr:rowOff>
    </xdr:from>
    <xdr:ext cx="534377" cy="259045"/>
    <xdr:sp macro="" textlink="">
      <xdr:nvSpPr>
        <xdr:cNvPr id="844" name="テキスト ボックス 843"/>
        <xdr:cNvSpPr txBox="1"/>
      </xdr:nvSpPr>
      <xdr:spPr>
        <a:xfrm>
          <a:off x="21056111" y="1271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60,175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119810</xdr:rowOff>
    </xdr:from>
    <xdr:to>
      <xdr:col>29</xdr:col>
      <xdr:colOff>568325</xdr:colOff>
      <xdr:row>76</xdr:row>
      <xdr:rowOff>49960</xdr:rowOff>
    </xdr:to>
    <xdr:sp macro="" textlink="">
      <xdr:nvSpPr>
        <xdr:cNvPr id="845" name="円/楕円 844"/>
        <xdr:cNvSpPr/>
      </xdr:nvSpPr>
      <xdr:spPr>
        <a:xfrm>
          <a:off x="20383500" y="1297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66487</xdr:rowOff>
    </xdr:from>
    <xdr:ext cx="534377" cy="259045"/>
    <xdr:sp macro="" textlink="">
      <xdr:nvSpPr>
        <xdr:cNvPr id="846" name="テキスト ボックス 845"/>
        <xdr:cNvSpPr txBox="1"/>
      </xdr:nvSpPr>
      <xdr:spPr>
        <a:xfrm>
          <a:off x="20167111" y="1275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57,607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128954</xdr:rowOff>
    </xdr:from>
    <xdr:to>
      <xdr:col>28</xdr:col>
      <xdr:colOff>365125</xdr:colOff>
      <xdr:row>76</xdr:row>
      <xdr:rowOff>59103</xdr:rowOff>
    </xdr:to>
    <xdr:sp macro="" textlink="">
      <xdr:nvSpPr>
        <xdr:cNvPr id="847" name="円/楕円 846"/>
        <xdr:cNvSpPr/>
      </xdr:nvSpPr>
      <xdr:spPr>
        <a:xfrm>
          <a:off x="19494500" y="129877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75631</xdr:rowOff>
    </xdr:from>
    <xdr:ext cx="534377" cy="259045"/>
    <xdr:sp macro="" textlink="">
      <xdr:nvSpPr>
        <xdr:cNvPr id="848" name="テキスト ボックス 847"/>
        <xdr:cNvSpPr txBox="1"/>
      </xdr:nvSpPr>
      <xdr:spPr>
        <a:xfrm>
          <a:off x="19278111" y="127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57,047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103122</xdr:rowOff>
    </xdr:from>
    <xdr:to>
      <xdr:col>27</xdr:col>
      <xdr:colOff>161925</xdr:colOff>
      <xdr:row>76</xdr:row>
      <xdr:rowOff>33272</xdr:rowOff>
    </xdr:to>
    <xdr:sp macro="" textlink="">
      <xdr:nvSpPr>
        <xdr:cNvPr id="849" name="円/楕円 848"/>
        <xdr:cNvSpPr/>
      </xdr:nvSpPr>
      <xdr:spPr>
        <a:xfrm>
          <a:off x="18605500" y="1296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49799</xdr:rowOff>
    </xdr:from>
    <xdr:ext cx="534377" cy="259045"/>
    <xdr:sp macro="" textlink="">
      <xdr:nvSpPr>
        <xdr:cNvPr id="850" name="テキスト ボックス 849"/>
        <xdr:cNvSpPr txBox="1"/>
      </xdr:nvSpPr>
      <xdr:spPr>
        <a:xfrm>
          <a:off x="18389111" y="1273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58,629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３６８，２９４円となっている。主な構成項目である人件費では、住民一人当たり７９，０９８円であり、類似団体平均並みで推移している。しかし、保育所や消防署などの施設を直営で行っていることから比較的高い基準であり、定員管理や管理職手当カットなどにより抑制に努めている。物件費においては平成１８年度から一部施設の休館日を増やすなどの健全化策を実施しており、平成２２年度からは温水プールの運営期間の見直しによる光熱水費の削減を実施しているものの抜本的な改善には至っておらず、平成２５年度以降委託業務など経常的経費が年々増加してきていることから、</a:t>
          </a:r>
          <a:r>
            <a:rPr kumimoji="1" lang="ja-JP" altLang="en-US" sz="1300">
              <a:solidFill>
                <a:sysClr val="windowText" lastClr="000000"/>
              </a:solidFill>
              <a:latin typeface="ＭＳ Ｐゴシック"/>
            </a:rPr>
            <a:t>委託業務の内容見直しや臨時職員の採用抑制など、経常的な経費の抑制に努めていく。扶助費の増加傾向については、子ども医療費助成の対象拡大や障害児童発達支援にかかる給付などが増加していることが要因である。</a:t>
          </a:r>
          <a:endParaRPr kumimoji="1" lang="en-US" altLang="ja-JP" sz="1300">
            <a:solidFill>
              <a:sysClr val="windowText" lastClr="000000"/>
            </a:solidFill>
            <a:latin typeface="ＭＳ Ｐゴシック"/>
          </a:endParaRPr>
        </a:p>
        <a:p>
          <a:r>
            <a:rPr kumimoji="1" lang="ja-JP" altLang="en-US" sz="1300" baseline="0">
              <a:solidFill>
                <a:schemeClr val="dk1"/>
              </a:solidFill>
              <a:effectLst/>
              <a:latin typeface="+mn-lt"/>
              <a:ea typeface="+mn-ea"/>
              <a:cs typeface="+mn-cs"/>
            </a:rPr>
            <a:t>　また、</a:t>
          </a:r>
          <a:r>
            <a:rPr kumimoji="1" lang="ja-JP" altLang="ja-JP" sz="1300" baseline="0">
              <a:solidFill>
                <a:schemeClr val="dk1"/>
              </a:solidFill>
              <a:effectLst/>
              <a:latin typeface="+mn-lt"/>
              <a:ea typeface="+mn-ea"/>
              <a:cs typeface="+mn-cs"/>
            </a:rPr>
            <a:t>公債費については、平成２４年度は多目的広場整備事業債、平成２５年度は第三セクター等改革推進債、平成２６年度は退職手当債の償還発生等により近年緩やかに増加していたが、平成２７年度は若干減少している。今後は学校耐震事業債などの償還が開始していくが、庁舎等建設債の大半が平成２９年度で償還完了となることから、以降は一人当たりのコストは徐々に減少していく</a:t>
          </a:r>
          <a:r>
            <a:rPr kumimoji="1" lang="ja-JP" altLang="en-US" sz="1300" baseline="0">
              <a:solidFill>
                <a:schemeClr val="dk1"/>
              </a:solidFill>
              <a:effectLst/>
              <a:latin typeface="+mn-lt"/>
              <a:ea typeface="+mn-ea"/>
              <a:cs typeface="+mn-cs"/>
            </a:rPr>
            <a:t>。</a:t>
          </a:r>
          <a:r>
            <a:rPr lang="ja-JP" altLang="ja-JP" sz="1300">
              <a:solidFill>
                <a:schemeClr val="dk1"/>
              </a:solidFill>
              <a:effectLst/>
              <a:latin typeface="+mn-lt"/>
              <a:ea typeface="+mn-ea"/>
              <a:cs typeface="+mn-cs"/>
            </a:rPr>
            <a:t>繰出金については、類似団体平均を上回って推移している。主な要因の一つが下水道会計で、過去のインフラ整備に伴う公債費</a:t>
          </a:r>
          <a:r>
            <a:rPr lang="ja-JP" altLang="en-US" sz="1300">
              <a:solidFill>
                <a:schemeClr val="dk1"/>
              </a:solidFill>
              <a:effectLst/>
              <a:latin typeface="+mn-lt"/>
              <a:ea typeface="+mn-ea"/>
              <a:cs typeface="+mn-cs"/>
            </a:rPr>
            <a:t>に係る繰出金</a:t>
          </a:r>
          <a:r>
            <a:rPr lang="ja-JP" altLang="ja-JP" sz="1300">
              <a:solidFill>
                <a:schemeClr val="dk1"/>
              </a:solidFill>
              <a:effectLst/>
              <a:latin typeface="+mn-lt"/>
              <a:ea typeface="+mn-ea"/>
              <a:cs typeface="+mn-cs"/>
            </a:rPr>
            <a:t>が大きいことがあげられる。</a:t>
          </a:r>
          <a:r>
            <a:rPr lang="ja-JP" altLang="en-US" sz="1300">
              <a:solidFill>
                <a:schemeClr val="dk1"/>
              </a:solidFill>
              <a:effectLst/>
              <a:latin typeface="+mn-lt"/>
              <a:ea typeface="+mn-ea"/>
              <a:cs typeface="+mn-cs"/>
            </a:rPr>
            <a:t>今後も新規事業については、効率的に効果が見込めるものを対象に進めることにより企業債の発行を抑えることで、一般会計の負担を減らすように努めていく。</a:t>
          </a:r>
          <a:endParaRPr lang="ja-JP" altLang="ja-JP" sz="1300">
            <a:solidFill>
              <a:schemeClr val="dk1"/>
            </a:solidFill>
            <a:effectLst/>
            <a:latin typeface="+mn-lt"/>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大阪府忠岡町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17,526
17,025
3.97
6,459,542
6,454,728
4,701
4,181,285
8,552,156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19.7
111.9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60996</xdr:rowOff>
    </xdr:from>
    <xdr:to>
      <xdr:col>6</xdr:col>
      <xdr:colOff>511175</xdr:colOff>
      <xdr:row>36</xdr:row>
      <xdr:rowOff>60343</xdr:rowOff>
    </xdr:to>
    <xdr:cxnSp macro="">
      <xdr:nvCxnSpPr>
        <xdr:cNvPr id="63" name="直線コネクタ 62"/>
        <xdr:cNvCxnSpPr/>
      </xdr:nvCxnSpPr>
      <xdr:spPr>
        <a:xfrm flipV="1">
          <a:off x="3797300" y="6061746"/>
          <a:ext cx="838200" cy="17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24256</xdr:rowOff>
    </xdr:from>
    <xdr:ext cx="469744" cy="259045"/>
    <xdr:sp macro="" textlink="">
      <xdr:nvSpPr>
        <xdr:cNvPr id="64" name="議会費平均値テキスト"/>
        <xdr:cNvSpPr txBox="1"/>
      </xdr:nvSpPr>
      <xdr:spPr>
        <a:xfrm>
          <a:off x="4686300" y="5853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60343</xdr:rowOff>
    </xdr:from>
    <xdr:to>
      <xdr:col>5</xdr:col>
      <xdr:colOff>358775</xdr:colOff>
      <xdr:row>36</xdr:row>
      <xdr:rowOff>113248</xdr:rowOff>
    </xdr:to>
    <xdr:cxnSp macro="">
      <xdr:nvCxnSpPr>
        <xdr:cNvPr id="66" name="直線コネクタ 65"/>
        <xdr:cNvCxnSpPr/>
      </xdr:nvCxnSpPr>
      <xdr:spPr>
        <a:xfrm flipV="1">
          <a:off x="2908300" y="6232543"/>
          <a:ext cx="8890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37210</xdr:rowOff>
    </xdr:from>
    <xdr:ext cx="469744" cy="259045"/>
    <xdr:sp macro="" textlink="">
      <xdr:nvSpPr>
        <xdr:cNvPr id="68" name="テキスト ボックス 67"/>
        <xdr:cNvSpPr txBox="1"/>
      </xdr:nvSpPr>
      <xdr:spPr>
        <a:xfrm>
          <a:off x="3562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69161</xdr:rowOff>
    </xdr:from>
    <xdr:to>
      <xdr:col>4</xdr:col>
      <xdr:colOff>155575</xdr:colOff>
      <xdr:row>36</xdr:row>
      <xdr:rowOff>113248</xdr:rowOff>
    </xdr:to>
    <xdr:cxnSp macro="">
      <xdr:nvCxnSpPr>
        <xdr:cNvPr id="69" name="直線コネクタ 68"/>
        <xdr:cNvCxnSpPr/>
      </xdr:nvCxnSpPr>
      <xdr:spPr>
        <a:xfrm>
          <a:off x="2019300" y="624136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54192</xdr:rowOff>
    </xdr:from>
    <xdr:ext cx="469744" cy="259045"/>
    <xdr:sp macro="" textlink="">
      <xdr:nvSpPr>
        <xdr:cNvPr id="71" name="テキスト ボックス 70"/>
        <xdr:cNvSpPr txBox="1"/>
      </xdr:nvSpPr>
      <xdr:spPr>
        <a:xfrm>
          <a:off x="2673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102798</xdr:rowOff>
    </xdr:from>
    <xdr:to>
      <xdr:col>2</xdr:col>
      <xdr:colOff>638175</xdr:colOff>
      <xdr:row>36</xdr:row>
      <xdr:rowOff>69161</xdr:rowOff>
    </xdr:to>
    <xdr:cxnSp macro="">
      <xdr:nvCxnSpPr>
        <xdr:cNvPr id="72" name="直線コネクタ 71"/>
        <xdr:cNvCxnSpPr/>
      </xdr:nvCxnSpPr>
      <xdr:spPr>
        <a:xfrm>
          <a:off x="1130300" y="5760648"/>
          <a:ext cx="889000" cy="48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39569</xdr:rowOff>
    </xdr:from>
    <xdr:ext cx="469744" cy="259045"/>
    <xdr:sp macro="" textlink="">
      <xdr:nvSpPr>
        <xdr:cNvPr id="76" name="テキスト ボックス 75"/>
        <xdr:cNvSpPr txBox="1"/>
      </xdr:nvSpPr>
      <xdr:spPr>
        <a:xfrm>
          <a:off x="895427" y="58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10196</xdr:rowOff>
    </xdr:from>
    <xdr:to>
      <xdr:col>6</xdr:col>
      <xdr:colOff>561975</xdr:colOff>
      <xdr:row>35</xdr:row>
      <xdr:rowOff>111796</xdr:rowOff>
    </xdr:to>
    <xdr:sp macro="" textlink="">
      <xdr:nvSpPr>
        <xdr:cNvPr id="82" name="円/楕円 81"/>
        <xdr:cNvSpPr/>
      </xdr:nvSpPr>
      <xdr:spPr>
        <a:xfrm>
          <a:off x="4584700" y="601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160073</xdr:rowOff>
    </xdr:from>
    <xdr:ext cx="469744" cy="259045"/>
    <xdr:sp macro="" textlink="">
      <xdr:nvSpPr>
        <xdr:cNvPr id="83" name="議会費該当値テキスト"/>
        <xdr:cNvSpPr txBox="1"/>
      </xdr:nvSpPr>
      <xdr:spPr>
        <a:xfrm>
          <a:off x="4686300" y="598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9543</xdr:rowOff>
    </xdr:from>
    <xdr:to>
      <xdr:col>5</xdr:col>
      <xdr:colOff>409575</xdr:colOff>
      <xdr:row>36</xdr:row>
      <xdr:rowOff>111143</xdr:rowOff>
    </xdr:to>
    <xdr:sp macro="" textlink="">
      <xdr:nvSpPr>
        <xdr:cNvPr id="84" name="円/楕円 83"/>
        <xdr:cNvSpPr/>
      </xdr:nvSpPr>
      <xdr:spPr>
        <a:xfrm>
          <a:off x="3746500" y="61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102270</xdr:rowOff>
    </xdr:from>
    <xdr:ext cx="469744" cy="259045"/>
    <xdr:sp macro="" textlink="">
      <xdr:nvSpPr>
        <xdr:cNvPr id="85" name="テキスト ボックス 84"/>
        <xdr:cNvSpPr txBox="1"/>
      </xdr:nvSpPr>
      <xdr:spPr>
        <a:xfrm>
          <a:off x="3562427" y="62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62448</xdr:rowOff>
    </xdr:from>
    <xdr:to>
      <xdr:col>4</xdr:col>
      <xdr:colOff>206375</xdr:colOff>
      <xdr:row>36</xdr:row>
      <xdr:rowOff>164048</xdr:rowOff>
    </xdr:to>
    <xdr:sp macro="" textlink="">
      <xdr:nvSpPr>
        <xdr:cNvPr id="86" name="円/楕円 85"/>
        <xdr:cNvSpPr/>
      </xdr:nvSpPr>
      <xdr:spPr>
        <a:xfrm>
          <a:off x="2857500" y="623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155175</xdr:rowOff>
    </xdr:from>
    <xdr:ext cx="469744" cy="259045"/>
    <xdr:sp macro="" textlink="">
      <xdr:nvSpPr>
        <xdr:cNvPr id="87" name="テキスト ボックス 86"/>
        <xdr:cNvSpPr txBox="1"/>
      </xdr:nvSpPr>
      <xdr:spPr>
        <a:xfrm>
          <a:off x="2673427" y="632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18361</xdr:rowOff>
    </xdr:from>
    <xdr:to>
      <xdr:col>3</xdr:col>
      <xdr:colOff>3175</xdr:colOff>
      <xdr:row>36</xdr:row>
      <xdr:rowOff>119961</xdr:rowOff>
    </xdr:to>
    <xdr:sp macro="" textlink="">
      <xdr:nvSpPr>
        <xdr:cNvPr id="88" name="円/楕円 87"/>
        <xdr:cNvSpPr/>
      </xdr:nvSpPr>
      <xdr:spPr>
        <a:xfrm>
          <a:off x="1968500" y="619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111088</xdr:rowOff>
    </xdr:from>
    <xdr:ext cx="469744" cy="259045"/>
    <xdr:sp macro="" textlink="">
      <xdr:nvSpPr>
        <xdr:cNvPr id="89" name="テキスト ボックス 88"/>
        <xdr:cNvSpPr txBox="1"/>
      </xdr:nvSpPr>
      <xdr:spPr>
        <a:xfrm>
          <a:off x="1784427" y="628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51998</xdr:rowOff>
    </xdr:from>
    <xdr:to>
      <xdr:col>1</xdr:col>
      <xdr:colOff>485775</xdr:colOff>
      <xdr:row>33</xdr:row>
      <xdr:rowOff>153598</xdr:rowOff>
    </xdr:to>
    <xdr:sp macro="" textlink="">
      <xdr:nvSpPr>
        <xdr:cNvPr id="90" name="円/楕円 89"/>
        <xdr:cNvSpPr/>
      </xdr:nvSpPr>
      <xdr:spPr>
        <a:xfrm>
          <a:off x="1079500" y="57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170125</xdr:rowOff>
    </xdr:from>
    <xdr:ext cx="469744" cy="259045"/>
    <xdr:sp macro="" textlink="">
      <xdr:nvSpPr>
        <xdr:cNvPr id="91" name="テキスト ボックス 90"/>
        <xdr:cNvSpPr txBox="1"/>
      </xdr:nvSpPr>
      <xdr:spPr>
        <a:xfrm>
          <a:off x="895427" y="548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116426</xdr:rowOff>
    </xdr:from>
    <xdr:to>
      <xdr:col>6</xdr:col>
      <xdr:colOff>511175</xdr:colOff>
      <xdr:row>58</xdr:row>
      <xdr:rowOff>127584</xdr:rowOff>
    </xdr:to>
    <xdr:cxnSp macro="">
      <xdr:nvCxnSpPr>
        <xdr:cNvPr id="123" name="直線コネクタ 122"/>
        <xdr:cNvCxnSpPr/>
      </xdr:nvCxnSpPr>
      <xdr:spPr>
        <a:xfrm flipV="1">
          <a:off x="3797300" y="10060526"/>
          <a:ext cx="838200" cy="1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45211</xdr:rowOff>
    </xdr:from>
    <xdr:ext cx="534377" cy="259045"/>
    <xdr:sp macro="" textlink="">
      <xdr:nvSpPr>
        <xdr:cNvPr id="124" name="総務費平均値テキスト"/>
        <xdr:cNvSpPr txBox="1"/>
      </xdr:nvSpPr>
      <xdr:spPr>
        <a:xfrm>
          <a:off x="4686300" y="94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150499</xdr:rowOff>
    </xdr:from>
    <xdr:to>
      <xdr:col>5</xdr:col>
      <xdr:colOff>358775</xdr:colOff>
      <xdr:row>58</xdr:row>
      <xdr:rowOff>127584</xdr:rowOff>
    </xdr:to>
    <xdr:cxnSp macro="">
      <xdr:nvCxnSpPr>
        <xdr:cNvPr id="126" name="直線コネクタ 125"/>
        <xdr:cNvCxnSpPr/>
      </xdr:nvCxnSpPr>
      <xdr:spPr>
        <a:xfrm>
          <a:off x="2908300" y="9751699"/>
          <a:ext cx="889000" cy="31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146393</xdr:rowOff>
    </xdr:from>
    <xdr:ext cx="534377" cy="259045"/>
    <xdr:sp macro="" textlink="">
      <xdr:nvSpPr>
        <xdr:cNvPr id="128" name="テキスト ボックス 127"/>
        <xdr:cNvSpPr txBox="1"/>
      </xdr:nvSpPr>
      <xdr:spPr>
        <a:xfrm>
          <a:off x="3530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107108</xdr:rowOff>
    </xdr:from>
    <xdr:to>
      <xdr:col>4</xdr:col>
      <xdr:colOff>155575</xdr:colOff>
      <xdr:row>56</xdr:row>
      <xdr:rowOff>150499</xdr:rowOff>
    </xdr:to>
    <xdr:cxnSp macro="">
      <xdr:nvCxnSpPr>
        <xdr:cNvPr id="129" name="直線コネクタ 128"/>
        <xdr:cNvCxnSpPr/>
      </xdr:nvCxnSpPr>
      <xdr:spPr>
        <a:xfrm>
          <a:off x="2019300" y="9022508"/>
          <a:ext cx="889000" cy="72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162156</xdr:rowOff>
    </xdr:from>
    <xdr:ext cx="534377" cy="259045"/>
    <xdr:sp macro="" textlink="">
      <xdr:nvSpPr>
        <xdr:cNvPr id="131" name="テキスト ボックス 130"/>
        <xdr:cNvSpPr txBox="1"/>
      </xdr:nvSpPr>
      <xdr:spPr>
        <a:xfrm>
          <a:off x="2641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107108</xdr:rowOff>
    </xdr:from>
    <xdr:to>
      <xdr:col>2</xdr:col>
      <xdr:colOff>638175</xdr:colOff>
      <xdr:row>58</xdr:row>
      <xdr:rowOff>24333</xdr:rowOff>
    </xdr:to>
    <xdr:cxnSp macro="">
      <xdr:nvCxnSpPr>
        <xdr:cNvPr id="132" name="直線コネクタ 131"/>
        <xdr:cNvCxnSpPr/>
      </xdr:nvCxnSpPr>
      <xdr:spPr>
        <a:xfrm flipV="1">
          <a:off x="1130300" y="9022508"/>
          <a:ext cx="889000" cy="94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94142</xdr:rowOff>
    </xdr:from>
    <xdr:ext cx="534377" cy="259045"/>
    <xdr:sp macro="" textlink="">
      <xdr:nvSpPr>
        <xdr:cNvPr id="136" name="テキスト ボックス 135"/>
        <xdr:cNvSpPr txBox="1"/>
      </xdr:nvSpPr>
      <xdr:spPr>
        <a:xfrm>
          <a:off x="863111" y="93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65626</xdr:rowOff>
    </xdr:from>
    <xdr:to>
      <xdr:col>6</xdr:col>
      <xdr:colOff>561975</xdr:colOff>
      <xdr:row>58</xdr:row>
      <xdr:rowOff>167226</xdr:rowOff>
    </xdr:to>
    <xdr:sp macro="" textlink="">
      <xdr:nvSpPr>
        <xdr:cNvPr id="142" name="円/楕円 141"/>
        <xdr:cNvSpPr/>
      </xdr:nvSpPr>
      <xdr:spPr>
        <a:xfrm>
          <a:off x="4584700" y="1000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152003</xdr:rowOff>
    </xdr:from>
    <xdr:ext cx="534377" cy="259045"/>
    <xdr:sp macro="" textlink="">
      <xdr:nvSpPr>
        <xdr:cNvPr id="143" name="総務費該当値テキスト"/>
        <xdr:cNvSpPr txBox="1"/>
      </xdr:nvSpPr>
      <xdr:spPr>
        <a:xfrm>
          <a:off x="4686300" y="992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44,138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76784</xdr:rowOff>
    </xdr:from>
    <xdr:to>
      <xdr:col>5</xdr:col>
      <xdr:colOff>409575</xdr:colOff>
      <xdr:row>59</xdr:row>
      <xdr:rowOff>6934</xdr:rowOff>
    </xdr:to>
    <xdr:sp macro="" textlink="">
      <xdr:nvSpPr>
        <xdr:cNvPr id="144" name="円/楕円 143"/>
        <xdr:cNvSpPr/>
      </xdr:nvSpPr>
      <xdr:spPr>
        <a:xfrm>
          <a:off x="3746500" y="100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169511</xdr:rowOff>
    </xdr:from>
    <xdr:ext cx="534377" cy="259045"/>
    <xdr:sp macro="" textlink="">
      <xdr:nvSpPr>
        <xdr:cNvPr id="145" name="テキスト ボックス 144"/>
        <xdr:cNvSpPr txBox="1"/>
      </xdr:nvSpPr>
      <xdr:spPr>
        <a:xfrm>
          <a:off x="3530111" y="1011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43,113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99699</xdr:rowOff>
    </xdr:from>
    <xdr:to>
      <xdr:col>4</xdr:col>
      <xdr:colOff>206375</xdr:colOff>
      <xdr:row>57</xdr:row>
      <xdr:rowOff>29849</xdr:rowOff>
    </xdr:to>
    <xdr:sp macro="" textlink="">
      <xdr:nvSpPr>
        <xdr:cNvPr id="146" name="円/楕円 145"/>
        <xdr:cNvSpPr/>
      </xdr:nvSpPr>
      <xdr:spPr>
        <a:xfrm>
          <a:off x="2857500" y="970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20976</xdr:rowOff>
    </xdr:from>
    <xdr:ext cx="534377" cy="259045"/>
    <xdr:sp macro="" textlink="">
      <xdr:nvSpPr>
        <xdr:cNvPr id="147" name="テキスト ボックス 146"/>
        <xdr:cNvSpPr txBox="1"/>
      </xdr:nvSpPr>
      <xdr:spPr>
        <a:xfrm>
          <a:off x="2641111" y="979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72,508</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56308</xdr:rowOff>
    </xdr:from>
    <xdr:to>
      <xdr:col>3</xdr:col>
      <xdr:colOff>3175</xdr:colOff>
      <xdr:row>52</xdr:row>
      <xdr:rowOff>157908</xdr:rowOff>
    </xdr:to>
    <xdr:sp macro="" textlink="">
      <xdr:nvSpPr>
        <xdr:cNvPr id="148" name="円/楕円 147"/>
        <xdr:cNvSpPr/>
      </xdr:nvSpPr>
      <xdr:spPr>
        <a:xfrm>
          <a:off x="1968500" y="89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149035</xdr:rowOff>
    </xdr:from>
    <xdr:ext cx="599010" cy="259045"/>
    <xdr:sp macro="" textlink="">
      <xdr:nvSpPr>
        <xdr:cNvPr id="149" name="テキスト ボックス 148"/>
        <xdr:cNvSpPr txBox="1"/>
      </xdr:nvSpPr>
      <xdr:spPr>
        <a:xfrm>
          <a:off x="1719794" y="906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139,494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144983</xdr:rowOff>
    </xdr:from>
    <xdr:to>
      <xdr:col>1</xdr:col>
      <xdr:colOff>485775</xdr:colOff>
      <xdr:row>58</xdr:row>
      <xdr:rowOff>75133</xdr:rowOff>
    </xdr:to>
    <xdr:sp macro="" textlink="">
      <xdr:nvSpPr>
        <xdr:cNvPr id="150" name="円/楕円 149"/>
        <xdr:cNvSpPr/>
      </xdr:nvSpPr>
      <xdr:spPr>
        <a:xfrm>
          <a:off x="1079500" y="991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66260</xdr:rowOff>
    </xdr:from>
    <xdr:ext cx="534377" cy="259045"/>
    <xdr:sp macro="" textlink="">
      <xdr:nvSpPr>
        <xdr:cNvPr id="151" name="テキスト ボックス 150"/>
        <xdr:cNvSpPr txBox="1"/>
      </xdr:nvSpPr>
      <xdr:spPr>
        <a:xfrm>
          <a:off x="863111" y="100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171258</xdr:rowOff>
    </xdr:from>
    <xdr:to>
      <xdr:col>6</xdr:col>
      <xdr:colOff>511175</xdr:colOff>
      <xdr:row>77</xdr:row>
      <xdr:rowOff>74766</xdr:rowOff>
    </xdr:to>
    <xdr:cxnSp macro="">
      <xdr:nvCxnSpPr>
        <xdr:cNvPr id="183" name="直線コネクタ 182"/>
        <xdr:cNvCxnSpPr/>
      </xdr:nvCxnSpPr>
      <xdr:spPr>
        <a:xfrm>
          <a:off x="3797300" y="13201458"/>
          <a:ext cx="838200" cy="7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136248</xdr:rowOff>
    </xdr:from>
    <xdr:ext cx="599010" cy="259045"/>
    <xdr:sp macro="" textlink="">
      <xdr:nvSpPr>
        <xdr:cNvPr id="184" name="民生費平均値テキスト"/>
        <xdr:cNvSpPr txBox="1"/>
      </xdr:nvSpPr>
      <xdr:spPr>
        <a:xfrm>
          <a:off x="4686300" y="1299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171258</xdr:rowOff>
    </xdr:from>
    <xdr:to>
      <xdr:col>5</xdr:col>
      <xdr:colOff>358775</xdr:colOff>
      <xdr:row>78</xdr:row>
      <xdr:rowOff>34446</xdr:rowOff>
    </xdr:to>
    <xdr:cxnSp macro="">
      <xdr:nvCxnSpPr>
        <xdr:cNvPr id="186" name="直線コネクタ 185"/>
        <xdr:cNvCxnSpPr/>
      </xdr:nvCxnSpPr>
      <xdr:spPr>
        <a:xfrm flipV="1">
          <a:off x="2908300" y="13201458"/>
          <a:ext cx="889000" cy="20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10028</xdr:rowOff>
    </xdr:from>
    <xdr:ext cx="599010" cy="259045"/>
    <xdr:sp macro="" textlink="">
      <xdr:nvSpPr>
        <xdr:cNvPr id="188" name="テキスト ボックス 187"/>
        <xdr:cNvSpPr txBox="1"/>
      </xdr:nvSpPr>
      <xdr:spPr>
        <a:xfrm>
          <a:off x="3497794"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34446</xdr:rowOff>
    </xdr:from>
    <xdr:to>
      <xdr:col>4</xdr:col>
      <xdr:colOff>155575</xdr:colOff>
      <xdr:row>78</xdr:row>
      <xdr:rowOff>124819</xdr:rowOff>
    </xdr:to>
    <xdr:cxnSp macro="">
      <xdr:nvCxnSpPr>
        <xdr:cNvPr id="189" name="直線コネクタ 188"/>
        <xdr:cNvCxnSpPr/>
      </xdr:nvCxnSpPr>
      <xdr:spPr>
        <a:xfrm flipV="1">
          <a:off x="2019300" y="13407546"/>
          <a:ext cx="889000" cy="9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162472</xdr:rowOff>
    </xdr:from>
    <xdr:ext cx="599010" cy="259045"/>
    <xdr:sp macro="" textlink="">
      <xdr:nvSpPr>
        <xdr:cNvPr id="191" name="テキスト ボックス 190"/>
        <xdr:cNvSpPr txBox="1"/>
      </xdr:nvSpPr>
      <xdr:spPr>
        <a:xfrm>
          <a:off x="2608794"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111496</xdr:rowOff>
    </xdr:from>
    <xdr:to>
      <xdr:col>2</xdr:col>
      <xdr:colOff>638175</xdr:colOff>
      <xdr:row>78</xdr:row>
      <xdr:rowOff>124819</xdr:rowOff>
    </xdr:to>
    <xdr:cxnSp macro="">
      <xdr:nvCxnSpPr>
        <xdr:cNvPr id="192" name="直線コネクタ 191"/>
        <xdr:cNvCxnSpPr/>
      </xdr:nvCxnSpPr>
      <xdr:spPr>
        <a:xfrm>
          <a:off x="1130300" y="13484596"/>
          <a:ext cx="889000" cy="1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25409</xdr:rowOff>
    </xdr:from>
    <xdr:ext cx="599010" cy="259045"/>
    <xdr:sp macro="" textlink="">
      <xdr:nvSpPr>
        <xdr:cNvPr id="194" name="テキスト ボックス 193"/>
        <xdr:cNvSpPr txBox="1"/>
      </xdr:nvSpPr>
      <xdr:spPr>
        <a:xfrm>
          <a:off x="1719794" y="128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6" name="テキスト ボックス 195"/>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23966</xdr:rowOff>
    </xdr:from>
    <xdr:to>
      <xdr:col>6</xdr:col>
      <xdr:colOff>561975</xdr:colOff>
      <xdr:row>77</xdr:row>
      <xdr:rowOff>125566</xdr:rowOff>
    </xdr:to>
    <xdr:sp macro="" textlink="">
      <xdr:nvSpPr>
        <xdr:cNvPr id="202" name="円/楕円 201"/>
        <xdr:cNvSpPr/>
      </xdr:nvSpPr>
      <xdr:spPr>
        <a:xfrm>
          <a:off x="4584700" y="132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2393</xdr:rowOff>
    </xdr:from>
    <xdr:ext cx="599010" cy="259045"/>
    <xdr:sp macro="" textlink="">
      <xdr:nvSpPr>
        <xdr:cNvPr id="203" name="民生費該当値テキスト"/>
        <xdr:cNvSpPr txBox="1"/>
      </xdr:nvSpPr>
      <xdr:spPr>
        <a:xfrm>
          <a:off x="4686300" y="1320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123,715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120458</xdr:rowOff>
    </xdr:from>
    <xdr:to>
      <xdr:col>5</xdr:col>
      <xdr:colOff>409575</xdr:colOff>
      <xdr:row>77</xdr:row>
      <xdr:rowOff>50608</xdr:rowOff>
    </xdr:to>
    <xdr:sp macro="" textlink="">
      <xdr:nvSpPr>
        <xdr:cNvPr id="204" name="円/楕円 203"/>
        <xdr:cNvSpPr/>
      </xdr:nvSpPr>
      <xdr:spPr>
        <a:xfrm>
          <a:off x="3746500" y="1315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41735</xdr:rowOff>
    </xdr:from>
    <xdr:ext cx="599010" cy="259045"/>
    <xdr:sp macro="" textlink="">
      <xdr:nvSpPr>
        <xdr:cNvPr id="205" name="テキスト ボックス 204"/>
        <xdr:cNvSpPr txBox="1"/>
      </xdr:nvSpPr>
      <xdr:spPr>
        <a:xfrm>
          <a:off x="3497794" y="1324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130,601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155096</xdr:rowOff>
    </xdr:from>
    <xdr:to>
      <xdr:col>4</xdr:col>
      <xdr:colOff>206375</xdr:colOff>
      <xdr:row>78</xdr:row>
      <xdr:rowOff>85246</xdr:rowOff>
    </xdr:to>
    <xdr:sp macro="" textlink="">
      <xdr:nvSpPr>
        <xdr:cNvPr id="206" name="円/楕円 205"/>
        <xdr:cNvSpPr/>
      </xdr:nvSpPr>
      <xdr:spPr>
        <a:xfrm>
          <a:off x="2857500" y="1335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76373</xdr:rowOff>
    </xdr:from>
    <xdr:ext cx="599010" cy="259045"/>
    <xdr:sp macro="" textlink="">
      <xdr:nvSpPr>
        <xdr:cNvPr id="207" name="テキスト ボックス 206"/>
        <xdr:cNvSpPr txBox="1"/>
      </xdr:nvSpPr>
      <xdr:spPr>
        <a:xfrm>
          <a:off x="2608794" y="1344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111,669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74019</xdr:rowOff>
    </xdr:from>
    <xdr:to>
      <xdr:col>3</xdr:col>
      <xdr:colOff>3175</xdr:colOff>
      <xdr:row>79</xdr:row>
      <xdr:rowOff>4169</xdr:rowOff>
    </xdr:to>
    <xdr:sp macro="" textlink="">
      <xdr:nvSpPr>
        <xdr:cNvPr id="208" name="円/楕円 207"/>
        <xdr:cNvSpPr/>
      </xdr:nvSpPr>
      <xdr:spPr>
        <a:xfrm>
          <a:off x="1968500" y="1344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166746</xdr:rowOff>
    </xdr:from>
    <xdr:ext cx="599010" cy="259045"/>
    <xdr:sp macro="" textlink="">
      <xdr:nvSpPr>
        <xdr:cNvPr id="209" name="テキスト ボックス 208"/>
        <xdr:cNvSpPr txBox="1"/>
      </xdr:nvSpPr>
      <xdr:spPr>
        <a:xfrm>
          <a:off x="1719794" y="13539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103,367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60696</xdr:rowOff>
    </xdr:from>
    <xdr:to>
      <xdr:col>1</xdr:col>
      <xdr:colOff>485775</xdr:colOff>
      <xdr:row>78</xdr:row>
      <xdr:rowOff>162296</xdr:rowOff>
    </xdr:to>
    <xdr:sp macro="" textlink="">
      <xdr:nvSpPr>
        <xdr:cNvPr id="210" name="円/楕円 209"/>
        <xdr:cNvSpPr/>
      </xdr:nvSpPr>
      <xdr:spPr>
        <a:xfrm>
          <a:off x="1079500" y="1343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153423</xdr:rowOff>
    </xdr:from>
    <xdr:ext cx="599010" cy="259045"/>
    <xdr:sp macro="" textlink="">
      <xdr:nvSpPr>
        <xdr:cNvPr id="211" name="テキスト ボックス 210"/>
        <xdr:cNvSpPr txBox="1"/>
      </xdr:nvSpPr>
      <xdr:spPr>
        <a:xfrm>
          <a:off x="830794" y="1352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166740</xdr:rowOff>
    </xdr:from>
    <xdr:to>
      <xdr:col>6</xdr:col>
      <xdr:colOff>511175</xdr:colOff>
      <xdr:row>97</xdr:row>
      <xdr:rowOff>20844</xdr:rowOff>
    </xdr:to>
    <xdr:cxnSp macro="">
      <xdr:nvCxnSpPr>
        <xdr:cNvPr id="243" name="直線コネクタ 242"/>
        <xdr:cNvCxnSpPr/>
      </xdr:nvCxnSpPr>
      <xdr:spPr>
        <a:xfrm flipV="1">
          <a:off x="3797300" y="16454490"/>
          <a:ext cx="838200" cy="19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157199</xdr:rowOff>
    </xdr:from>
    <xdr:ext cx="534377" cy="259045"/>
    <xdr:sp macro="" textlink="">
      <xdr:nvSpPr>
        <xdr:cNvPr id="244" name="衛生費平均値テキスト"/>
        <xdr:cNvSpPr txBox="1"/>
      </xdr:nvSpPr>
      <xdr:spPr>
        <a:xfrm>
          <a:off x="4686300" y="16616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155065</xdr:rowOff>
    </xdr:from>
    <xdr:to>
      <xdr:col>5</xdr:col>
      <xdr:colOff>358775</xdr:colOff>
      <xdr:row>97</xdr:row>
      <xdr:rowOff>20844</xdr:rowOff>
    </xdr:to>
    <xdr:cxnSp macro="">
      <xdr:nvCxnSpPr>
        <xdr:cNvPr id="246" name="直線コネクタ 245"/>
        <xdr:cNvCxnSpPr/>
      </xdr:nvCxnSpPr>
      <xdr:spPr>
        <a:xfrm>
          <a:off x="2908300" y="16614265"/>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132184</xdr:rowOff>
    </xdr:from>
    <xdr:ext cx="534377" cy="259045"/>
    <xdr:sp macro="" textlink="">
      <xdr:nvSpPr>
        <xdr:cNvPr id="248" name="テキスト ボックス 247"/>
        <xdr:cNvSpPr txBox="1"/>
      </xdr:nvSpPr>
      <xdr:spPr>
        <a:xfrm>
          <a:off x="3530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155065</xdr:rowOff>
    </xdr:from>
    <xdr:to>
      <xdr:col>4</xdr:col>
      <xdr:colOff>155575</xdr:colOff>
      <xdr:row>97</xdr:row>
      <xdr:rowOff>55150</xdr:rowOff>
    </xdr:to>
    <xdr:cxnSp macro="">
      <xdr:nvCxnSpPr>
        <xdr:cNvPr id="249" name="直線コネクタ 248"/>
        <xdr:cNvCxnSpPr/>
      </xdr:nvCxnSpPr>
      <xdr:spPr>
        <a:xfrm flipV="1">
          <a:off x="2019300" y="16614265"/>
          <a:ext cx="889000" cy="7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106058</xdr:rowOff>
    </xdr:from>
    <xdr:ext cx="534377" cy="259045"/>
    <xdr:sp macro="" textlink="">
      <xdr:nvSpPr>
        <xdr:cNvPr id="251" name="テキスト ボックス 250"/>
        <xdr:cNvSpPr txBox="1"/>
      </xdr:nvSpPr>
      <xdr:spPr>
        <a:xfrm>
          <a:off x="2641111" y="167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55150</xdr:rowOff>
    </xdr:from>
    <xdr:to>
      <xdr:col>2</xdr:col>
      <xdr:colOff>638175</xdr:colOff>
      <xdr:row>97</xdr:row>
      <xdr:rowOff>56637</xdr:rowOff>
    </xdr:to>
    <xdr:cxnSp macro="">
      <xdr:nvCxnSpPr>
        <xdr:cNvPr id="252" name="直線コネクタ 251"/>
        <xdr:cNvCxnSpPr/>
      </xdr:nvCxnSpPr>
      <xdr:spPr>
        <a:xfrm flipV="1">
          <a:off x="1130300" y="16685800"/>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134095</xdr:rowOff>
    </xdr:from>
    <xdr:ext cx="534377" cy="259045"/>
    <xdr:sp macro="" textlink="">
      <xdr:nvSpPr>
        <xdr:cNvPr id="254" name="テキスト ボックス 253"/>
        <xdr:cNvSpPr txBox="1"/>
      </xdr:nvSpPr>
      <xdr:spPr>
        <a:xfrm>
          <a:off x="1752111" y="1676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112427</xdr:rowOff>
    </xdr:from>
    <xdr:ext cx="534377" cy="259045"/>
    <xdr:sp macro="" textlink="">
      <xdr:nvSpPr>
        <xdr:cNvPr id="256" name="テキスト ボックス 255"/>
        <xdr:cNvSpPr txBox="1"/>
      </xdr:nvSpPr>
      <xdr:spPr>
        <a:xfrm>
          <a:off x="863111" y="167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115940</xdr:rowOff>
    </xdr:from>
    <xdr:to>
      <xdr:col>6</xdr:col>
      <xdr:colOff>561975</xdr:colOff>
      <xdr:row>96</xdr:row>
      <xdr:rowOff>46090</xdr:rowOff>
    </xdr:to>
    <xdr:sp macro="" textlink="">
      <xdr:nvSpPr>
        <xdr:cNvPr id="262" name="円/楕円 261"/>
        <xdr:cNvSpPr/>
      </xdr:nvSpPr>
      <xdr:spPr>
        <a:xfrm>
          <a:off x="4584700" y="164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138817</xdr:rowOff>
    </xdr:from>
    <xdr:ext cx="534377" cy="259045"/>
    <xdr:sp macro="" textlink="">
      <xdr:nvSpPr>
        <xdr:cNvPr id="263" name="衛生費該当値テキスト"/>
        <xdr:cNvSpPr txBox="1"/>
      </xdr:nvSpPr>
      <xdr:spPr>
        <a:xfrm>
          <a:off x="4686300" y="1625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57,844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141494</xdr:rowOff>
    </xdr:from>
    <xdr:to>
      <xdr:col>5</xdr:col>
      <xdr:colOff>409575</xdr:colOff>
      <xdr:row>97</xdr:row>
      <xdr:rowOff>71644</xdr:rowOff>
    </xdr:to>
    <xdr:sp macro="" textlink="">
      <xdr:nvSpPr>
        <xdr:cNvPr id="264" name="円/楕円 263"/>
        <xdr:cNvSpPr/>
      </xdr:nvSpPr>
      <xdr:spPr>
        <a:xfrm>
          <a:off x="3746500" y="1660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88171</xdr:rowOff>
    </xdr:from>
    <xdr:ext cx="534377" cy="259045"/>
    <xdr:sp macro="" textlink="">
      <xdr:nvSpPr>
        <xdr:cNvPr id="265" name="テキスト ボックス 264"/>
        <xdr:cNvSpPr txBox="1"/>
      </xdr:nvSpPr>
      <xdr:spPr>
        <a:xfrm>
          <a:off x="3530111" y="163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104265</xdr:rowOff>
    </xdr:from>
    <xdr:to>
      <xdr:col>4</xdr:col>
      <xdr:colOff>206375</xdr:colOff>
      <xdr:row>97</xdr:row>
      <xdr:rowOff>34415</xdr:rowOff>
    </xdr:to>
    <xdr:sp macro="" textlink="">
      <xdr:nvSpPr>
        <xdr:cNvPr id="266" name="円/楕円 265"/>
        <xdr:cNvSpPr/>
      </xdr:nvSpPr>
      <xdr:spPr>
        <a:xfrm>
          <a:off x="2857500" y="1656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50942</xdr:rowOff>
    </xdr:from>
    <xdr:ext cx="534377" cy="259045"/>
    <xdr:sp macro="" textlink="">
      <xdr:nvSpPr>
        <xdr:cNvPr id="267" name="テキスト ボックス 266"/>
        <xdr:cNvSpPr txBox="1"/>
      </xdr:nvSpPr>
      <xdr:spPr>
        <a:xfrm>
          <a:off x="2641111" y="1633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48,059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4350</xdr:rowOff>
    </xdr:from>
    <xdr:to>
      <xdr:col>3</xdr:col>
      <xdr:colOff>3175</xdr:colOff>
      <xdr:row>97</xdr:row>
      <xdr:rowOff>105950</xdr:rowOff>
    </xdr:to>
    <xdr:sp macro="" textlink="">
      <xdr:nvSpPr>
        <xdr:cNvPr id="268" name="円/楕円 267"/>
        <xdr:cNvSpPr/>
      </xdr:nvSpPr>
      <xdr:spPr>
        <a:xfrm>
          <a:off x="1968500" y="166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122477</xdr:rowOff>
    </xdr:from>
    <xdr:ext cx="534377" cy="259045"/>
    <xdr:sp macro="" textlink="">
      <xdr:nvSpPr>
        <xdr:cNvPr id="269" name="テキスト ボックス 268"/>
        <xdr:cNvSpPr txBox="1"/>
      </xdr:nvSpPr>
      <xdr:spPr>
        <a:xfrm>
          <a:off x="1752111" y="164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5837</xdr:rowOff>
    </xdr:from>
    <xdr:to>
      <xdr:col>1</xdr:col>
      <xdr:colOff>485775</xdr:colOff>
      <xdr:row>97</xdr:row>
      <xdr:rowOff>107437</xdr:rowOff>
    </xdr:to>
    <xdr:sp macro="" textlink="">
      <xdr:nvSpPr>
        <xdr:cNvPr id="270" name="円/楕円 269"/>
        <xdr:cNvSpPr/>
      </xdr:nvSpPr>
      <xdr:spPr>
        <a:xfrm>
          <a:off x="1079500" y="1663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123964</xdr:rowOff>
    </xdr:from>
    <xdr:ext cx="534377" cy="259045"/>
    <xdr:sp macro="" textlink="">
      <xdr:nvSpPr>
        <xdr:cNvPr id="271" name="テキスト ボックス 270"/>
        <xdr:cNvSpPr txBox="1"/>
      </xdr:nvSpPr>
      <xdr:spPr>
        <a:xfrm>
          <a:off x="863111" y="1641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7" name="直線コネクタ 296"/>
        <xdr:cNvCxnSpPr/>
      </xdr:nvCxnSpPr>
      <xdr:spPr>
        <a:xfrm flipV="1">
          <a:off x="10475595" y="5253482"/>
          <a:ext cx="127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9" name="直線コネクタ 29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300" name="労働費最大値テキスト"/>
        <xdr:cNvSpPr txBox="1"/>
      </xdr:nvSpPr>
      <xdr:spPr>
        <a:xfrm>
          <a:off x="1052830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301" name="直線コネクタ 30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127943</xdr:rowOff>
    </xdr:from>
    <xdr:to>
      <xdr:col>15</xdr:col>
      <xdr:colOff>180975</xdr:colOff>
      <xdr:row>38</xdr:row>
      <xdr:rowOff>36503</xdr:rowOff>
    </xdr:to>
    <xdr:cxnSp macro="">
      <xdr:nvCxnSpPr>
        <xdr:cNvPr id="302" name="直線コネクタ 301"/>
        <xdr:cNvCxnSpPr/>
      </xdr:nvCxnSpPr>
      <xdr:spPr>
        <a:xfrm>
          <a:off x="9639300" y="6471593"/>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151582</xdr:rowOff>
    </xdr:from>
    <xdr:ext cx="378565" cy="259045"/>
    <xdr:sp macro="" textlink="">
      <xdr:nvSpPr>
        <xdr:cNvPr id="303" name="労働費平均値テキスト"/>
        <xdr:cNvSpPr txBox="1"/>
      </xdr:nvSpPr>
      <xdr:spPr>
        <a:xfrm>
          <a:off x="10528300" y="649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4" name="フローチャート : 判断 303"/>
        <xdr:cNvSpPr/>
      </xdr:nvSpPr>
      <xdr:spPr>
        <a:xfrm>
          <a:off x="104267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127943</xdr:rowOff>
    </xdr:from>
    <xdr:to>
      <xdr:col>14</xdr:col>
      <xdr:colOff>28575</xdr:colOff>
      <xdr:row>37</xdr:row>
      <xdr:rowOff>167785</xdr:rowOff>
    </xdr:to>
    <xdr:cxnSp macro="">
      <xdr:nvCxnSpPr>
        <xdr:cNvPr id="305" name="直線コネクタ 304"/>
        <xdr:cNvCxnSpPr/>
      </xdr:nvCxnSpPr>
      <xdr:spPr>
        <a:xfrm flipV="1">
          <a:off x="8750300" y="6471593"/>
          <a:ext cx="8890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6" name="フローチャート : 判断 305"/>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55171</xdr:rowOff>
    </xdr:from>
    <xdr:ext cx="469744" cy="259045"/>
    <xdr:sp macro="" textlink="">
      <xdr:nvSpPr>
        <xdr:cNvPr id="307" name="テキスト ボックス 306"/>
        <xdr:cNvSpPr txBox="1"/>
      </xdr:nvSpPr>
      <xdr:spPr>
        <a:xfrm>
          <a:off x="9404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161254</xdr:rowOff>
    </xdr:from>
    <xdr:to>
      <xdr:col>12</xdr:col>
      <xdr:colOff>511175</xdr:colOff>
      <xdr:row>37</xdr:row>
      <xdr:rowOff>167785</xdr:rowOff>
    </xdr:to>
    <xdr:cxnSp macro="">
      <xdr:nvCxnSpPr>
        <xdr:cNvPr id="308" name="直線コネクタ 307"/>
        <xdr:cNvCxnSpPr/>
      </xdr:nvCxnSpPr>
      <xdr:spPr>
        <a:xfrm>
          <a:off x="7861300" y="650490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9" name="フローチャート : 判断 308"/>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92074</xdr:rowOff>
    </xdr:from>
    <xdr:ext cx="469744" cy="259045"/>
    <xdr:sp macro="" textlink="">
      <xdr:nvSpPr>
        <xdr:cNvPr id="310" name="テキスト ボックス 309"/>
        <xdr:cNvSpPr txBox="1"/>
      </xdr:nvSpPr>
      <xdr:spPr>
        <a:xfrm>
          <a:off x="8515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159294</xdr:rowOff>
    </xdr:from>
    <xdr:to>
      <xdr:col>11</xdr:col>
      <xdr:colOff>307975</xdr:colOff>
      <xdr:row>37</xdr:row>
      <xdr:rowOff>161254</xdr:rowOff>
    </xdr:to>
    <xdr:cxnSp macro="">
      <xdr:nvCxnSpPr>
        <xdr:cNvPr id="311" name="直線コネクタ 310"/>
        <xdr:cNvCxnSpPr/>
      </xdr:nvCxnSpPr>
      <xdr:spPr>
        <a:xfrm>
          <a:off x="6972300" y="6331494"/>
          <a:ext cx="889000" cy="17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2" name="フローチャート : 判断 311"/>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135834</xdr:rowOff>
    </xdr:from>
    <xdr:ext cx="469744" cy="259045"/>
    <xdr:sp macro="" textlink="">
      <xdr:nvSpPr>
        <xdr:cNvPr id="313" name="テキスト ボックス 312"/>
        <xdr:cNvSpPr txBox="1"/>
      </xdr:nvSpPr>
      <xdr:spPr>
        <a:xfrm>
          <a:off x="7626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4" name="フローチャート : 判断 313"/>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22841</xdr:rowOff>
    </xdr:from>
    <xdr:ext cx="469744" cy="259045"/>
    <xdr:sp macro="" textlink="">
      <xdr:nvSpPr>
        <xdr:cNvPr id="315" name="テキスト ボックス 314"/>
        <xdr:cNvSpPr txBox="1"/>
      </xdr:nvSpPr>
      <xdr:spPr>
        <a:xfrm>
          <a:off x="6737427" y="53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157154</xdr:rowOff>
    </xdr:from>
    <xdr:to>
      <xdr:col>15</xdr:col>
      <xdr:colOff>231775</xdr:colOff>
      <xdr:row>38</xdr:row>
      <xdr:rowOff>87303</xdr:rowOff>
    </xdr:to>
    <xdr:sp macro="" textlink="">
      <xdr:nvSpPr>
        <xdr:cNvPr id="321" name="円/楕円 320"/>
        <xdr:cNvSpPr/>
      </xdr:nvSpPr>
      <xdr:spPr>
        <a:xfrm>
          <a:off x="10426700" y="65008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8581</xdr:rowOff>
    </xdr:from>
    <xdr:ext cx="378565" cy="259045"/>
    <xdr:sp macro="" textlink="">
      <xdr:nvSpPr>
        <xdr:cNvPr id="322" name="労働費該当値テキスト"/>
        <xdr:cNvSpPr txBox="1"/>
      </xdr:nvSpPr>
      <xdr:spPr>
        <a:xfrm>
          <a:off x="10528300" y="6352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77143</xdr:rowOff>
    </xdr:from>
    <xdr:to>
      <xdr:col>14</xdr:col>
      <xdr:colOff>79375</xdr:colOff>
      <xdr:row>38</xdr:row>
      <xdr:rowOff>7293</xdr:rowOff>
    </xdr:to>
    <xdr:sp macro="" textlink="">
      <xdr:nvSpPr>
        <xdr:cNvPr id="323" name="円/楕円 322"/>
        <xdr:cNvSpPr/>
      </xdr:nvSpPr>
      <xdr:spPr>
        <a:xfrm>
          <a:off x="9588500" y="64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169870</xdr:rowOff>
    </xdr:from>
    <xdr:ext cx="378565" cy="259045"/>
    <xdr:sp macro="" textlink="">
      <xdr:nvSpPr>
        <xdr:cNvPr id="324" name="テキスト ボックス 323"/>
        <xdr:cNvSpPr txBox="1"/>
      </xdr:nvSpPr>
      <xdr:spPr>
        <a:xfrm>
          <a:off x="9450017" y="6513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116985</xdr:rowOff>
    </xdr:from>
    <xdr:to>
      <xdr:col>12</xdr:col>
      <xdr:colOff>561975</xdr:colOff>
      <xdr:row>38</xdr:row>
      <xdr:rowOff>47135</xdr:rowOff>
    </xdr:to>
    <xdr:sp macro="" textlink="">
      <xdr:nvSpPr>
        <xdr:cNvPr id="325" name="円/楕円 324"/>
        <xdr:cNvSpPr/>
      </xdr:nvSpPr>
      <xdr:spPr>
        <a:xfrm>
          <a:off x="8699500" y="64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38262</xdr:rowOff>
    </xdr:from>
    <xdr:ext cx="378565" cy="259045"/>
    <xdr:sp macro="" textlink="">
      <xdr:nvSpPr>
        <xdr:cNvPr id="326" name="テキスト ボックス 325"/>
        <xdr:cNvSpPr txBox="1"/>
      </xdr:nvSpPr>
      <xdr:spPr>
        <a:xfrm>
          <a:off x="8561017" y="6553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110454</xdr:rowOff>
    </xdr:from>
    <xdr:to>
      <xdr:col>11</xdr:col>
      <xdr:colOff>358775</xdr:colOff>
      <xdr:row>38</xdr:row>
      <xdr:rowOff>40604</xdr:rowOff>
    </xdr:to>
    <xdr:sp macro="" textlink="">
      <xdr:nvSpPr>
        <xdr:cNvPr id="327" name="円/楕円 326"/>
        <xdr:cNvSpPr/>
      </xdr:nvSpPr>
      <xdr:spPr>
        <a:xfrm>
          <a:off x="7810500" y="645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31731</xdr:rowOff>
    </xdr:from>
    <xdr:ext cx="378565" cy="259045"/>
    <xdr:sp macro="" textlink="">
      <xdr:nvSpPr>
        <xdr:cNvPr id="328" name="テキスト ボックス 327"/>
        <xdr:cNvSpPr txBox="1"/>
      </xdr:nvSpPr>
      <xdr:spPr>
        <a:xfrm>
          <a:off x="7672017" y="6546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108494</xdr:rowOff>
    </xdr:from>
    <xdr:to>
      <xdr:col>10</xdr:col>
      <xdr:colOff>155575</xdr:colOff>
      <xdr:row>37</xdr:row>
      <xdr:rowOff>38644</xdr:rowOff>
    </xdr:to>
    <xdr:sp macro="" textlink="">
      <xdr:nvSpPr>
        <xdr:cNvPr id="329" name="円/楕円 328"/>
        <xdr:cNvSpPr/>
      </xdr:nvSpPr>
      <xdr:spPr>
        <a:xfrm>
          <a:off x="6921500" y="628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29771</xdr:rowOff>
    </xdr:from>
    <xdr:ext cx="469744" cy="259045"/>
    <xdr:sp macro="" textlink="">
      <xdr:nvSpPr>
        <xdr:cNvPr id="330" name="テキスト ボックス 329"/>
        <xdr:cNvSpPr txBox="1"/>
      </xdr:nvSpPr>
      <xdr:spPr>
        <a:xfrm>
          <a:off x="6737427"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8" name="テキスト ボックス 34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50" name="テキスト ボックス 34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6" name="直線コネクタ 355"/>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7"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8" name="直線コネクタ 357"/>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9"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60" name="直線コネクタ 359"/>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78991</xdr:rowOff>
    </xdr:from>
    <xdr:to>
      <xdr:col>15</xdr:col>
      <xdr:colOff>180975</xdr:colOff>
      <xdr:row>59</xdr:row>
      <xdr:rowOff>81211</xdr:rowOff>
    </xdr:to>
    <xdr:cxnSp macro="">
      <xdr:nvCxnSpPr>
        <xdr:cNvPr id="361" name="直線コネクタ 360"/>
        <xdr:cNvCxnSpPr/>
      </xdr:nvCxnSpPr>
      <xdr:spPr>
        <a:xfrm>
          <a:off x="9639300" y="10194541"/>
          <a:ext cx="8382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56390</xdr:rowOff>
    </xdr:from>
    <xdr:ext cx="534377" cy="259045"/>
    <xdr:sp macro="" textlink="">
      <xdr:nvSpPr>
        <xdr:cNvPr id="362" name="農林水産業費平均値テキスト"/>
        <xdr:cNvSpPr txBox="1"/>
      </xdr:nvSpPr>
      <xdr:spPr>
        <a:xfrm>
          <a:off x="10528300" y="96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3" name="フローチャート : 判断 362"/>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78991</xdr:rowOff>
    </xdr:from>
    <xdr:to>
      <xdr:col>14</xdr:col>
      <xdr:colOff>28575</xdr:colOff>
      <xdr:row>59</xdr:row>
      <xdr:rowOff>82256</xdr:rowOff>
    </xdr:to>
    <xdr:cxnSp macro="">
      <xdr:nvCxnSpPr>
        <xdr:cNvPr id="364" name="直線コネクタ 363"/>
        <xdr:cNvCxnSpPr/>
      </xdr:nvCxnSpPr>
      <xdr:spPr>
        <a:xfrm flipV="1">
          <a:off x="8750300" y="1019454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5" name="フローチャート : 判断 364"/>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132177</xdr:rowOff>
    </xdr:from>
    <xdr:ext cx="534377" cy="259045"/>
    <xdr:sp macro="" textlink="">
      <xdr:nvSpPr>
        <xdr:cNvPr id="366" name="テキスト ボックス 365"/>
        <xdr:cNvSpPr txBox="1"/>
      </xdr:nvSpPr>
      <xdr:spPr>
        <a:xfrm>
          <a:off x="9372111" y="95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80329</xdr:rowOff>
    </xdr:from>
    <xdr:to>
      <xdr:col>12</xdr:col>
      <xdr:colOff>511175</xdr:colOff>
      <xdr:row>59</xdr:row>
      <xdr:rowOff>82256</xdr:rowOff>
    </xdr:to>
    <xdr:cxnSp macro="">
      <xdr:nvCxnSpPr>
        <xdr:cNvPr id="367" name="直線コネクタ 366"/>
        <xdr:cNvCxnSpPr/>
      </xdr:nvCxnSpPr>
      <xdr:spPr>
        <a:xfrm>
          <a:off x="7861300" y="10195879"/>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8" name="フローチャート : 判断 367"/>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139165</xdr:rowOff>
    </xdr:from>
    <xdr:ext cx="534377" cy="259045"/>
    <xdr:sp macro="" textlink="">
      <xdr:nvSpPr>
        <xdr:cNvPr id="369" name="テキスト ボックス 368"/>
        <xdr:cNvSpPr txBox="1"/>
      </xdr:nvSpPr>
      <xdr:spPr>
        <a:xfrm>
          <a:off x="8483111" y="9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79284</xdr:rowOff>
    </xdr:from>
    <xdr:to>
      <xdr:col>11</xdr:col>
      <xdr:colOff>307975</xdr:colOff>
      <xdr:row>59</xdr:row>
      <xdr:rowOff>80329</xdr:rowOff>
    </xdr:to>
    <xdr:cxnSp macro="">
      <xdr:nvCxnSpPr>
        <xdr:cNvPr id="370" name="直線コネクタ 369"/>
        <xdr:cNvCxnSpPr/>
      </xdr:nvCxnSpPr>
      <xdr:spPr>
        <a:xfrm>
          <a:off x="6972300" y="10194834"/>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71" name="フローチャート : 判断 370"/>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119931</xdr:rowOff>
    </xdr:from>
    <xdr:ext cx="534377" cy="259045"/>
    <xdr:sp macro="" textlink="">
      <xdr:nvSpPr>
        <xdr:cNvPr id="372" name="テキスト ボックス 371"/>
        <xdr:cNvSpPr txBox="1"/>
      </xdr:nvSpPr>
      <xdr:spPr>
        <a:xfrm>
          <a:off x="7594111" y="95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3" name="フローチャート : 判断 372"/>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2822</xdr:rowOff>
    </xdr:from>
    <xdr:ext cx="534377" cy="259045"/>
    <xdr:sp macro="" textlink="">
      <xdr:nvSpPr>
        <xdr:cNvPr id="374" name="テキスト ボックス 373"/>
        <xdr:cNvSpPr txBox="1"/>
      </xdr:nvSpPr>
      <xdr:spPr>
        <a:xfrm>
          <a:off x="6705111" y="96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30411</xdr:rowOff>
    </xdr:from>
    <xdr:to>
      <xdr:col>15</xdr:col>
      <xdr:colOff>231775</xdr:colOff>
      <xdr:row>59</xdr:row>
      <xdr:rowOff>132011</xdr:rowOff>
    </xdr:to>
    <xdr:sp macro="" textlink="">
      <xdr:nvSpPr>
        <xdr:cNvPr id="380" name="円/楕円 379"/>
        <xdr:cNvSpPr/>
      </xdr:nvSpPr>
      <xdr:spPr>
        <a:xfrm>
          <a:off x="10426700" y="101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116788</xdr:rowOff>
    </xdr:from>
    <xdr:ext cx="469744" cy="259045"/>
    <xdr:sp macro="" textlink="">
      <xdr:nvSpPr>
        <xdr:cNvPr id="381" name="農林水産業費該当値テキスト"/>
        <xdr:cNvSpPr txBox="1"/>
      </xdr:nvSpPr>
      <xdr:spPr>
        <a:xfrm>
          <a:off x="10528300" y="100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28191</xdr:rowOff>
    </xdr:from>
    <xdr:to>
      <xdr:col>14</xdr:col>
      <xdr:colOff>79375</xdr:colOff>
      <xdr:row>59</xdr:row>
      <xdr:rowOff>129791</xdr:rowOff>
    </xdr:to>
    <xdr:sp macro="" textlink="">
      <xdr:nvSpPr>
        <xdr:cNvPr id="382" name="円/楕円 381"/>
        <xdr:cNvSpPr/>
      </xdr:nvSpPr>
      <xdr:spPr>
        <a:xfrm>
          <a:off x="9588500" y="1014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120918</xdr:rowOff>
    </xdr:from>
    <xdr:ext cx="469744" cy="259045"/>
    <xdr:sp macro="" textlink="">
      <xdr:nvSpPr>
        <xdr:cNvPr id="383" name="テキスト ボックス 382"/>
        <xdr:cNvSpPr txBox="1"/>
      </xdr:nvSpPr>
      <xdr:spPr>
        <a:xfrm>
          <a:off x="9404427" y="1023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31456</xdr:rowOff>
    </xdr:from>
    <xdr:to>
      <xdr:col>12</xdr:col>
      <xdr:colOff>561975</xdr:colOff>
      <xdr:row>59</xdr:row>
      <xdr:rowOff>133056</xdr:rowOff>
    </xdr:to>
    <xdr:sp macro="" textlink="">
      <xdr:nvSpPr>
        <xdr:cNvPr id="384" name="円/楕円 383"/>
        <xdr:cNvSpPr/>
      </xdr:nvSpPr>
      <xdr:spPr>
        <a:xfrm>
          <a:off x="8699500" y="1014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124183</xdr:rowOff>
    </xdr:from>
    <xdr:ext cx="469744" cy="259045"/>
    <xdr:sp macro="" textlink="">
      <xdr:nvSpPr>
        <xdr:cNvPr id="385" name="テキスト ボックス 384"/>
        <xdr:cNvSpPr txBox="1"/>
      </xdr:nvSpPr>
      <xdr:spPr>
        <a:xfrm>
          <a:off x="8515427" y="1023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29529</xdr:rowOff>
    </xdr:from>
    <xdr:to>
      <xdr:col>11</xdr:col>
      <xdr:colOff>358775</xdr:colOff>
      <xdr:row>59</xdr:row>
      <xdr:rowOff>131129</xdr:rowOff>
    </xdr:to>
    <xdr:sp macro="" textlink="">
      <xdr:nvSpPr>
        <xdr:cNvPr id="386" name="円/楕円 385"/>
        <xdr:cNvSpPr/>
      </xdr:nvSpPr>
      <xdr:spPr>
        <a:xfrm>
          <a:off x="7810500" y="1014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122256</xdr:rowOff>
    </xdr:from>
    <xdr:ext cx="469744" cy="259045"/>
    <xdr:sp macro="" textlink="">
      <xdr:nvSpPr>
        <xdr:cNvPr id="387" name="テキスト ボックス 386"/>
        <xdr:cNvSpPr txBox="1"/>
      </xdr:nvSpPr>
      <xdr:spPr>
        <a:xfrm>
          <a:off x="7626427" y="1023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28484</xdr:rowOff>
    </xdr:from>
    <xdr:to>
      <xdr:col>10</xdr:col>
      <xdr:colOff>155575</xdr:colOff>
      <xdr:row>59</xdr:row>
      <xdr:rowOff>130084</xdr:rowOff>
    </xdr:to>
    <xdr:sp macro="" textlink="">
      <xdr:nvSpPr>
        <xdr:cNvPr id="388" name="円/楕円 387"/>
        <xdr:cNvSpPr/>
      </xdr:nvSpPr>
      <xdr:spPr>
        <a:xfrm>
          <a:off x="6921500" y="1014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121211</xdr:rowOff>
    </xdr:from>
    <xdr:ext cx="469744" cy="259045"/>
    <xdr:sp macro="" textlink="">
      <xdr:nvSpPr>
        <xdr:cNvPr id="389" name="テキスト ボックス 388"/>
        <xdr:cNvSpPr txBox="1"/>
      </xdr:nvSpPr>
      <xdr:spPr>
        <a:xfrm>
          <a:off x="6737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3" name="テキスト ボックス 40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5" name="テキスト ボックス 40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7" name="テキスト ボックス 40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9" name="テキスト ボックス 40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3" name="直線コネクタ 412"/>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4"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5" name="直線コネクタ 414"/>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6"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7" name="直線コネクタ 416"/>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106590</xdr:rowOff>
    </xdr:from>
    <xdr:to>
      <xdr:col>15</xdr:col>
      <xdr:colOff>180975</xdr:colOff>
      <xdr:row>79</xdr:row>
      <xdr:rowOff>3493</xdr:rowOff>
    </xdr:to>
    <xdr:cxnSp macro="">
      <xdr:nvCxnSpPr>
        <xdr:cNvPr id="418" name="直線コネクタ 417"/>
        <xdr:cNvCxnSpPr/>
      </xdr:nvCxnSpPr>
      <xdr:spPr>
        <a:xfrm flipV="1">
          <a:off x="9639300" y="13479690"/>
          <a:ext cx="838200" cy="6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116273</xdr:rowOff>
    </xdr:from>
    <xdr:ext cx="534377" cy="259045"/>
    <xdr:sp macro="" textlink="">
      <xdr:nvSpPr>
        <xdr:cNvPr id="419" name="商工費平均値テキスト"/>
        <xdr:cNvSpPr txBox="1"/>
      </xdr:nvSpPr>
      <xdr:spPr>
        <a:xfrm>
          <a:off x="10528300" y="129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20" name="フローチャート : 判断 419"/>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166866</xdr:rowOff>
    </xdr:from>
    <xdr:to>
      <xdr:col>14</xdr:col>
      <xdr:colOff>28575</xdr:colOff>
      <xdr:row>79</xdr:row>
      <xdr:rowOff>3493</xdr:rowOff>
    </xdr:to>
    <xdr:cxnSp macro="">
      <xdr:nvCxnSpPr>
        <xdr:cNvPr id="421" name="直線コネクタ 420"/>
        <xdr:cNvCxnSpPr/>
      </xdr:nvCxnSpPr>
      <xdr:spPr>
        <a:xfrm>
          <a:off x="8750300" y="13539966"/>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2" name="フローチャート : 判断 421"/>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102023</xdr:rowOff>
    </xdr:from>
    <xdr:ext cx="469744" cy="259045"/>
    <xdr:sp macro="" textlink="">
      <xdr:nvSpPr>
        <xdr:cNvPr id="423" name="テキスト ボックス 422"/>
        <xdr:cNvSpPr txBox="1"/>
      </xdr:nvSpPr>
      <xdr:spPr>
        <a:xfrm>
          <a:off x="9404427"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166866</xdr:rowOff>
    </xdr:from>
    <xdr:to>
      <xdr:col>12</xdr:col>
      <xdr:colOff>511175</xdr:colOff>
      <xdr:row>79</xdr:row>
      <xdr:rowOff>12827</xdr:rowOff>
    </xdr:to>
    <xdr:cxnSp macro="">
      <xdr:nvCxnSpPr>
        <xdr:cNvPr id="424" name="直線コネクタ 423"/>
        <xdr:cNvCxnSpPr/>
      </xdr:nvCxnSpPr>
      <xdr:spPr>
        <a:xfrm flipV="1">
          <a:off x="7861300" y="13539966"/>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5" name="フローチャート : 判断 424"/>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108691</xdr:rowOff>
    </xdr:from>
    <xdr:ext cx="469744" cy="259045"/>
    <xdr:sp macro="" textlink="">
      <xdr:nvSpPr>
        <xdr:cNvPr id="426" name="テキスト ボックス 425"/>
        <xdr:cNvSpPr txBox="1"/>
      </xdr:nvSpPr>
      <xdr:spPr>
        <a:xfrm>
          <a:off x="8515427"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12827</xdr:rowOff>
    </xdr:from>
    <xdr:to>
      <xdr:col>11</xdr:col>
      <xdr:colOff>307975</xdr:colOff>
      <xdr:row>79</xdr:row>
      <xdr:rowOff>15647</xdr:rowOff>
    </xdr:to>
    <xdr:cxnSp macro="">
      <xdr:nvCxnSpPr>
        <xdr:cNvPr id="427" name="直線コネクタ 426"/>
        <xdr:cNvCxnSpPr/>
      </xdr:nvCxnSpPr>
      <xdr:spPr>
        <a:xfrm flipV="1">
          <a:off x="6972300" y="13557377"/>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8" name="フローチャート : 判断 427"/>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127931</xdr:rowOff>
    </xdr:from>
    <xdr:ext cx="469744" cy="259045"/>
    <xdr:sp macro="" textlink="">
      <xdr:nvSpPr>
        <xdr:cNvPr id="429" name="テキスト ボックス 428"/>
        <xdr:cNvSpPr txBox="1"/>
      </xdr:nvSpPr>
      <xdr:spPr>
        <a:xfrm>
          <a:off x="7626427" y="129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30" name="フローチャート : 判断 429"/>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118025</xdr:rowOff>
    </xdr:from>
    <xdr:ext cx="469744" cy="259045"/>
    <xdr:sp macro="" textlink="">
      <xdr:nvSpPr>
        <xdr:cNvPr id="431" name="テキスト ボックス 430"/>
        <xdr:cNvSpPr txBox="1"/>
      </xdr:nvSpPr>
      <xdr:spPr>
        <a:xfrm>
          <a:off x="6737427" y="129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55790</xdr:rowOff>
    </xdr:from>
    <xdr:to>
      <xdr:col>15</xdr:col>
      <xdr:colOff>231775</xdr:colOff>
      <xdr:row>78</xdr:row>
      <xdr:rowOff>157390</xdr:rowOff>
    </xdr:to>
    <xdr:sp macro="" textlink="">
      <xdr:nvSpPr>
        <xdr:cNvPr id="437" name="円/楕円 436"/>
        <xdr:cNvSpPr/>
      </xdr:nvSpPr>
      <xdr:spPr>
        <a:xfrm>
          <a:off x="10426700" y="1342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142167</xdr:rowOff>
    </xdr:from>
    <xdr:ext cx="469744" cy="259045"/>
    <xdr:sp macro="" textlink="">
      <xdr:nvSpPr>
        <xdr:cNvPr id="438" name="商工費該当値テキスト"/>
        <xdr:cNvSpPr txBox="1"/>
      </xdr:nvSpPr>
      <xdr:spPr>
        <a:xfrm>
          <a:off x="10528300" y="1334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124143</xdr:rowOff>
    </xdr:from>
    <xdr:to>
      <xdr:col>14</xdr:col>
      <xdr:colOff>79375</xdr:colOff>
      <xdr:row>79</xdr:row>
      <xdr:rowOff>54293</xdr:rowOff>
    </xdr:to>
    <xdr:sp macro="" textlink="">
      <xdr:nvSpPr>
        <xdr:cNvPr id="439" name="円/楕円 438"/>
        <xdr:cNvSpPr/>
      </xdr:nvSpPr>
      <xdr:spPr>
        <a:xfrm>
          <a:off x="9588500" y="134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45420</xdr:rowOff>
    </xdr:from>
    <xdr:ext cx="469744" cy="259045"/>
    <xdr:sp macro="" textlink="">
      <xdr:nvSpPr>
        <xdr:cNvPr id="440" name="テキスト ボックス 439"/>
        <xdr:cNvSpPr txBox="1"/>
      </xdr:nvSpPr>
      <xdr:spPr>
        <a:xfrm>
          <a:off x="9404427" y="1358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116066</xdr:rowOff>
    </xdr:from>
    <xdr:to>
      <xdr:col>12</xdr:col>
      <xdr:colOff>561975</xdr:colOff>
      <xdr:row>79</xdr:row>
      <xdr:rowOff>46216</xdr:rowOff>
    </xdr:to>
    <xdr:sp macro="" textlink="">
      <xdr:nvSpPr>
        <xdr:cNvPr id="441" name="円/楕円 440"/>
        <xdr:cNvSpPr/>
      </xdr:nvSpPr>
      <xdr:spPr>
        <a:xfrm>
          <a:off x="8699500" y="1348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37343</xdr:rowOff>
    </xdr:from>
    <xdr:ext cx="469744" cy="259045"/>
    <xdr:sp macro="" textlink="">
      <xdr:nvSpPr>
        <xdr:cNvPr id="442" name="テキスト ボックス 441"/>
        <xdr:cNvSpPr txBox="1"/>
      </xdr:nvSpPr>
      <xdr:spPr>
        <a:xfrm>
          <a:off x="8515427" y="135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133477</xdr:rowOff>
    </xdr:from>
    <xdr:to>
      <xdr:col>11</xdr:col>
      <xdr:colOff>358775</xdr:colOff>
      <xdr:row>79</xdr:row>
      <xdr:rowOff>63627</xdr:rowOff>
    </xdr:to>
    <xdr:sp macro="" textlink="">
      <xdr:nvSpPr>
        <xdr:cNvPr id="443" name="円/楕円 442"/>
        <xdr:cNvSpPr/>
      </xdr:nvSpPr>
      <xdr:spPr>
        <a:xfrm>
          <a:off x="7810500" y="135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54754</xdr:rowOff>
    </xdr:from>
    <xdr:ext cx="378565" cy="259045"/>
    <xdr:sp macro="" textlink="">
      <xdr:nvSpPr>
        <xdr:cNvPr id="444" name="テキスト ボックス 443"/>
        <xdr:cNvSpPr txBox="1"/>
      </xdr:nvSpPr>
      <xdr:spPr>
        <a:xfrm>
          <a:off x="7672017" y="13599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136297</xdr:rowOff>
    </xdr:from>
    <xdr:to>
      <xdr:col>10</xdr:col>
      <xdr:colOff>155575</xdr:colOff>
      <xdr:row>79</xdr:row>
      <xdr:rowOff>66447</xdr:rowOff>
    </xdr:to>
    <xdr:sp macro="" textlink="">
      <xdr:nvSpPr>
        <xdr:cNvPr id="445" name="円/楕円 444"/>
        <xdr:cNvSpPr/>
      </xdr:nvSpPr>
      <xdr:spPr>
        <a:xfrm>
          <a:off x="6921500" y="1350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57574</xdr:rowOff>
    </xdr:from>
    <xdr:ext cx="378565" cy="259045"/>
    <xdr:sp macro="" textlink="">
      <xdr:nvSpPr>
        <xdr:cNvPr id="446" name="テキスト ボックス 445"/>
        <xdr:cNvSpPr txBox="1"/>
      </xdr:nvSpPr>
      <xdr:spPr>
        <a:xfrm>
          <a:off x="6783017" y="13602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60" name="テキスト ボックス 45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2" name="テキスト ボックス 46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4" name="テキスト ボックス 46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6" name="テキスト ボックス 46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70" name="直線コネクタ 469"/>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71"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2" name="直線コネクタ 471"/>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3"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4" name="直線コネクタ 473"/>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95092</xdr:rowOff>
    </xdr:from>
    <xdr:to>
      <xdr:col>15</xdr:col>
      <xdr:colOff>180975</xdr:colOff>
      <xdr:row>98</xdr:row>
      <xdr:rowOff>95912</xdr:rowOff>
    </xdr:to>
    <xdr:cxnSp macro="">
      <xdr:nvCxnSpPr>
        <xdr:cNvPr id="475" name="直線コネクタ 474"/>
        <xdr:cNvCxnSpPr/>
      </xdr:nvCxnSpPr>
      <xdr:spPr>
        <a:xfrm>
          <a:off x="9639300" y="16897192"/>
          <a:ext cx="8382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697</xdr:rowOff>
    </xdr:from>
    <xdr:ext cx="534377" cy="259045"/>
    <xdr:sp macro="" textlink="">
      <xdr:nvSpPr>
        <xdr:cNvPr id="476" name="土木費平均値テキスト"/>
        <xdr:cNvSpPr txBox="1"/>
      </xdr:nvSpPr>
      <xdr:spPr>
        <a:xfrm>
          <a:off x="10528300" y="16631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7" name="フローチャート : 判断 476"/>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92007</xdr:rowOff>
    </xdr:from>
    <xdr:to>
      <xdr:col>14</xdr:col>
      <xdr:colOff>28575</xdr:colOff>
      <xdr:row>98</xdr:row>
      <xdr:rowOff>95092</xdr:rowOff>
    </xdr:to>
    <xdr:cxnSp macro="">
      <xdr:nvCxnSpPr>
        <xdr:cNvPr id="478" name="直線コネクタ 477"/>
        <xdr:cNvCxnSpPr/>
      </xdr:nvCxnSpPr>
      <xdr:spPr>
        <a:xfrm>
          <a:off x="8750300" y="16894107"/>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9" name="フローチャート : 判断 478"/>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50508</xdr:rowOff>
    </xdr:from>
    <xdr:ext cx="534377" cy="259045"/>
    <xdr:sp macro="" textlink="">
      <xdr:nvSpPr>
        <xdr:cNvPr id="480" name="テキスト ボックス 479"/>
        <xdr:cNvSpPr txBox="1"/>
      </xdr:nvSpPr>
      <xdr:spPr>
        <a:xfrm>
          <a:off x="9372111" y="165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91401</xdr:rowOff>
    </xdr:from>
    <xdr:to>
      <xdr:col>12</xdr:col>
      <xdr:colOff>511175</xdr:colOff>
      <xdr:row>98</xdr:row>
      <xdr:rowOff>92007</xdr:rowOff>
    </xdr:to>
    <xdr:cxnSp macro="">
      <xdr:nvCxnSpPr>
        <xdr:cNvPr id="481" name="直線コネクタ 480"/>
        <xdr:cNvCxnSpPr/>
      </xdr:nvCxnSpPr>
      <xdr:spPr>
        <a:xfrm>
          <a:off x="7861300" y="16893501"/>
          <a:ext cx="8890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2" name="フローチャート : 判断 481"/>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80711</xdr:rowOff>
    </xdr:from>
    <xdr:ext cx="534377" cy="259045"/>
    <xdr:sp macro="" textlink="">
      <xdr:nvSpPr>
        <xdr:cNvPr id="483" name="テキスト ボックス 482"/>
        <xdr:cNvSpPr txBox="1"/>
      </xdr:nvSpPr>
      <xdr:spPr>
        <a:xfrm>
          <a:off x="8483111" y="1653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84779</xdr:rowOff>
    </xdr:from>
    <xdr:to>
      <xdr:col>11</xdr:col>
      <xdr:colOff>307975</xdr:colOff>
      <xdr:row>98</xdr:row>
      <xdr:rowOff>91401</xdr:rowOff>
    </xdr:to>
    <xdr:cxnSp macro="">
      <xdr:nvCxnSpPr>
        <xdr:cNvPr id="484" name="直線コネクタ 483"/>
        <xdr:cNvCxnSpPr/>
      </xdr:nvCxnSpPr>
      <xdr:spPr>
        <a:xfrm>
          <a:off x="6972300" y="16886879"/>
          <a:ext cx="889000" cy="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5" name="フローチャート : 判断 484"/>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93927</xdr:rowOff>
    </xdr:from>
    <xdr:ext cx="534377" cy="259045"/>
    <xdr:sp macro="" textlink="">
      <xdr:nvSpPr>
        <xdr:cNvPr id="486" name="テキスト ボックス 485"/>
        <xdr:cNvSpPr txBox="1"/>
      </xdr:nvSpPr>
      <xdr:spPr>
        <a:xfrm>
          <a:off x="7594111" y="165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7" name="フローチャート : 判断 486"/>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97950</xdr:rowOff>
    </xdr:from>
    <xdr:ext cx="534377" cy="259045"/>
    <xdr:sp macro="" textlink="">
      <xdr:nvSpPr>
        <xdr:cNvPr id="488" name="テキスト ボックス 487"/>
        <xdr:cNvSpPr txBox="1"/>
      </xdr:nvSpPr>
      <xdr:spPr>
        <a:xfrm>
          <a:off x="6705111" y="165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45112</xdr:rowOff>
    </xdr:from>
    <xdr:to>
      <xdr:col>15</xdr:col>
      <xdr:colOff>231775</xdr:colOff>
      <xdr:row>98</xdr:row>
      <xdr:rowOff>146712</xdr:rowOff>
    </xdr:to>
    <xdr:sp macro="" textlink="">
      <xdr:nvSpPr>
        <xdr:cNvPr id="494" name="円/楕円 493"/>
        <xdr:cNvSpPr/>
      </xdr:nvSpPr>
      <xdr:spPr>
        <a:xfrm>
          <a:off x="10426700" y="1684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131489</xdr:rowOff>
    </xdr:from>
    <xdr:ext cx="534377" cy="259045"/>
    <xdr:sp macro="" textlink="">
      <xdr:nvSpPr>
        <xdr:cNvPr id="495" name="土木費該当値テキスト"/>
        <xdr:cNvSpPr txBox="1"/>
      </xdr:nvSpPr>
      <xdr:spPr>
        <a:xfrm>
          <a:off x="10528300" y="1676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31,493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44292</xdr:rowOff>
    </xdr:from>
    <xdr:to>
      <xdr:col>14</xdr:col>
      <xdr:colOff>79375</xdr:colOff>
      <xdr:row>98</xdr:row>
      <xdr:rowOff>145892</xdr:rowOff>
    </xdr:to>
    <xdr:sp macro="" textlink="">
      <xdr:nvSpPr>
        <xdr:cNvPr id="496" name="円/楕円 495"/>
        <xdr:cNvSpPr/>
      </xdr:nvSpPr>
      <xdr:spPr>
        <a:xfrm>
          <a:off x="9588500" y="1684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137019</xdr:rowOff>
    </xdr:from>
    <xdr:ext cx="534377" cy="259045"/>
    <xdr:sp macro="" textlink="">
      <xdr:nvSpPr>
        <xdr:cNvPr id="497" name="テキスト ボックス 496"/>
        <xdr:cNvSpPr txBox="1"/>
      </xdr:nvSpPr>
      <xdr:spPr>
        <a:xfrm>
          <a:off x="9372111" y="1693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31,708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41207</xdr:rowOff>
    </xdr:from>
    <xdr:to>
      <xdr:col>12</xdr:col>
      <xdr:colOff>561975</xdr:colOff>
      <xdr:row>98</xdr:row>
      <xdr:rowOff>142807</xdr:rowOff>
    </xdr:to>
    <xdr:sp macro="" textlink="">
      <xdr:nvSpPr>
        <xdr:cNvPr id="498" name="円/楕円 497"/>
        <xdr:cNvSpPr/>
      </xdr:nvSpPr>
      <xdr:spPr>
        <a:xfrm>
          <a:off x="8699500" y="1684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133934</xdr:rowOff>
    </xdr:from>
    <xdr:ext cx="534377" cy="259045"/>
    <xdr:sp macro="" textlink="">
      <xdr:nvSpPr>
        <xdr:cNvPr id="499" name="テキスト ボックス 498"/>
        <xdr:cNvSpPr txBox="1"/>
      </xdr:nvSpPr>
      <xdr:spPr>
        <a:xfrm>
          <a:off x="8483111" y="1693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32,518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40601</xdr:rowOff>
    </xdr:from>
    <xdr:to>
      <xdr:col>11</xdr:col>
      <xdr:colOff>358775</xdr:colOff>
      <xdr:row>98</xdr:row>
      <xdr:rowOff>142201</xdr:rowOff>
    </xdr:to>
    <xdr:sp macro="" textlink="">
      <xdr:nvSpPr>
        <xdr:cNvPr id="500" name="円/楕円 499"/>
        <xdr:cNvSpPr/>
      </xdr:nvSpPr>
      <xdr:spPr>
        <a:xfrm>
          <a:off x="7810500" y="1684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133328</xdr:rowOff>
    </xdr:from>
    <xdr:ext cx="534377" cy="259045"/>
    <xdr:sp macro="" textlink="">
      <xdr:nvSpPr>
        <xdr:cNvPr id="501" name="テキスト ボックス 500"/>
        <xdr:cNvSpPr txBox="1"/>
      </xdr:nvSpPr>
      <xdr:spPr>
        <a:xfrm>
          <a:off x="7594111" y="1693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32,677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33979</xdr:rowOff>
    </xdr:from>
    <xdr:to>
      <xdr:col>10</xdr:col>
      <xdr:colOff>155575</xdr:colOff>
      <xdr:row>98</xdr:row>
      <xdr:rowOff>135579</xdr:rowOff>
    </xdr:to>
    <xdr:sp macro="" textlink="">
      <xdr:nvSpPr>
        <xdr:cNvPr id="502" name="円/楕円 501"/>
        <xdr:cNvSpPr/>
      </xdr:nvSpPr>
      <xdr:spPr>
        <a:xfrm>
          <a:off x="6921500" y="1683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126706</xdr:rowOff>
    </xdr:from>
    <xdr:ext cx="534377" cy="259045"/>
    <xdr:sp macro="" textlink="">
      <xdr:nvSpPr>
        <xdr:cNvPr id="503" name="テキスト ボックス 502"/>
        <xdr:cNvSpPr txBox="1"/>
      </xdr:nvSpPr>
      <xdr:spPr>
        <a:xfrm>
          <a:off x="6705111" y="1692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5" name="テキスト ボックス 51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7" name="直線コネクタ 526"/>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8"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9" name="直線コネクタ 528"/>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30"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31" name="直線コネクタ 530"/>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86855</xdr:rowOff>
    </xdr:from>
    <xdr:to>
      <xdr:col>23</xdr:col>
      <xdr:colOff>517525</xdr:colOff>
      <xdr:row>37</xdr:row>
      <xdr:rowOff>61233</xdr:rowOff>
    </xdr:to>
    <xdr:cxnSp macro="">
      <xdr:nvCxnSpPr>
        <xdr:cNvPr id="532" name="直線コネクタ 531"/>
        <xdr:cNvCxnSpPr/>
      </xdr:nvCxnSpPr>
      <xdr:spPr>
        <a:xfrm>
          <a:off x="15481300" y="6259055"/>
          <a:ext cx="838200" cy="14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83164</xdr:rowOff>
    </xdr:from>
    <xdr:ext cx="534377" cy="259045"/>
    <xdr:sp macro="" textlink="">
      <xdr:nvSpPr>
        <xdr:cNvPr id="533" name="消防費平均値テキスト"/>
        <xdr:cNvSpPr txBox="1"/>
      </xdr:nvSpPr>
      <xdr:spPr>
        <a:xfrm>
          <a:off x="16370300" y="6083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4" name="フローチャート : 判断 533"/>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86855</xdr:rowOff>
    </xdr:from>
    <xdr:to>
      <xdr:col>22</xdr:col>
      <xdr:colOff>365125</xdr:colOff>
      <xdr:row>37</xdr:row>
      <xdr:rowOff>94590</xdr:rowOff>
    </xdr:to>
    <xdr:cxnSp macro="">
      <xdr:nvCxnSpPr>
        <xdr:cNvPr id="535" name="直線コネクタ 534"/>
        <xdr:cNvCxnSpPr/>
      </xdr:nvCxnSpPr>
      <xdr:spPr>
        <a:xfrm flipV="1">
          <a:off x="14592300" y="6259055"/>
          <a:ext cx="889000" cy="1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6" name="フローチャート : 判断 535"/>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147585</xdr:rowOff>
    </xdr:from>
    <xdr:ext cx="534377" cy="259045"/>
    <xdr:sp macro="" textlink="">
      <xdr:nvSpPr>
        <xdr:cNvPr id="537" name="テキスト ボックス 536"/>
        <xdr:cNvSpPr txBox="1"/>
      </xdr:nvSpPr>
      <xdr:spPr>
        <a:xfrm>
          <a:off x="15214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87179</xdr:rowOff>
    </xdr:from>
    <xdr:to>
      <xdr:col>21</xdr:col>
      <xdr:colOff>161925</xdr:colOff>
      <xdr:row>37</xdr:row>
      <xdr:rowOff>94590</xdr:rowOff>
    </xdr:to>
    <xdr:cxnSp macro="">
      <xdr:nvCxnSpPr>
        <xdr:cNvPr id="538" name="直線コネクタ 537"/>
        <xdr:cNvCxnSpPr/>
      </xdr:nvCxnSpPr>
      <xdr:spPr>
        <a:xfrm>
          <a:off x="13703300" y="6430829"/>
          <a:ext cx="889000" cy="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9" name="フローチャート : 判断 538"/>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20928</xdr:rowOff>
    </xdr:from>
    <xdr:ext cx="534377" cy="259045"/>
    <xdr:sp macro="" textlink="">
      <xdr:nvSpPr>
        <xdr:cNvPr id="540" name="テキスト ボックス 539"/>
        <xdr:cNvSpPr txBox="1"/>
      </xdr:nvSpPr>
      <xdr:spPr>
        <a:xfrm>
          <a:off x="14325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77654</xdr:rowOff>
    </xdr:from>
    <xdr:to>
      <xdr:col>19</xdr:col>
      <xdr:colOff>644525</xdr:colOff>
      <xdr:row>37</xdr:row>
      <xdr:rowOff>87179</xdr:rowOff>
    </xdr:to>
    <xdr:cxnSp macro="">
      <xdr:nvCxnSpPr>
        <xdr:cNvPr id="541" name="直線コネクタ 540"/>
        <xdr:cNvCxnSpPr/>
      </xdr:nvCxnSpPr>
      <xdr:spPr>
        <a:xfrm>
          <a:off x="12814300" y="642130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2" name="フローチャート : 判断 541"/>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23747</xdr:rowOff>
    </xdr:from>
    <xdr:ext cx="534377" cy="259045"/>
    <xdr:sp macro="" textlink="">
      <xdr:nvSpPr>
        <xdr:cNvPr id="543" name="テキスト ボックス 542"/>
        <xdr:cNvSpPr txBox="1"/>
      </xdr:nvSpPr>
      <xdr:spPr>
        <a:xfrm>
          <a:off x="13436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4" name="フローチャート : 判断 543"/>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57085</xdr:rowOff>
    </xdr:from>
    <xdr:ext cx="534377" cy="259045"/>
    <xdr:sp macro="" textlink="">
      <xdr:nvSpPr>
        <xdr:cNvPr id="545" name="テキスト ボックス 544"/>
        <xdr:cNvSpPr txBox="1"/>
      </xdr:nvSpPr>
      <xdr:spPr>
        <a:xfrm>
          <a:off x="12547111" y="60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10433</xdr:rowOff>
    </xdr:from>
    <xdr:to>
      <xdr:col>23</xdr:col>
      <xdr:colOff>568325</xdr:colOff>
      <xdr:row>37</xdr:row>
      <xdr:rowOff>112033</xdr:rowOff>
    </xdr:to>
    <xdr:sp macro="" textlink="">
      <xdr:nvSpPr>
        <xdr:cNvPr id="551" name="円/楕円 550"/>
        <xdr:cNvSpPr/>
      </xdr:nvSpPr>
      <xdr:spPr>
        <a:xfrm>
          <a:off x="16268700" y="635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96810</xdr:rowOff>
    </xdr:from>
    <xdr:ext cx="534377" cy="259045"/>
    <xdr:sp macro="" textlink="">
      <xdr:nvSpPr>
        <xdr:cNvPr id="552" name="消防費該当値テキスト"/>
        <xdr:cNvSpPr txBox="1"/>
      </xdr:nvSpPr>
      <xdr:spPr>
        <a:xfrm>
          <a:off x="16370300" y="626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17,119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36055</xdr:rowOff>
    </xdr:from>
    <xdr:to>
      <xdr:col>22</xdr:col>
      <xdr:colOff>415925</xdr:colOff>
      <xdr:row>36</xdr:row>
      <xdr:rowOff>137655</xdr:rowOff>
    </xdr:to>
    <xdr:sp macro="" textlink="">
      <xdr:nvSpPr>
        <xdr:cNvPr id="553" name="円/楕円 552"/>
        <xdr:cNvSpPr/>
      </xdr:nvSpPr>
      <xdr:spPr>
        <a:xfrm>
          <a:off x="15430500" y="62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154182</xdr:rowOff>
    </xdr:from>
    <xdr:ext cx="534377" cy="259045"/>
    <xdr:sp macro="" textlink="">
      <xdr:nvSpPr>
        <xdr:cNvPr id="554" name="テキスト ボックス 553"/>
        <xdr:cNvSpPr txBox="1"/>
      </xdr:nvSpPr>
      <xdr:spPr>
        <a:xfrm>
          <a:off x="15214111" y="598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43790</xdr:rowOff>
    </xdr:from>
    <xdr:to>
      <xdr:col>21</xdr:col>
      <xdr:colOff>212725</xdr:colOff>
      <xdr:row>37</xdr:row>
      <xdr:rowOff>145390</xdr:rowOff>
    </xdr:to>
    <xdr:sp macro="" textlink="">
      <xdr:nvSpPr>
        <xdr:cNvPr id="555" name="円/楕円 554"/>
        <xdr:cNvSpPr/>
      </xdr:nvSpPr>
      <xdr:spPr>
        <a:xfrm>
          <a:off x="14541500" y="63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136517</xdr:rowOff>
    </xdr:from>
    <xdr:ext cx="534377" cy="259045"/>
    <xdr:sp macro="" textlink="">
      <xdr:nvSpPr>
        <xdr:cNvPr id="556" name="テキスト ボックス 555"/>
        <xdr:cNvSpPr txBox="1"/>
      </xdr:nvSpPr>
      <xdr:spPr>
        <a:xfrm>
          <a:off x="14325111" y="648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36379</xdr:rowOff>
    </xdr:from>
    <xdr:to>
      <xdr:col>20</xdr:col>
      <xdr:colOff>9525</xdr:colOff>
      <xdr:row>37</xdr:row>
      <xdr:rowOff>137979</xdr:rowOff>
    </xdr:to>
    <xdr:sp macro="" textlink="">
      <xdr:nvSpPr>
        <xdr:cNvPr id="557" name="円/楕円 556"/>
        <xdr:cNvSpPr/>
      </xdr:nvSpPr>
      <xdr:spPr>
        <a:xfrm>
          <a:off x="13652500" y="638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129106</xdr:rowOff>
    </xdr:from>
    <xdr:ext cx="534377" cy="259045"/>
    <xdr:sp macro="" textlink="">
      <xdr:nvSpPr>
        <xdr:cNvPr id="558" name="テキスト ボックス 557"/>
        <xdr:cNvSpPr txBox="1"/>
      </xdr:nvSpPr>
      <xdr:spPr>
        <a:xfrm>
          <a:off x="13436111" y="647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26854</xdr:rowOff>
    </xdr:from>
    <xdr:to>
      <xdr:col>18</xdr:col>
      <xdr:colOff>492125</xdr:colOff>
      <xdr:row>37</xdr:row>
      <xdr:rowOff>128454</xdr:rowOff>
    </xdr:to>
    <xdr:sp macro="" textlink="">
      <xdr:nvSpPr>
        <xdr:cNvPr id="559" name="円/楕円 558"/>
        <xdr:cNvSpPr/>
      </xdr:nvSpPr>
      <xdr:spPr>
        <a:xfrm>
          <a:off x="12763500" y="637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119581</xdr:rowOff>
    </xdr:from>
    <xdr:ext cx="534377" cy="259045"/>
    <xdr:sp macro="" textlink="">
      <xdr:nvSpPr>
        <xdr:cNvPr id="560" name="テキスト ボックス 559"/>
        <xdr:cNvSpPr txBox="1"/>
      </xdr:nvSpPr>
      <xdr:spPr>
        <a:xfrm>
          <a:off x="12547111" y="646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71" name="直線コネクタ 57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2" name="テキスト ボックス 57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3" name="直線コネクタ 57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4" name="テキスト ボックス 57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5" name="直線コネクタ 57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6" name="テキスト ボックス 57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7" name="直線コネクタ 57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8" name="テキスト ボックス 57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2" name="直線コネクタ 581"/>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3"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4" name="直線コネクタ 583"/>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5"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6" name="直線コネクタ 585"/>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67887</xdr:rowOff>
    </xdr:from>
    <xdr:to>
      <xdr:col>23</xdr:col>
      <xdr:colOff>517525</xdr:colOff>
      <xdr:row>57</xdr:row>
      <xdr:rowOff>169953</xdr:rowOff>
    </xdr:to>
    <xdr:cxnSp macro="">
      <xdr:nvCxnSpPr>
        <xdr:cNvPr id="587" name="直線コネクタ 586"/>
        <xdr:cNvCxnSpPr/>
      </xdr:nvCxnSpPr>
      <xdr:spPr>
        <a:xfrm>
          <a:off x="15481300" y="9840537"/>
          <a:ext cx="838200" cy="10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9332</xdr:rowOff>
    </xdr:from>
    <xdr:ext cx="534377" cy="259045"/>
    <xdr:sp macro="" textlink="">
      <xdr:nvSpPr>
        <xdr:cNvPr id="588" name="教育費平均値テキスト"/>
        <xdr:cNvSpPr txBox="1"/>
      </xdr:nvSpPr>
      <xdr:spPr>
        <a:xfrm>
          <a:off x="16370300" y="961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9" name="フローチャート : 判断 588"/>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164517</xdr:rowOff>
    </xdr:from>
    <xdr:to>
      <xdr:col>22</xdr:col>
      <xdr:colOff>365125</xdr:colOff>
      <xdr:row>57</xdr:row>
      <xdr:rowOff>67887</xdr:rowOff>
    </xdr:to>
    <xdr:cxnSp macro="">
      <xdr:nvCxnSpPr>
        <xdr:cNvPr id="590" name="直線コネクタ 589"/>
        <xdr:cNvCxnSpPr/>
      </xdr:nvCxnSpPr>
      <xdr:spPr>
        <a:xfrm>
          <a:off x="14592300" y="9765717"/>
          <a:ext cx="889000" cy="7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91" name="フローチャート : 判断 590"/>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105730</xdr:rowOff>
    </xdr:from>
    <xdr:ext cx="534377" cy="259045"/>
    <xdr:sp macro="" textlink="">
      <xdr:nvSpPr>
        <xdr:cNvPr id="592" name="テキスト ボックス 591"/>
        <xdr:cNvSpPr txBox="1"/>
      </xdr:nvSpPr>
      <xdr:spPr>
        <a:xfrm>
          <a:off x="15214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164517</xdr:rowOff>
    </xdr:from>
    <xdr:to>
      <xdr:col>21</xdr:col>
      <xdr:colOff>161925</xdr:colOff>
      <xdr:row>57</xdr:row>
      <xdr:rowOff>153421</xdr:rowOff>
    </xdr:to>
    <xdr:cxnSp macro="">
      <xdr:nvCxnSpPr>
        <xdr:cNvPr id="593" name="直線コネクタ 592"/>
        <xdr:cNvCxnSpPr/>
      </xdr:nvCxnSpPr>
      <xdr:spPr>
        <a:xfrm flipV="1">
          <a:off x="13703300" y="9765717"/>
          <a:ext cx="889000" cy="16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4" name="フローチャート : 判断 593"/>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102248</xdr:rowOff>
    </xdr:from>
    <xdr:ext cx="534377" cy="259045"/>
    <xdr:sp macro="" textlink="">
      <xdr:nvSpPr>
        <xdr:cNvPr id="595" name="テキスト ボックス 594"/>
        <xdr:cNvSpPr txBox="1"/>
      </xdr:nvSpPr>
      <xdr:spPr>
        <a:xfrm>
          <a:off x="14325111" y="98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153421</xdr:rowOff>
    </xdr:from>
    <xdr:to>
      <xdr:col>19</xdr:col>
      <xdr:colOff>644525</xdr:colOff>
      <xdr:row>58</xdr:row>
      <xdr:rowOff>13974</xdr:rowOff>
    </xdr:to>
    <xdr:cxnSp macro="">
      <xdr:nvCxnSpPr>
        <xdr:cNvPr id="596" name="直線コネクタ 595"/>
        <xdr:cNvCxnSpPr/>
      </xdr:nvCxnSpPr>
      <xdr:spPr>
        <a:xfrm flipV="1">
          <a:off x="12814300" y="9926071"/>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7" name="フローチャート : 判断 596"/>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116959</xdr:rowOff>
    </xdr:from>
    <xdr:ext cx="534377" cy="259045"/>
    <xdr:sp macro="" textlink="">
      <xdr:nvSpPr>
        <xdr:cNvPr id="598" name="テキスト ボックス 597"/>
        <xdr:cNvSpPr txBox="1"/>
      </xdr:nvSpPr>
      <xdr:spPr>
        <a:xfrm>
          <a:off x="13436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9" name="フローチャート : 判断 598"/>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132535</xdr:rowOff>
    </xdr:from>
    <xdr:ext cx="534377" cy="259045"/>
    <xdr:sp macro="" textlink="">
      <xdr:nvSpPr>
        <xdr:cNvPr id="600" name="テキスト ボックス 599"/>
        <xdr:cNvSpPr txBox="1"/>
      </xdr:nvSpPr>
      <xdr:spPr>
        <a:xfrm>
          <a:off x="12547111" y="95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119153</xdr:rowOff>
    </xdr:from>
    <xdr:to>
      <xdr:col>23</xdr:col>
      <xdr:colOff>568325</xdr:colOff>
      <xdr:row>58</xdr:row>
      <xdr:rowOff>49303</xdr:rowOff>
    </xdr:to>
    <xdr:sp macro="" textlink="">
      <xdr:nvSpPr>
        <xdr:cNvPr id="606" name="円/楕円 605"/>
        <xdr:cNvSpPr/>
      </xdr:nvSpPr>
      <xdr:spPr>
        <a:xfrm>
          <a:off x="16268700" y="989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34080</xdr:rowOff>
    </xdr:from>
    <xdr:ext cx="534377" cy="259045"/>
    <xdr:sp macro="" textlink="">
      <xdr:nvSpPr>
        <xdr:cNvPr id="607" name="教育費該当値テキスト"/>
        <xdr:cNvSpPr txBox="1"/>
      </xdr:nvSpPr>
      <xdr:spPr>
        <a:xfrm>
          <a:off x="16370300" y="98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30,883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17087</xdr:rowOff>
    </xdr:from>
    <xdr:to>
      <xdr:col>22</xdr:col>
      <xdr:colOff>415925</xdr:colOff>
      <xdr:row>57</xdr:row>
      <xdr:rowOff>118687</xdr:rowOff>
    </xdr:to>
    <xdr:sp macro="" textlink="">
      <xdr:nvSpPr>
        <xdr:cNvPr id="608" name="円/楕円 607"/>
        <xdr:cNvSpPr/>
      </xdr:nvSpPr>
      <xdr:spPr>
        <a:xfrm>
          <a:off x="15430500" y="978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109814</xdr:rowOff>
    </xdr:from>
    <xdr:ext cx="534377" cy="259045"/>
    <xdr:sp macro="" textlink="">
      <xdr:nvSpPr>
        <xdr:cNvPr id="609" name="テキスト ボックス 608"/>
        <xdr:cNvSpPr txBox="1"/>
      </xdr:nvSpPr>
      <xdr:spPr>
        <a:xfrm>
          <a:off x="15214111" y="988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53,207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113717</xdr:rowOff>
    </xdr:from>
    <xdr:to>
      <xdr:col>21</xdr:col>
      <xdr:colOff>212725</xdr:colOff>
      <xdr:row>57</xdr:row>
      <xdr:rowOff>43867</xdr:rowOff>
    </xdr:to>
    <xdr:sp macro="" textlink="">
      <xdr:nvSpPr>
        <xdr:cNvPr id="610" name="円/楕円 609"/>
        <xdr:cNvSpPr/>
      </xdr:nvSpPr>
      <xdr:spPr>
        <a:xfrm>
          <a:off x="14541500" y="97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60394</xdr:rowOff>
    </xdr:from>
    <xdr:ext cx="534377" cy="259045"/>
    <xdr:sp macro="" textlink="">
      <xdr:nvSpPr>
        <xdr:cNvPr id="611" name="テキスト ボックス 610"/>
        <xdr:cNvSpPr txBox="1"/>
      </xdr:nvSpPr>
      <xdr:spPr>
        <a:xfrm>
          <a:off x="14325111" y="949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69,572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102621</xdr:rowOff>
    </xdr:from>
    <xdr:to>
      <xdr:col>20</xdr:col>
      <xdr:colOff>9525</xdr:colOff>
      <xdr:row>58</xdr:row>
      <xdr:rowOff>32771</xdr:rowOff>
    </xdr:to>
    <xdr:sp macro="" textlink="">
      <xdr:nvSpPr>
        <xdr:cNvPr id="612" name="円/楕円 611"/>
        <xdr:cNvSpPr/>
      </xdr:nvSpPr>
      <xdr:spPr>
        <a:xfrm>
          <a:off x="13652500" y="987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23898</xdr:rowOff>
    </xdr:from>
    <xdr:ext cx="534377" cy="259045"/>
    <xdr:sp macro="" textlink="">
      <xdr:nvSpPr>
        <xdr:cNvPr id="613" name="テキスト ボックス 612"/>
        <xdr:cNvSpPr txBox="1"/>
      </xdr:nvSpPr>
      <xdr:spPr>
        <a:xfrm>
          <a:off x="13436111" y="996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134624</xdr:rowOff>
    </xdr:from>
    <xdr:to>
      <xdr:col>18</xdr:col>
      <xdr:colOff>492125</xdr:colOff>
      <xdr:row>58</xdr:row>
      <xdr:rowOff>64774</xdr:rowOff>
    </xdr:to>
    <xdr:sp macro="" textlink="">
      <xdr:nvSpPr>
        <xdr:cNvPr id="614" name="円/楕円 613"/>
        <xdr:cNvSpPr/>
      </xdr:nvSpPr>
      <xdr:spPr>
        <a:xfrm>
          <a:off x="12763500" y="990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55901</xdr:rowOff>
    </xdr:from>
    <xdr:ext cx="534377" cy="259045"/>
    <xdr:sp macro="" textlink="">
      <xdr:nvSpPr>
        <xdr:cNvPr id="615" name="テキスト ボックス 614"/>
        <xdr:cNvSpPr txBox="1"/>
      </xdr:nvSpPr>
      <xdr:spPr>
        <a:xfrm>
          <a:off x="12547111" y="1000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6" name="直線コネクタ 62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7" name="テキスト ボックス 62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30" name="直線コネクタ 62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31" name="テキスト ボックス 630"/>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5" name="直線コネクタ 634"/>
        <xdr:cNvCxnSpPr/>
      </xdr:nvCxnSpPr>
      <xdr:spPr>
        <a:xfrm flipV="1">
          <a:off x="16317595" y="12250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6"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7" name="直線コネクタ 63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8" name="災害復旧費最大値テキスト"/>
        <xdr:cNvSpPr txBox="1"/>
      </xdr:nvSpPr>
      <xdr:spPr>
        <a:xfrm>
          <a:off x="1637030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9" name="直線コネクタ 638"/>
        <xdr:cNvCxnSpPr/>
      </xdr:nvCxnSpPr>
      <xdr:spPr>
        <a:xfrm>
          <a:off x="16230600" y="1225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156559</xdr:rowOff>
    </xdr:from>
    <xdr:to>
      <xdr:col>23</xdr:col>
      <xdr:colOff>517525</xdr:colOff>
      <xdr:row>78</xdr:row>
      <xdr:rowOff>25400</xdr:rowOff>
    </xdr:to>
    <xdr:cxnSp macro="">
      <xdr:nvCxnSpPr>
        <xdr:cNvPr id="640" name="直線コネクタ 639"/>
        <xdr:cNvCxnSpPr/>
      </xdr:nvCxnSpPr>
      <xdr:spPr>
        <a:xfrm>
          <a:off x="15481300" y="13358209"/>
          <a:ext cx="838200" cy="4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77088</xdr:rowOff>
    </xdr:from>
    <xdr:ext cx="469744" cy="259045"/>
    <xdr:sp macro="" textlink="">
      <xdr:nvSpPr>
        <xdr:cNvPr id="641" name="災害復旧費平均値テキスト"/>
        <xdr:cNvSpPr txBox="1"/>
      </xdr:nvSpPr>
      <xdr:spPr>
        <a:xfrm>
          <a:off x="16370300" y="13107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42" name="フローチャート : 判断 641"/>
        <xdr:cNvSpPr/>
      </xdr:nvSpPr>
      <xdr:spPr>
        <a:xfrm>
          <a:off x="16268700" y="1325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156559</xdr:rowOff>
    </xdr:from>
    <xdr:to>
      <xdr:col>22</xdr:col>
      <xdr:colOff>365125</xdr:colOff>
      <xdr:row>78</xdr:row>
      <xdr:rowOff>4654</xdr:rowOff>
    </xdr:to>
    <xdr:cxnSp macro="">
      <xdr:nvCxnSpPr>
        <xdr:cNvPr id="643" name="直線コネクタ 642"/>
        <xdr:cNvCxnSpPr/>
      </xdr:nvCxnSpPr>
      <xdr:spPr>
        <a:xfrm flipV="1">
          <a:off x="14592300" y="13358209"/>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115760</xdr:rowOff>
    </xdr:from>
    <xdr:to>
      <xdr:col>22</xdr:col>
      <xdr:colOff>415925</xdr:colOff>
      <xdr:row>77</xdr:row>
      <xdr:rowOff>45910</xdr:rowOff>
    </xdr:to>
    <xdr:sp macro="" textlink="">
      <xdr:nvSpPr>
        <xdr:cNvPr id="644" name="フローチャート : 判断 643"/>
        <xdr:cNvSpPr/>
      </xdr:nvSpPr>
      <xdr:spPr>
        <a:xfrm>
          <a:off x="15430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62437</xdr:rowOff>
    </xdr:from>
    <xdr:ext cx="469744" cy="259045"/>
    <xdr:sp macro="" textlink="">
      <xdr:nvSpPr>
        <xdr:cNvPr id="645" name="テキスト ボックス 644"/>
        <xdr:cNvSpPr txBox="1"/>
      </xdr:nvSpPr>
      <xdr:spPr>
        <a:xfrm>
          <a:off x="15246427" y="129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149530</xdr:rowOff>
    </xdr:from>
    <xdr:to>
      <xdr:col>21</xdr:col>
      <xdr:colOff>161925</xdr:colOff>
      <xdr:row>78</xdr:row>
      <xdr:rowOff>4654</xdr:rowOff>
    </xdr:to>
    <xdr:cxnSp macro="">
      <xdr:nvCxnSpPr>
        <xdr:cNvPr id="646" name="直線コネクタ 645"/>
        <xdr:cNvCxnSpPr/>
      </xdr:nvCxnSpPr>
      <xdr:spPr>
        <a:xfrm>
          <a:off x="13703300" y="13351180"/>
          <a:ext cx="889000" cy="2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126448</xdr:rowOff>
    </xdr:from>
    <xdr:to>
      <xdr:col>21</xdr:col>
      <xdr:colOff>212725</xdr:colOff>
      <xdr:row>77</xdr:row>
      <xdr:rowOff>56598</xdr:rowOff>
    </xdr:to>
    <xdr:sp macro="" textlink="">
      <xdr:nvSpPr>
        <xdr:cNvPr id="647" name="フローチャート : 判断 646"/>
        <xdr:cNvSpPr/>
      </xdr:nvSpPr>
      <xdr:spPr>
        <a:xfrm>
          <a:off x="14541500" y="131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73124</xdr:rowOff>
    </xdr:from>
    <xdr:ext cx="469744" cy="259045"/>
    <xdr:sp macro="" textlink="">
      <xdr:nvSpPr>
        <xdr:cNvPr id="648" name="テキスト ボックス 647"/>
        <xdr:cNvSpPr txBox="1"/>
      </xdr:nvSpPr>
      <xdr:spPr>
        <a:xfrm>
          <a:off x="14357427" y="129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149530</xdr:rowOff>
    </xdr:from>
    <xdr:to>
      <xdr:col>19</xdr:col>
      <xdr:colOff>644525</xdr:colOff>
      <xdr:row>78</xdr:row>
      <xdr:rowOff>25400</xdr:rowOff>
    </xdr:to>
    <xdr:cxnSp macro="">
      <xdr:nvCxnSpPr>
        <xdr:cNvPr id="649" name="直線コネクタ 648"/>
        <xdr:cNvCxnSpPr/>
      </xdr:nvCxnSpPr>
      <xdr:spPr>
        <a:xfrm flipV="1">
          <a:off x="12814300" y="13351180"/>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130105</xdr:rowOff>
    </xdr:from>
    <xdr:to>
      <xdr:col>20</xdr:col>
      <xdr:colOff>9525</xdr:colOff>
      <xdr:row>73</xdr:row>
      <xdr:rowOff>60255</xdr:rowOff>
    </xdr:to>
    <xdr:sp macro="" textlink="">
      <xdr:nvSpPr>
        <xdr:cNvPr id="650" name="フローチャート : 判断 649"/>
        <xdr:cNvSpPr/>
      </xdr:nvSpPr>
      <xdr:spPr>
        <a:xfrm>
          <a:off x="13652500" y="124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76782</xdr:rowOff>
    </xdr:from>
    <xdr:ext cx="534377" cy="259045"/>
    <xdr:sp macro="" textlink="">
      <xdr:nvSpPr>
        <xdr:cNvPr id="651" name="テキスト ボックス 650"/>
        <xdr:cNvSpPr txBox="1"/>
      </xdr:nvSpPr>
      <xdr:spPr>
        <a:xfrm>
          <a:off x="13436111" y="12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109017</xdr:rowOff>
    </xdr:from>
    <xdr:to>
      <xdr:col>18</xdr:col>
      <xdr:colOff>492125</xdr:colOff>
      <xdr:row>76</xdr:row>
      <xdr:rowOff>39167</xdr:rowOff>
    </xdr:to>
    <xdr:sp macro="" textlink="">
      <xdr:nvSpPr>
        <xdr:cNvPr id="652" name="フローチャート : 判断 651"/>
        <xdr:cNvSpPr/>
      </xdr:nvSpPr>
      <xdr:spPr>
        <a:xfrm>
          <a:off x="12763500" y="129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55694</xdr:rowOff>
    </xdr:from>
    <xdr:ext cx="469744" cy="259045"/>
    <xdr:sp macro="" textlink="">
      <xdr:nvSpPr>
        <xdr:cNvPr id="653" name="テキスト ボックス 652"/>
        <xdr:cNvSpPr txBox="1"/>
      </xdr:nvSpPr>
      <xdr:spPr>
        <a:xfrm>
          <a:off x="12579427" y="1274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9" name="円/楕円 658"/>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60977</xdr:rowOff>
    </xdr:from>
    <xdr:ext cx="249299" cy="259045"/>
    <xdr:sp macro="" textlink="">
      <xdr:nvSpPr>
        <xdr:cNvPr id="660"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105759</xdr:rowOff>
    </xdr:from>
    <xdr:to>
      <xdr:col>22</xdr:col>
      <xdr:colOff>415925</xdr:colOff>
      <xdr:row>78</xdr:row>
      <xdr:rowOff>35909</xdr:rowOff>
    </xdr:to>
    <xdr:sp macro="" textlink="">
      <xdr:nvSpPr>
        <xdr:cNvPr id="661" name="円/楕円 660"/>
        <xdr:cNvSpPr/>
      </xdr:nvSpPr>
      <xdr:spPr>
        <a:xfrm>
          <a:off x="15430500" y="133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27036</xdr:rowOff>
    </xdr:from>
    <xdr:ext cx="378565" cy="259045"/>
    <xdr:sp macro="" textlink="">
      <xdr:nvSpPr>
        <xdr:cNvPr id="662" name="テキスト ボックス 661"/>
        <xdr:cNvSpPr txBox="1"/>
      </xdr:nvSpPr>
      <xdr:spPr>
        <a:xfrm>
          <a:off x="15292017" y="1340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125304</xdr:rowOff>
    </xdr:from>
    <xdr:to>
      <xdr:col>21</xdr:col>
      <xdr:colOff>212725</xdr:colOff>
      <xdr:row>78</xdr:row>
      <xdr:rowOff>55454</xdr:rowOff>
    </xdr:to>
    <xdr:sp macro="" textlink="">
      <xdr:nvSpPr>
        <xdr:cNvPr id="663" name="円/楕円 662"/>
        <xdr:cNvSpPr/>
      </xdr:nvSpPr>
      <xdr:spPr>
        <a:xfrm>
          <a:off x="14541500" y="1332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46581</xdr:rowOff>
    </xdr:from>
    <xdr:ext cx="378565" cy="259045"/>
    <xdr:sp macro="" textlink="">
      <xdr:nvSpPr>
        <xdr:cNvPr id="664" name="テキスト ボックス 663"/>
        <xdr:cNvSpPr txBox="1"/>
      </xdr:nvSpPr>
      <xdr:spPr>
        <a:xfrm>
          <a:off x="14403017" y="13419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98730</xdr:rowOff>
    </xdr:from>
    <xdr:to>
      <xdr:col>20</xdr:col>
      <xdr:colOff>9525</xdr:colOff>
      <xdr:row>78</xdr:row>
      <xdr:rowOff>28880</xdr:rowOff>
    </xdr:to>
    <xdr:sp macro="" textlink="">
      <xdr:nvSpPr>
        <xdr:cNvPr id="665" name="円/楕円 664"/>
        <xdr:cNvSpPr/>
      </xdr:nvSpPr>
      <xdr:spPr>
        <a:xfrm>
          <a:off x="13652500" y="133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20007</xdr:rowOff>
    </xdr:from>
    <xdr:ext cx="378565" cy="259045"/>
    <xdr:sp macro="" textlink="">
      <xdr:nvSpPr>
        <xdr:cNvPr id="666" name="テキスト ボックス 665"/>
        <xdr:cNvSpPr txBox="1"/>
      </xdr:nvSpPr>
      <xdr:spPr>
        <a:xfrm>
          <a:off x="13514017" y="13393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67" name="円/楕円 666"/>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68" name="テキスト ボックス 667"/>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2" name="直線コネクタ 691"/>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3"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4" name="直線コネクタ 693"/>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5"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6" name="直線コネクタ 695"/>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154994</xdr:rowOff>
    </xdr:from>
    <xdr:to>
      <xdr:col>23</xdr:col>
      <xdr:colOff>517525</xdr:colOff>
      <xdr:row>96</xdr:row>
      <xdr:rowOff>160883</xdr:rowOff>
    </xdr:to>
    <xdr:cxnSp macro="">
      <xdr:nvCxnSpPr>
        <xdr:cNvPr id="697" name="直線コネクタ 696"/>
        <xdr:cNvCxnSpPr/>
      </xdr:nvCxnSpPr>
      <xdr:spPr>
        <a:xfrm>
          <a:off x="15481300" y="16614194"/>
          <a:ext cx="838200" cy="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108802</xdr:rowOff>
    </xdr:from>
    <xdr:ext cx="534377" cy="259045"/>
    <xdr:sp macro="" textlink="">
      <xdr:nvSpPr>
        <xdr:cNvPr id="698" name="公債費平均値テキスト"/>
        <xdr:cNvSpPr txBox="1"/>
      </xdr:nvSpPr>
      <xdr:spPr>
        <a:xfrm>
          <a:off x="16370300" y="1656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9" name="フローチャート : 判断 698"/>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154994</xdr:rowOff>
    </xdr:from>
    <xdr:to>
      <xdr:col>22</xdr:col>
      <xdr:colOff>365125</xdr:colOff>
      <xdr:row>96</xdr:row>
      <xdr:rowOff>161570</xdr:rowOff>
    </xdr:to>
    <xdr:cxnSp macro="">
      <xdr:nvCxnSpPr>
        <xdr:cNvPr id="700" name="直線コネクタ 699"/>
        <xdr:cNvCxnSpPr/>
      </xdr:nvCxnSpPr>
      <xdr:spPr>
        <a:xfrm flipV="1">
          <a:off x="14592300" y="16614194"/>
          <a:ext cx="8890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701" name="フローチャート : 判断 700"/>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37833</xdr:rowOff>
    </xdr:from>
    <xdr:ext cx="534377" cy="259045"/>
    <xdr:sp macro="" textlink="">
      <xdr:nvSpPr>
        <xdr:cNvPr id="702" name="テキスト ボックス 701"/>
        <xdr:cNvSpPr txBox="1"/>
      </xdr:nvSpPr>
      <xdr:spPr>
        <a:xfrm>
          <a:off x="15214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161570</xdr:rowOff>
    </xdr:from>
    <xdr:to>
      <xdr:col>21</xdr:col>
      <xdr:colOff>161925</xdr:colOff>
      <xdr:row>97</xdr:row>
      <xdr:rowOff>28769</xdr:rowOff>
    </xdr:to>
    <xdr:cxnSp macro="">
      <xdr:nvCxnSpPr>
        <xdr:cNvPr id="703" name="直線コネクタ 702"/>
        <xdr:cNvCxnSpPr/>
      </xdr:nvCxnSpPr>
      <xdr:spPr>
        <a:xfrm flipV="1">
          <a:off x="13703300" y="16620770"/>
          <a:ext cx="889000" cy="3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4" name="フローチャート : 判断 703"/>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20900</xdr:rowOff>
    </xdr:from>
    <xdr:ext cx="534377" cy="259045"/>
    <xdr:sp macro="" textlink="">
      <xdr:nvSpPr>
        <xdr:cNvPr id="705" name="テキスト ボックス 704"/>
        <xdr:cNvSpPr txBox="1"/>
      </xdr:nvSpPr>
      <xdr:spPr>
        <a:xfrm>
          <a:off x="14325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28769</xdr:rowOff>
    </xdr:from>
    <xdr:to>
      <xdr:col>19</xdr:col>
      <xdr:colOff>644525</xdr:colOff>
      <xdr:row>97</xdr:row>
      <xdr:rowOff>55781</xdr:rowOff>
    </xdr:to>
    <xdr:cxnSp macro="">
      <xdr:nvCxnSpPr>
        <xdr:cNvPr id="706" name="直線コネクタ 705"/>
        <xdr:cNvCxnSpPr/>
      </xdr:nvCxnSpPr>
      <xdr:spPr>
        <a:xfrm flipV="1">
          <a:off x="12814300" y="16659419"/>
          <a:ext cx="889000" cy="2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7" name="フローチャート : 判断 706"/>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22486</xdr:rowOff>
    </xdr:from>
    <xdr:ext cx="534377" cy="259045"/>
    <xdr:sp macro="" textlink="">
      <xdr:nvSpPr>
        <xdr:cNvPr id="708" name="テキスト ボックス 707"/>
        <xdr:cNvSpPr txBox="1"/>
      </xdr:nvSpPr>
      <xdr:spPr>
        <a:xfrm>
          <a:off x="13436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9" name="フローチャート : 判断 708"/>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8586</xdr:rowOff>
    </xdr:from>
    <xdr:ext cx="534377" cy="259045"/>
    <xdr:sp macro="" textlink="">
      <xdr:nvSpPr>
        <xdr:cNvPr id="710" name="テキスト ボックス 709"/>
        <xdr:cNvSpPr txBox="1"/>
      </xdr:nvSpPr>
      <xdr:spPr>
        <a:xfrm>
          <a:off x="12547111" y="162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110083</xdr:rowOff>
    </xdr:from>
    <xdr:to>
      <xdr:col>23</xdr:col>
      <xdr:colOff>568325</xdr:colOff>
      <xdr:row>97</xdr:row>
      <xdr:rowOff>40233</xdr:rowOff>
    </xdr:to>
    <xdr:sp macro="" textlink="">
      <xdr:nvSpPr>
        <xdr:cNvPr id="716" name="円/楕円 715"/>
        <xdr:cNvSpPr/>
      </xdr:nvSpPr>
      <xdr:spPr>
        <a:xfrm>
          <a:off x="16268700" y="1656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132960</xdr:rowOff>
    </xdr:from>
    <xdr:ext cx="534377" cy="259045"/>
    <xdr:sp macro="" textlink="">
      <xdr:nvSpPr>
        <xdr:cNvPr id="717" name="公債費該当値テキスト"/>
        <xdr:cNvSpPr txBox="1"/>
      </xdr:nvSpPr>
      <xdr:spPr>
        <a:xfrm>
          <a:off x="16370300" y="1642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52,220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104194</xdr:rowOff>
    </xdr:from>
    <xdr:to>
      <xdr:col>22</xdr:col>
      <xdr:colOff>415925</xdr:colOff>
      <xdr:row>97</xdr:row>
      <xdr:rowOff>34344</xdr:rowOff>
    </xdr:to>
    <xdr:sp macro="" textlink="">
      <xdr:nvSpPr>
        <xdr:cNvPr id="718" name="円/楕円 717"/>
        <xdr:cNvSpPr/>
      </xdr:nvSpPr>
      <xdr:spPr>
        <a:xfrm>
          <a:off x="15430500" y="1656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25471</xdr:rowOff>
    </xdr:from>
    <xdr:ext cx="534377" cy="259045"/>
    <xdr:sp macro="" textlink="">
      <xdr:nvSpPr>
        <xdr:cNvPr id="719" name="テキスト ボックス 718"/>
        <xdr:cNvSpPr txBox="1"/>
      </xdr:nvSpPr>
      <xdr:spPr>
        <a:xfrm>
          <a:off x="15214111" y="1665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52,993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110770</xdr:rowOff>
    </xdr:from>
    <xdr:to>
      <xdr:col>21</xdr:col>
      <xdr:colOff>212725</xdr:colOff>
      <xdr:row>97</xdr:row>
      <xdr:rowOff>40920</xdr:rowOff>
    </xdr:to>
    <xdr:sp macro="" textlink="">
      <xdr:nvSpPr>
        <xdr:cNvPr id="720" name="円/楕円 719"/>
        <xdr:cNvSpPr/>
      </xdr:nvSpPr>
      <xdr:spPr>
        <a:xfrm>
          <a:off x="14541500" y="165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32047</xdr:rowOff>
    </xdr:from>
    <xdr:ext cx="534377" cy="259045"/>
    <xdr:sp macro="" textlink="">
      <xdr:nvSpPr>
        <xdr:cNvPr id="721" name="テキスト ボックス 720"/>
        <xdr:cNvSpPr txBox="1"/>
      </xdr:nvSpPr>
      <xdr:spPr>
        <a:xfrm>
          <a:off x="14325111" y="1666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149419</xdr:rowOff>
    </xdr:from>
    <xdr:to>
      <xdr:col>20</xdr:col>
      <xdr:colOff>9525</xdr:colOff>
      <xdr:row>97</xdr:row>
      <xdr:rowOff>79569</xdr:rowOff>
    </xdr:to>
    <xdr:sp macro="" textlink="">
      <xdr:nvSpPr>
        <xdr:cNvPr id="722" name="円/楕円 721"/>
        <xdr:cNvSpPr/>
      </xdr:nvSpPr>
      <xdr:spPr>
        <a:xfrm>
          <a:off x="13652500" y="1660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70696</xdr:rowOff>
    </xdr:from>
    <xdr:ext cx="534377" cy="259045"/>
    <xdr:sp macro="" textlink="">
      <xdr:nvSpPr>
        <xdr:cNvPr id="723" name="テキスト ボックス 722"/>
        <xdr:cNvSpPr txBox="1"/>
      </xdr:nvSpPr>
      <xdr:spPr>
        <a:xfrm>
          <a:off x="13436111" y="167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4981</xdr:rowOff>
    </xdr:from>
    <xdr:to>
      <xdr:col>18</xdr:col>
      <xdr:colOff>492125</xdr:colOff>
      <xdr:row>97</xdr:row>
      <xdr:rowOff>106581</xdr:rowOff>
    </xdr:to>
    <xdr:sp macro="" textlink="">
      <xdr:nvSpPr>
        <xdr:cNvPr id="724" name="円/楕円 723"/>
        <xdr:cNvSpPr/>
      </xdr:nvSpPr>
      <xdr:spPr>
        <a:xfrm>
          <a:off x="12763500" y="1663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97708</xdr:rowOff>
    </xdr:from>
    <xdr:ext cx="534377" cy="259045"/>
    <xdr:sp macro="" textlink="">
      <xdr:nvSpPr>
        <xdr:cNvPr id="725" name="テキスト ボックス 724"/>
        <xdr:cNvSpPr txBox="1"/>
      </xdr:nvSpPr>
      <xdr:spPr>
        <a:xfrm>
          <a:off x="12547111" y="1672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9" name="直線コネクタ 748"/>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0"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2"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3" name="直線コネクタ 752"/>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5"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6" name="フローチャート : 判断 755"/>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58" name="フローチャート : 判断 757"/>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59" name="テキスト ボックス 758"/>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61" name="フローチャート : 判断 760"/>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2" name="テキスト ボックス 761"/>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4" name="フローチャート : 判断 763"/>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5" name="テキスト ボックス 764"/>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6" name="フローチャート : 判断 765"/>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7" name="テキスト ボックス 766"/>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4"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総務費に</a:t>
          </a:r>
          <a:r>
            <a:rPr kumimoji="1" lang="ja-JP" altLang="en-US" sz="1300" baseline="0">
              <a:solidFill>
                <a:schemeClr val="dk1"/>
              </a:solidFill>
              <a:effectLst/>
              <a:latin typeface="+mn-lt"/>
              <a:ea typeface="+mn-ea"/>
              <a:cs typeface="+mn-cs"/>
            </a:rPr>
            <a:t>ついて</a:t>
          </a:r>
          <a:r>
            <a:rPr kumimoji="1" lang="ja-JP" altLang="ja-JP" sz="1300" baseline="0">
              <a:solidFill>
                <a:schemeClr val="dk1"/>
              </a:solidFill>
              <a:effectLst/>
              <a:latin typeface="+mn-lt"/>
              <a:ea typeface="+mn-ea"/>
              <a:cs typeface="+mn-cs"/>
            </a:rPr>
            <a:t>は、平成２４年度は開発協会損失補償金による増、平成２５年度においては退職金の増により一時的に増加しているが、</a:t>
          </a:r>
          <a:r>
            <a:rPr kumimoji="1" lang="ja-JP" altLang="en-US" sz="1300" baseline="0">
              <a:solidFill>
                <a:schemeClr val="dk1"/>
              </a:solidFill>
              <a:effectLst/>
              <a:latin typeface="+mn-lt"/>
              <a:ea typeface="+mn-ea"/>
              <a:cs typeface="+mn-cs"/>
            </a:rPr>
            <a:t>この費目より支出している人件費が類似団体に比べ少額であるため</a:t>
          </a:r>
          <a:r>
            <a:rPr kumimoji="1" lang="ja-JP" altLang="ja-JP" sz="1300" baseline="0">
              <a:solidFill>
                <a:schemeClr val="dk1"/>
              </a:solidFill>
              <a:effectLst/>
              <a:latin typeface="+mn-lt"/>
              <a:ea typeface="+mn-ea"/>
              <a:cs typeface="+mn-cs"/>
            </a:rPr>
            <a:t>、類似団体平均</a:t>
          </a:r>
          <a:r>
            <a:rPr kumimoji="1" lang="ja-JP" altLang="en-US" sz="1300" baseline="0">
              <a:solidFill>
                <a:schemeClr val="dk1"/>
              </a:solidFill>
              <a:effectLst/>
              <a:latin typeface="+mn-lt"/>
              <a:ea typeface="+mn-ea"/>
              <a:cs typeface="+mn-cs"/>
            </a:rPr>
            <a:t>を</a:t>
          </a:r>
          <a:r>
            <a:rPr kumimoji="1" lang="ja-JP" altLang="ja-JP" sz="1300" baseline="0">
              <a:solidFill>
                <a:schemeClr val="dk1"/>
              </a:solidFill>
              <a:effectLst/>
              <a:latin typeface="+mn-lt"/>
              <a:ea typeface="+mn-ea"/>
              <a:cs typeface="+mn-cs"/>
            </a:rPr>
            <a:t>下回って推移している。</a:t>
          </a:r>
          <a:endParaRPr kumimoji="1" lang="en-US" altLang="ja-JP" sz="1300" baseline="0">
            <a:solidFill>
              <a:schemeClr val="dk1"/>
            </a:solidFill>
            <a:effectLst/>
            <a:latin typeface="+mn-lt"/>
            <a:ea typeface="+mn-ea"/>
            <a:cs typeface="+mn-cs"/>
          </a:endParaRPr>
        </a:p>
        <a:p>
          <a:r>
            <a:rPr kumimoji="1" lang="ja-JP" altLang="en-US" sz="1300" baseline="0">
              <a:solidFill>
                <a:schemeClr val="dk1"/>
              </a:solidFill>
              <a:effectLst/>
              <a:latin typeface="+mn-lt"/>
              <a:ea typeface="+mn-ea"/>
              <a:cs typeface="+mn-cs"/>
            </a:rPr>
            <a:t>　</a:t>
          </a:r>
          <a:r>
            <a:rPr kumimoji="1" lang="ja-JP" altLang="en-US" sz="1300" baseline="0">
              <a:latin typeface="ＭＳ Ｐゴシック"/>
            </a:rPr>
            <a:t>衛生費については、類似団体平均を若干ではあるが上回って推移している。これは、</a:t>
          </a:r>
          <a:r>
            <a:rPr kumimoji="1" lang="ja-JP" altLang="ja-JP" sz="1300" baseline="0">
              <a:solidFill>
                <a:schemeClr val="dk1"/>
              </a:solidFill>
              <a:effectLst/>
              <a:latin typeface="+mn-lt"/>
              <a:ea typeface="+mn-ea"/>
              <a:cs typeface="+mn-cs"/>
            </a:rPr>
            <a:t>ごみ処理施設などを単独で有している</a:t>
          </a:r>
          <a:r>
            <a:rPr kumimoji="1" lang="ja-JP" altLang="en-US" sz="1300" baseline="0">
              <a:solidFill>
                <a:schemeClr val="dk1"/>
              </a:solidFill>
              <a:effectLst/>
              <a:latin typeface="+mn-lt"/>
              <a:ea typeface="+mn-ea"/>
              <a:cs typeface="+mn-cs"/>
            </a:rPr>
            <a:t>ことなどによるものである。</a:t>
          </a:r>
          <a:r>
            <a:rPr kumimoji="1" lang="ja-JP" altLang="en-US" sz="1300" baseline="0">
              <a:latin typeface="ＭＳ Ｐゴシック"/>
            </a:rPr>
            <a:t>また、平成２７年度決算においては、クリーンセンター粗大ごみ破砕施設更新工事を実施したため、住民一人当たり５７，８４４円となり、類似団体平均を大きく上回る結果となっている。</a:t>
          </a:r>
          <a:endParaRPr kumimoji="1" lang="en-US" altLang="ja-JP" sz="1300" baseline="0">
            <a:latin typeface="ＭＳ Ｐゴシック"/>
          </a:endParaRPr>
        </a:p>
        <a:p>
          <a:r>
            <a:rPr kumimoji="1" lang="ja-JP" altLang="en-US" sz="1300" baseline="0">
              <a:latin typeface="ＭＳ Ｐゴシック"/>
            </a:rPr>
            <a:t>　公債費については、平成２４年度は多目的広場整備事業債、平成２５年度は第三セクター等改革推進債、平成２６年度は退職手当債の償還発生等により近年緩やかに増加していたが、平成２７年度は若干減少している。今後は学校耐震事業債などの償還が開始していくが、庁舎等建設債の大半が平成２９年度で償還完了となることから、以降は一人当たりのコストは徐々に減少していく。</a:t>
          </a:r>
          <a:endParaRPr kumimoji="1" lang="en-US" altLang="ja-JP" sz="1300" baseline="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endParaRPr kumimoji="1" lang="en-US" altLang="ja-JP" sz="1300" baseline="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大阪府忠岡町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２１年度以降、普通交付税</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臨時財政対策債含む</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の増や健全化計画の実施による歳出削減の影響で収支は徐々に改善傾向となっていました。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しかし、２６年度決算では、地方交付税や臨時財政対策債の大幅な減や扶助費や交際費の増により、財政調整基金を８，４００万円取り崩して収支調整を行いました。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２７年度決算においては、総合福祉センターの建設や中学校給食棟などの公共施設整備事業の減少により、歳入では前年度比７．８％の減、歳出では６．９％の減となり、歳入、歳出ともに大幅な減となりましたが、歳入不足となったため、財政調整基金を取り崩して収支を調整し、実質収支額は４７０万２千円となりまし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今後も引き続き、予断の許さない財政状況のため、さらなる歳入確保及び歳出削減に努めます。</a:t>
          </a:r>
          <a:endParaRPr kumimoji="1" lang="en-US" altLang="ja-JP"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大阪府忠岡町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200">
              <a:solidFill>
                <a:schemeClr val="dk1"/>
              </a:solidFill>
              <a:effectLst/>
              <a:latin typeface="+mn-lt"/>
              <a:ea typeface="+mn-ea"/>
              <a:cs typeface="+mn-cs"/>
            </a:rPr>
            <a:t>一般会計についての分析は、別紙実質収支比率等に係る経年分析のとおりであるが、それ以外としては国民健康保険事業勘定特別会計が毎年度赤字決算となっているところである。</a:t>
          </a:r>
          <a:endParaRPr lang="ja-JP" altLang="ja-JP" sz="1200">
            <a:effectLst/>
          </a:endParaRPr>
        </a:p>
        <a:p>
          <a:r>
            <a:rPr kumimoji="1" lang="ja-JP" altLang="ja-JP" sz="1200">
              <a:solidFill>
                <a:schemeClr val="dk1"/>
              </a:solidFill>
              <a:effectLst/>
              <a:latin typeface="+mn-lt"/>
              <a:ea typeface="+mn-ea"/>
              <a:cs typeface="+mn-cs"/>
            </a:rPr>
            <a:t>　国保会計においては、平成２７年度は単年度黒字となったものの、平成１４年度以降１４年連続して赤字決算となっており、平成２７年度末の累積赤字額は１１９，１３０千円となっている。医療費が増嵩しているなか、毎年保険料の改定は実施しているものの、急激な住民負担増を避けるために必要額に見合う賦課ができていない。一方、収納率については、体制整備・差押強化等により近年は上昇傾向にあり、平成２７年度は前年度比５．２％向上している。その他、特定健診・特定保健指導、レセプト点検等による医療費の適正化について引き続き実施しており、また、累積赤字の解消に向け、上記取組に加え一般会計繰入金の増額を実施しているところである。今後も、上記取組を重点的に実施することにより、赤字解消に努めていく。</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6459542</v>
      </c>
      <c r="BO4" s="409"/>
      <c r="BP4" s="409"/>
      <c r="BQ4" s="409"/>
      <c r="BR4" s="409"/>
      <c r="BS4" s="409"/>
      <c r="BT4" s="409"/>
      <c r="BU4" s="410"/>
      <c r="BV4" s="408">
        <v>7013248</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0.1</v>
      </c>
      <c r="CU4" s="586"/>
      <c r="CV4" s="586"/>
      <c r="CW4" s="586"/>
      <c r="CX4" s="586"/>
      <c r="CY4" s="586"/>
      <c r="CZ4" s="586"/>
      <c r="DA4" s="587"/>
      <c r="DB4" s="585">
        <v>0.1</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6454728</v>
      </c>
      <c r="BO5" s="414"/>
      <c r="BP5" s="414"/>
      <c r="BQ5" s="414"/>
      <c r="BR5" s="414"/>
      <c r="BS5" s="414"/>
      <c r="BT5" s="414"/>
      <c r="BU5" s="415"/>
      <c r="BV5" s="413">
        <v>6936887</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113.6</v>
      </c>
      <c r="CU5" s="384"/>
      <c r="CV5" s="384"/>
      <c r="CW5" s="384"/>
      <c r="CX5" s="384"/>
      <c r="CY5" s="384"/>
      <c r="CZ5" s="384"/>
      <c r="DA5" s="385"/>
      <c r="DB5" s="383">
        <v>113.3</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4814</v>
      </c>
      <c r="BO6" s="414"/>
      <c r="BP6" s="414"/>
      <c r="BQ6" s="414"/>
      <c r="BR6" s="414"/>
      <c r="BS6" s="414"/>
      <c r="BT6" s="414"/>
      <c r="BU6" s="415"/>
      <c r="BV6" s="413">
        <v>76361</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122.5</v>
      </c>
      <c r="CU6" s="560"/>
      <c r="CV6" s="560"/>
      <c r="CW6" s="560"/>
      <c r="CX6" s="560"/>
      <c r="CY6" s="560"/>
      <c r="CZ6" s="560"/>
      <c r="DA6" s="561"/>
      <c r="DB6" s="559">
        <v>123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113</v>
      </c>
      <c r="BO7" s="414"/>
      <c r="BP7" s="414"/>
      <c r="BQ7" s="414"/>
      <c r="BR7" s="414"/>
      <c r="BS7" s="414"/>
      <c r="BT7" s="414"/>
      <c r="BU7" s="415"/>
      <c r="BV7" s="413">
        <v>72664</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4181285</v>
      </c>
      <c r="CU7" s="414"/>
      <c r="CV7" s="414"/>
      <c r="CW7" s="414"/>
      <c r="CX7" s="414"/>
      <c r="CY7" s="414"/>
      <c r="CZ7" s="414"/>
      <c r="DA7" s="415"/>
      <c r="DB7" s="413">
        <v>4063848</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4701</v>
      </c>
      <c r="BO8" s="414"/>
      <c r="BP8" s="414"/>
      <c r="BQ8" s="414"/>
      <c r="BR8" s="414"/>
      <c r="BS8" s="414"/>
      <c r="BT8" s="414"/>
      <c r="BU8" s="415"/>
      <c r="BV8" s="413">
        <v>3697</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0.56000000000000005</v>
      </c>
      <c r="CU8" s="523"/>
      <c r="CV8" s="523"/>
      <c r="CW8" s="523"/>
      <c r="CX8" s="523"/>
      <c r="CY8" s="523"/>
      <c r="CZ8" s="523"/>
      <c r="DA8" s="524"/>
      <c r="DB8" s="522">
        <v>0.56000000000000005</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17298</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1004</v>
      </c>
      <c r="BO9" s="414"/>
      <c r="BP9" s="414"/>
      <c r="BQ9" s="414"/>
      <c r="BR9" s="414"/>
      <c r="BS9" s="414"/>
      <c r="BT9" s="414"/>
      <c r="BU9" s="415"/>
      <c r="BV9" s="413">
        <v>-244740</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17.899999999999999</v>
      </c>
      <c r="CU9" s="384"/>
      <c r="CV9" s="384"/>
      <c r="CW9" s="384"/>
      <c r="CX9" s="384"/>
      <c r="CY9" s="384"/>
      <c r="CZ9" s="384"/>
      <c r="DA9" s="385"/>
      <c r="DB9" s="383">
        <v>18.3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18149</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2431</v>
      </c>
      <c r="BO10" s="414"/>
      <c r="BP10" s="414"/>
      <c r="BQ10" s="414"/>
      <c r="BR10" s="414"/>
      <c r="BS10" s="414"/>
      <c r="BT10" s="414"/>
      <c r="BU10" s="415"/>
      <c r="BV10" s="413">
        <v>124089</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17526</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230000</v>
      </c>
      <c r="BO12" s="414"/>
      <c r="BP12" s="414"/>
      <c r="BQ12" s="414"/>
      <c r="BR12" s="414"/>
      <c r="BS12" s="414"/>
      <c r="BT12" s="414"/>
      <c r="BU12" s="415"/>
      <c r="BV12" s="413">
        <v>84000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17025</v>
      </c>
      <c r="S13" s="515"/>
      <c r="T13" s="515"/>
      <c r="U13" s="515"/>
      <c r="V13" s="516"/>
      <c r="W13" s="502" t="s">
        <v>121</v>
      </c>
      <c r="X13" s="426"/>
      <c r="Y13" s="426"/>
      <c r="Z13" s="426"/>
      <c r="AA13" s="426"/>
      <c r="AB13" s="427"/>
      <c r="AC13" s="389">
        <v>54</v>
      </c>
      <c r="AD13" s="390"/>
      <c r="AE13" s="390"/>
      <c r="AF13" s="390"/>
      <c r="AG13" s="391"/>
      <c r="AH13" s="389">
        <v>61</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-226565</v>
      </c>
      <c r="BO13" s="414"/>
      <c r="BP13" s="414"/>
      <c r="BQ13" s="414"/>
      <c r="BR13" s="414"/>
      <c r="BS13" s="414"/>
      <c r="BT13" s="414"/>
      <c r="BU13" s="415"/>
      <c r="BV13" s="413">
        <v>-204651</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19.7</v>
      </c>
      <c r="CU13" s="384"/>
      <c r="CV13" s="384"/>
      <c r="CW13" s="384"/>
      <c r="CX13" s="384"/>
      <c r="CY13" s="384"/>
      <c r="CZ13" s="384"/>
      <c r="DA13" s="385"/>
      <c r="DB13" s="383">
        <v>19.600000000000001</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17704</v>
      </c>
      <c r="S14" s="515"/>
      <c r="T14" s="515"/>
      <c r="U14" s="515"/>
      <c r="V14" s="516"/>
      <c r="W14" s="517"/>
      <c r="X14" s="429"/>
      <c r="Y14" s="429"/>
      <c r="Z14" s="429"/>
      <c r="AA14" s="429"/>
      <c r="AB14" s="430"/>
      <c r="AC14" s="507">
        <v>0.8</v>
      </c>
      <c r="AD14" s="508"/>
      <c r="AE14" s="508"/>
      <c r="AF14" s="508"/>
      <c r="AG14" s="509"/>
      <c r="AH14" s="507">
        <v>0.8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111.9</v>
      </c>
      <c r="CU14" s="486"/>
      <c r="CV14" s="486"/>
      <c r="CW14" s="486"/>
      <c r="CX14" s="486"/>
      <c r="CY14" s="486"/>
      <c r="CZ14" s="486"/>
      <c r="DA14" s="487"/>
      <c r="DB14" s="518">
        <v>126.1</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17202</v>
      </c>
      <c r="S15" s="515"/>
      <c r="T15" s="515"/>
      <c r="U15" s="515"/>
      <c r="V15" s="516"/>
      <c r="W15" s="502" t="s">
        <v>128</v>
      </c>
      <c r="X15" s="426"/>
      <c r="Y15" s="426"/>
      <c r="Z15" s="426"/>
      <c r="AA15" s="426"/>
      <c r="AB15" s="427"/>
      <c r="AC15" s="389">
        <v>2052</v>
      </c>
      <c r="AD15" s="390"/>
      <c r="AE15" s="390"/>
      <c r="AF15" s="390"/>
      <c r="AG15" s="391"/>
      <c r="AH15" s="389">
        <v>2432</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1893067</v>
      </c>
      <c r="BO15" s="409"/>
      <c r="BP15" s="409"/>
      <c r="BQ15" s="409"/>
      <c r="BR15" s="409"/>
      <c r="BS15" s="409"/>
      <c r="BT15" s="409"/>
      <c r="BU15" s="410"/>
      <c r="BV15" s="408">
        <v>1832917</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29.4</v>
      </c>
      <c r="AD16" s="508"/>
      <c r="AE16" s="508"/>
      <c r="AF16" s="508"/>
      <c r="AG16" s="509"/>
      <c r="AH16" s="507">
        <v>31.8</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3348299</v>
      </c>
      <c r="BO16" s="414"/>
      <c r="BP16" s="414"/>
      <c r="BQ16" s="414"/>
      <c r="BR16" s="414"/>
      <c r="BS16" s="414"/>
      <c r="BT16" s="414"/>
      <c r="BU16" s="415"/>
      <c r="BV16" s="413">
        <v>3193375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4868</v>
      </c>
      <c r="AD17" s="390"/>
      <c r="AE17" s="390"/>
      <c r="AF17" s="390"/>
      <c r="AG17" s="391"/>
      <c r="AH17" s="389">
        <v>5129</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2413695</v>
      </c>
      <c r="BO17" s="414"/>
      <c r="BP17" s="414"/>
      <c r="BQ17" s="414"/>
      <c r="BR17" s="414"/>
      <c r="BS17" s="414"/>
      <c r="BT17" s="414"/>
      <c r="BU17" s="415"/>
      <c r="BV17" s="413">
        <v>2368236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3.97</v>
      </c>
      <c r="M18" s="478"/>
      <c r="N18" s="478"/>
      <c r="O18" s="478"/>
      <c r="P18" s="478"/>
      <c r="Q18" s="478"/>
      <c r="R18" s="479"/>
      <c r="S18" s="479"/>
      <c r="T18" s="479"/>
      <c r="U18" s="479"/>
      <c r="V18" s="480"/>
      <c r="W18" s="494"/>
      <c r="X18" s="495"/>
      <c r="Y18" s="495"/>
      <c r="Z18" s="495"/>
      <c r="AA18" s="495"/>
      <c r="AB18" s="503"/>
      <c r="AC18" s="377">
        <v>69.8</v>
      </c>
      <c r="AD18" s="378"/>
      <c r="AE18" s="378"/>
      <c r="AF18" s="378"/>
      <c r="AG18" s="481"/>
      <c r="AH18" s="377">
        <v>67.099999999999994</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4891738</v>
      </c>
      <c r="BO18" s="414"/>
      <c r="BP18" s="414"/>
      <c r="BQ18" s="414"/>
      <c r="BR18" s="414"/>
      <c r="BS18" s="414"/>
      <c r="BT18" s="414"/>
      <c r="BU18" s="415"/>
      <c r="BV18" s="413">
        <v>4684812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4357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5102465</v>
      </c>
      <c r="BO19" s="414"/>
      <c r="BP19" s="414"/>
      <c r="BQ19" s="414"/>
      <c r="BR19" s="414"/>
      <c r="BS19" s="414"/>
      <c r="BT19" s="414"/>
      <c r="BU19" s="415"/>
      <c r="BV19" s="413">
        <v>5118583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6726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8552156</v>
      </c>
      <c r="BO23" s="414"/>
      <c r="BP23" s="414"/>
      <c r="BQ23" s="414"/>
      <c r="BR23" s="414"/>
      <c r="BS23" s="414"/>
      <c r="BT23" s="414"/>
      <c r="BU23" s="415"/>
      <c r="BV23" s="413">
        <v>8889294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5670</v>
      </c>
      <c r="R24" s="390"/>
      <c r="S24" s="390"/>
      <c r="T24" s="390"/>
      <c r="U24" s="390"/>
      <c r="V24" s="391"/>
      <c r="W24" s="455"/>
      <c r="X24" s="446"/>
      <c r="Y24" s="447"/>
      <c r="Z24" s="386" t="s">
        <v>151</v>
      </c>
      <c r="AA24" s="387"/>
      <c r="AB24" s="387"/>
      <c r="AC24" s="387"/>
      <c r="AD24" s="387"/>
      <c r="AE24" s="387"/>
      <c r="AF24" s="387"/>
      <c r="AG24" s="388"/>
      <c r="AH24" s="389">
        <v>138</v>
      </c>
      <c r="AI24" s="390"/>
      <c r="AJ24" s="390"/>
      <c r="AK24" s="390"/>
      <c r="AL24" s="391"/>
      <c r="AM24" s="389">
        <v>413310</v>
      </c>
      <c r="AN24" s="390"/>
      <c r="AO24" s="390"/>
      <c r="AP24" s="390"/>
      <c r="AQ24" s="390"/>
      <c r="AR24" s="391"/>
      <c r="AS24" s="389">
        <v>2995</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3932864</v>
      </c>
      <c r="BO24" s="414"/>
      <c r="BP24" s="414"/>
      <c r="BQ24" s="414"/>
      <c r="BR24" s="414"/>
      <c r="BS24" s="414"/>
      <c r="BT24" s="414"/>
      <c r="BU24" s="415"/>
      <c r="BV24" s="413">
        <v>3791059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6700</v>
      </c>
      <c r="R25" s="390"/>
      <c r="S25" s="390"/>
      <c r="T25" s="390"/>
      <c r="U25" s="390"/>
      <c r="V25" s="391"/>
      <c r="W25" s="455"/>
      <c r="X25" s="446"/>
      <c r="Y25" s="447"/>
      <c r="Z25" s="386" t="s">
        <v>154</v>
      </c>
      <c r="AA25" s="387"/>
      <c r="AB25" s="387"/>
      <c r="AC25" s="387"/>
      <c r="AD25" s="387"/>
      <c r="AE25" s="387"/>
      <c r="AF25" s="387"/>
      <c r="AG25" s="388"/>
      <c r="AH25" s="389">
        <v>36</v>
      </c>
      <c r="AI25" s="390"/>
      <c r="AJ25" s="390"/>
      <c r="AK25" s="390"/>
      <c r="AL25" s="391"/>
      <c r="AM25" s="389">
        <v>110160</v>
      </c>
      <c r="AN25" s="390"/>
      <c r="AO25" s="390"/>
      <c r="AP25" s="390"/>
      <c r="AQ25" s="390"/>
      <c r="AR25" s="391"/>
      <c r="AS25" s="389">
        <v>3060</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1270188</v>
      </c>
      <c r="BO25" s="409"/>
      <c r="BP25" s="409"/>
      <c r="BQ25" s="409"/>
      <c r="BR25" s="409"/>
      <c r="BS25" s="409"/>
      <c r="BT25" s="409"/>
      <c r="BU25" s="410"/>
      <c r="BV25" s="408">
        <v>1568437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5580</v>
      </c>
      <c r="R26" s="390"/>
      <c r="S26" s="390"/>
      <c r="T26" s="390"/>
      <c r="U26" s="390"/>
      <c r="V26" s="391"/>
      <c r="W26" s="455"/>
      <c r="X26" s="446"/>
      <c r="Y26" s="447"/>
      <c r="Z26" s="386" t="s">
        <v>157</v>
      </c>
      <c r="AA26" s="468"/>
      <c r="AB26" s="468"/>
      <c r="AC26" s="468"/>
      <c r="AD26" s="468"/>
      <c r="AE26" s="468"/>
      <c r="AF26" s="468"/>
      <c r="AG26" s="469"/>
      <c r="AH26" s="389" t="s">
        <v>119</v>
      </c>
      <c r="AI26" s="390"/>
      <c r="AJ26" s="390"/>
      <c r="AK26" s="390"/>
      <c r="AL26" s="391"/>
      <c r="AM26" s="389" t="s">
        <v>119</v>
      </c>
      <c r="AN26" s="390"/>
      <c r="AO26" s="390"/>
      <c r="AP26" s="390"/>
      <c r="AQ26" s="390"/>
      <c r="AR26" s="391"/>
      <c r="AS26" s="389" t="s">
        <v>119</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3300</v>
      </c>
      <c r="R27" s="390"/>
      <c r="S27" s="390"/>
      <c r="T27" s="390"/>
      <c r="U27" s="390"/>
      <c r="V27" s="391"/>
      <c r="W27" s="455"/>
      <c r="X27" s="446"/>
      <c r="Y27" s="447"/>
      <c r="Z27" s="386" t="s">
        <v>160</v>
      </c>
      <c r="AA27" s="387"/>
      <c r="AB27" s="387"/>
      <c r="AC27" s="387"/>
      <c r="AD27" s="387"/>
      <c r="AE27" s="387"/>
      <c r="AF27" s="387"/>
      <c r="AG27" s="388"/>
      <c r="AH27" s="389">
        <v>14</v>
      </c>
      <c r="AI27" s="390"/>
      <c r="AJ27" s="390"/>
      <c r="AK27" s="390"/>
      <c r="AL27" s="391"/>
      <c r="AM27" s="389">
        <v>42210</v>
      </c>
      <c r="AN27" s="390"/>
      <c r="AO27" s="390"/>
      <c r="AP27" s="390"/>
      <c r="AQ27" s="390"/>
      <c r="AR27" s="391"/>
      <c r="AS27" s="389">
        <v>3015</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119</v>
      </c>
      <c r="BO27" s="417"/>
      <c r="BP27" s="417"/>
      <c r="BQ27" s="417"/>
      <c r="BR27" s="417"/>
      <c r="BS27" s="417"/>
      <c r="BT27" s="417"/>
      <c r="BU27" s="418"/>
      <c r="BV27" s="416" t="s">
        <v>119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3000</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427544</v>
      </c>
      <c r="BO28" s="409"/>
      <c r="BP28" s="409"/>
      <c r="BQ28" s="409"/>
      <c r="BR28" s="409"/>
      <c r="BS28" s="409"/>
      <c r="BT28" s="409"/>
      <c r="BU28" s="410"/>
      <c r="BV28" s="408">
        <v>655113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10</v>
      </c>
      <c r="M29" s="390"/>
      <c r="N29" s="390"/>
      <c r="O29" s="390"/>
      <c r="P29" s="391"/>
      <c r="Q29" s="389">
        <v>2900</v>
      </c>
      <c r="R29" s="390"/>
      <c r="S29" s="390"/>
      <c r="T29" s="390"/>
      <c r="U29" s="390"/>
      <c r="V29" s="391"/>
      <c r="W29" s="456"/>
      <c r="X29" s="457"/>
      <c r="Y29" s="458"/>
      <c r="Z29" s="386" t="s">
        <v>167</v>
      </c>
      <c r="AA29" s="387"/>
      <c r="AB29" s="387"/>
      <c r="AC29" s="387"/>
      <c r="AD29" s="387"/>
      <c r="AE29" s="387"/>
      <c r="AF29" s="387"/>
      <c r="AG29" s="388"/>
      <c r="AH29" s="389">
        <v>152</v>
      </c>
      <c r="AI29" s="390"/>
      <c r="AJ29" s="390"/>
      <c r="AK29" s="390"/>
      <c r="AL29" s="391"/>
      <c r="AM29" s="389">
        <v>455520</v>
      </c>
      <c r="AN29" s="390"/>
      <c r="AO29" s="390"/>
      <c r="AP29" s="390"/>
      <c r="AQ29" s="390"/>
      <c r="AR29" s="391"/>
      <c r="AS29" s="389">
        <v>2997</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t="s">
        <v>119</v>
      </c>
      <c r="BO29" s="414"/>
      <c r="BP29" s="414"/>
      <c r="BQ29" s="414"/>
      <c r="BR29" s="414"/>
      <c r="BS29" s="414"/>
      <c r="BT29" s="414"/>
      <c r="BU29" s="415"/>
      <c r="BV29" s="413" t="s">
        <v>119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99.6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170338</v>
      </c>
      <c r="BO30" s="417"/>
      <c r="BP30" s="417"/>
      <c r="BQ30" s="417"/>
      <c r="BR30" s="417"/>
      <c r="BS30" s="417"/>
      <c r="BT30" s="417"/>
      <c r="BU30" s="418"/>
      <c r="BV30" s="416">
        <v>174411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国民健康保険事業勘定特別会計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泉州水防事務組合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大阪府後期高齢者医療広域連合（一般会計）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大阪府後期高齢者医療広域連合（後期高齢者医療特別会計）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大阪広域水道企業団（水道事業会計）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大阪広域水道企業団（工業用水道事業会計）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70" zoomScaleNormal="70" zoomScaleSheetLayoutView="100" workbookViewId="0">
      <selection activeCell="J40" sqref="J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1" t="s">
        <v>525</v>
      </c>
      <c r="D34" s="1181"/>
      <c r="E34" s="1182"/>
      <c r="F34" s="32" t="s">
        <v>526</v>
      </c>
      <c r="G34" s="33" t="s">
        <v>527</v>
      </c>
      <c r="H34" s="33" t="s">
        <v>528</v>
      </c>
      <c r="I34" s="33" t="s">
        <v>529</v>
      </c>
      <c r="J34" s="34" t="s">
        <v>530</v>
      </c>
      <c r="K34" s="22"/>
      <c r="L34" s="22"/>
      <c r="M34" s="22"/>
      <c r="N34" s="22"/>
      <c r="O34" s="22"/>
      <c r="P34" s="22"/>
    </row>
    <row r="35" spans="1:16" ht="39" customHeight="1" x14ac:dyDescent="0.15">
      <c r="A35" s="22"/>
      <c r="B35" s="35"/>
      <c r="C35" s="1175" t="s">
        <v>531</v>
      </c>
      <c r="D35" s="1176"/>
      <c r="E35" s="1177"/>
      <c r="F35" s="36">
        <v>3.84</v>
      </c>
      <c r="G35" s="37">
        <v>4.84</v>
      </c>
      <c r="H35" s="37">
        <v>5.15</v>
      </c>
      <c r="I35" s="37">
        <v>4.72</v>
      </c>
      <c r="J35" s="38">
        <v>5.48</v>
      </c>
      <c r="K35" s="22"/>
      <c r="L35" s="22"/>
      <c r="M35" s="22"/>
      <c r="N35" s="22"/>
      <c r="O35" s="22"/>
      <c r="P35" s="22"/>
    </row>
    <row r="36" spans="1:16" ht="39" customHeight="1" x14ac:dyDescent="0.15">
      <c r="A36" s="22"/>
      <c r="B36" s="35"/>
      <c r="C36" s="1175" t="s">
        <v>532</v>
      </c>
      <c r="D36" s="1176"/>
      <c r="E36" s="1177"/>
      <c r="F36" s="36">
        <v>0.26</v>
      </c>
      <c r="G36" s="37">
        <v>0.19</v>
      </c>
      <c r="H36" s="37">
        <v>0.21</v>
      </c>
      <c r="I36" s="37">
        <v>0.28000000000000003</v>
      </c>
      <c r="J36" s="38">
        <v>0.21</v>
      </c>
      <c r="K36" s="22"/>
      <c r="L36" s="22"/>
      <c r="M36" s="22"/>
      <c r="N36" s="22"/>
      <c r="O36" s="22"/>
      <c r="P36" s="22"/>
    </row>
    <row r="37" spans="1:16" ht="39" customHeight="1" x14ac:dyDescent="0.15">
      <c r="A37" s="22"/>
      <c r="B37" s="35"/>
      <c r="C37" s="1175" t="s">
        <v>533</v>
      </c>
      <c r="D37" s="1176"/>
      <c r="E37" s="1177"/>
      <c r="F37" s="36">
        <v>0.28999999999999998</v>
      </c>
      <c r="G37" s="37">
        <v>0.83</v>
      </c>
      <c r="H37" s="37">
        <v>0.7</v>
      </c>
      <c r="I37" s="37">
        <v>0.21</v>
      </c>
      <c r="J37" s="38">
        <v>0.12</v>
      </c>
      <c r="K37" s="22"/>
      <c r="L37" s="22"/>
      <c r="M37" s="22"/>
      <c r="N37" s="22"/>
      <c r="O37" s="22"/>
      <c r="P37" s="22"/>
    </row>
    <row r="38" spans="1:16" ht="39" customHeight="1" x14ac:dyDescent="0.15">
      <c r="A38" s="22"/>
      <c r="B38" s="35"/>
      <c r="C38" s="1175" t="s">
        <v>534</v>
      </c>
      <c r="D38" s="1176"/>
      <c r="E38" s="1177"/>
      <c r="F38" s="36">
        <v>10.95</v>
      </c>
      <c r="G38" s="37">
        <v>7.59</v>
      </c>
      <c r="H38" s="37">
        <v>6.01</v>
      </c>
      <c r="I38" s="37">
        <v>0.09</v>
      </c>
      <c r="J38" s="38">
        <v>0.11</v>
      </c>
      <c r="K38" s="22"/>
      <c r="L38" s="22"/>
      <c r="M38" s="22"/>
      <c r="N38" s="22"/>
      <c r="O38" s="22"/>
      <c r="P38" s="22"/>
    </row>
    <row r="39" spans="1:16" ht="39" customHeight="1" x14ac:dyDescent="0.15">
      <c r="A39" s="22"/>
      <c r="B39" s="35"/>
      <c r="C39" s="1175" t="s">
        <v>535</v>
      </c>
      <c r="D39" s="1176"/>
      <c r="E39" s="1177"/>
      <c r="F39" s="36">
        <v>0</v>
      </c>
      <c r="G39" s="37">
        <v>0</v>
      </c>
      <c r="H39" s="37">
        <v>0</v>
      </c>
      <c r="I39" s="37">
        <v>0</v>
      </c>
      <c r="J39" s="38">
        <v>0</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536</v>
      </c>
      <c r="D42" s="1176"/>
      <c r="E42" s="1177"/>
      <c r="F42" s="36" t="s">
        <v>478</v>
      </c>
      <c r="G42" s="37" t="s">
        <v>478</v>
      </c>
      <c r="H42" s="37" t="s">
        <v>478</v>
      </c>
      <c r="I42" s="37" t="s">
        <v>478</v>
      </c>
      <c r="J42" s="38" t="s">
        <v>478</v>
      </c>
      <c r="K42" s="22"/>
      <c r="L42" s="22"/>
      <c r="M42" s="22"/>
      <c r="N42" s="22"/>
      <c r="O42" s="22"/>
      <c r="P42" s="22"/>
    </row>
    <row r="43" spans="1:16" ht="39" customHeight="1" thickBot="1" x14ac:dyDescent="0.2">
      <c r="A43" s="22"/>
      <c r="B43" s="40"/>
      <c r="C43" s="1178" t="s">
        <v>537</v>
      </c>
      <c r="D43" s="1179"/>
      <c r="E43" s="1180"/>
      <c r="F43" s="41">
        <v>0.05</v>
      </c>
      <c r="G43" s="42">
        <v>0.04</v>
      </c>
      <c r="H43" s="42">
        <v>0.01</v>
      </c>
      <c r="I43" s="42">
        <v>0</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election activeCell="CR6" sqref="CR6:CY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792</v>
      </c>
      <c r="L45" s="60">
        <v>875</v>
      </c>
      <c r="M45" s="60">
        <v>938</v>
      </c>
      <c r="N45" s="60">
        <v>966</v>
      </c>
      <c r="O45" s="61">
        <v>942</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x14ac:dyDescent="0.15">
      <c r="A48" s="48"/>
      <c r="B48" s="1193"/>
      <c r="C48" s="1194"/>
      <c r="D48" s="62"/>
      <c r="E48" s="1185" t="s">
        <v>15</v>
      </c>
      <c r="F48" s="1185"/>
      <c r="G48" s="1185"/>
      <c r="H48" s="1185"/>
      <c r="I48" s="1185"/>
      <c r="J48" s="1186"/>
      <c r="K48" s="63">
        <v>379</v>
      </c>
      <c r="L48" s="64">
        <v>365</v>
      </c>
      <c r="M48" s="64">
        <v>360</v>
      </c>
      <c r="N48" s="64">
        <v>352</v>
      </c>
      <c r="O48" s="65">
        <v>372</v>
      </c>
      <c r="P48" s="48"/>
      <c r="Q48" s="48"/>
      <c r="R48" s="48"/>
      <c r="S48" s="48"/>
      <c r="T48" s="48"/>
      <c r="U48" s="48"/>
    </row>
    <row r="49" spans="1:21" ht="30.75" customHeight="1" x14ac:dyDescent="0.15">
      <c r="A49" s="48"/>
      <c r="B49" s="1193"/>
      <c r="C49" s="1194"/>
      <c r="D49" s="62"/>
      <c r="E49" s="1185" t="s">
        <v>16</v>
      </c>
      <c r="F49" s="1185"/>
      <c r="G49" s="1185"/>
      <c r="H49" s="1185"/>
      <c r="I49" s="1185"/>
      <c r="J49" s="1186"/>
      <c r="K49" s="63" t="s">
        <v>478</v>
      </c>
      <c r="L49" s="64" t="s">
        <v>478</v>
      </c>
      <c r="M49" s="64" t="s">
        <v>478</v>
      </c>
      <c r="N49" s="64" t="s">
        <v>478</v>
      </c>
      <c r="O49" s="65" t="s">
        <v>478</v>
      </c>
      <c r="P49" s="48"/>
      <c r="Q49" s="48"/>
      <c r="R49" s="48"/>
      <c r="S49" s="48"/>
      <c r="T49" s="48"/>
      <c r="U49" s="48"/>
    </row>
    <row r="50" spans="1:21" ht="30.75" customHeight="1" x14ac:dyDescent="0.15">
      <c r="A50" s="48"/>
      <c r="B50" s="1193"/>
      <c r="C50" s="1194"/>
      <c r="D50" s="62"/>
      <c r="E50" s="1185" t="s">
        <v>17</v>
      </c>
      <c r="F50" s="1185"/>
      <c r="G50" s="1185"/>
      <c r="H50" s="1185"/>
      <c r="I50" s="1185"/>
      <c r="J50" s="1186"/>
      <c r="K50" s="63">
        <v>150</v>
      </c>
      <c r="L50" s="64">
        <v>150</v>
      </c>
      <c r="M50" s="64">
        <v>150</v>
      </c>
      <c r="N50" s="64">
        <v>150</v>
      </c>
      <c r="O50" s="65">
        <v>150</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714</v>
      </c>
      <c r="L52" s="64">
        <v>719</v>
      </c>
      <c r="M52" s="64">
        <v>734</v>
      </c>
      <c r="N52" s="64">
        <v>761</v>
      </c>
      <c r="O52" s="65">
        <v>773</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607</v>
      </c>
      <c r="L53" s="69">
        <v>671</v>
      </c>
      <c r="M53" s="69">
        <v>714</v>
      </c>
      <c r="N53" s="69">
        <v>707</v>
      </c>
      <c r="O53" s="70">
        <v>691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6" zoomScaleSheetLayoutView="100" workbookViewId="0">
      <selection activeCell="CR6" sqref="CR6:CY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1" t="s">
        <v>24</v>
      </c>
      <c r="C41" s="1212"/>
      <c r="D41" s="81"/>
      <c r="E41" s="1213" t="s">
        <v>25</v>
      </c>
      <c r="F41" s="1213"/>
      <c r="G41" s="1213"/>
      <c r="H41" s="1214"/>
      <c r="I41" s="82">
        <v>7366</v>
      </c>
      <c r="J41" s="83">
        <v>8711</v>
      </c>
      <c r="K41" s="83">
        <v>9030</v>
      </c>
      <c r="L41" s="83">
        <v>8941</v>
      </c>
      <c r="M41" s="84">
        <v>8578</v>
      </c>
    </row>
    <row r="42" spans="2:13" ht="27.75" customHeight="1" x14ac:dyDescent="0.15">
      <c r="B42" s="1201"/>
      <c r="C42" s="1202"/>
      <c r="D42" s="85"/>
      <c r="E42" s="1205" t="s">
        <v>26</v>
      </c>
      <c r="F42" s="1205"/>
      <c r="G42" s="1205"/>
      <c r="H42" s="1206"/>
      <c r="I42" s="86">
        <v>1050</v>
      </c>
      <c r="J42" s="87">
        <v>900</v>
      </c>
      <c r="K42" s="87">
        <v>750</v>
      </c>
      <c r="L42" s="87">
        <v>600</v>
      </c>
      <c r="M42" s="88">
        <v>450</v>
      </c>
    </row>
    <row r="43" spans="2:13" ht="27.75" customHeight="1" x14ac:dyDescent="0.15">
      <c r="B43" s="1201"/>
      <c r="C43" s="1202"/>
      <c r="D43" s="85"/>
      <c r="E43" s="1205" t="s">
        <v>27</v>
      </c>
      <c r="F43" s="1205"/>
      <c r="G43" s="1205"/>
      <c r="H43" s="1206"/>
      <c r="I43" s="86">
        <v>6204</v>
      </c>
      <c r="J43" s="87">
        <v>5750</v>
      </c>
      <c r="K43" s="87">
        <v>5360</v>
      </c>
      <c r="L43" s="87">
        <v>5013</v>
      </c>
      <c r="M43" s="88">
        <v>4813</v>
      </c>
    </row>
    <row r="44" spans="2:13" ht="27.75" customHeight="1" x14ac:dyDescent="0.15">
      <c r="B44" s="1201"/>
      <c r="C44" s="1202"/>
      <c r="D44" s="85"/>
      <c r="E44" s="1205" t="s">
        <v>28</v>
      </c>
      <c r="F44" s="1205"/>
      <c r="G44" s="1205"/>
      <c r="H44" s="1206"/>
      <c r="I44" s="86" t="s">
        <v>478</v>
      </c>
      <c r="J44" s="87" t="s">
        <v>478</v>
      </c>
      <c r="K44" s="87" t="s">
        <v>478</v>
      </c>
      <c r="L44" s="87" t="s">
        <v>478</v>
      </c>
      <c r="M44" s="88" t="s">
        <v>478</v>
      </c>
    </row>
    <row r="45" spans="2:13" ht="27.75" customHeight="1" x14ac:dyDescent="0.15">
      <c r="B45" s="1201"/>
      <c r="C45" s="1202"/>
      <c r="D45" s="85"/>
      <c r="E45" s="1205" t="s">
        <v>29</v>
      </c>
      <c r="F45" s="1205"/>
      <c r="G45" s="1205"/>
      <c r="H45" s="1206"/>
      <c r="I45" s="86">
        <v>1524</v>
      </c>
      <c r="J45" s="87">
        <v>1419</v>
      </c>
      <c r="K45" s="87">
        <v>1211</v>
      </c>
      <c r="L45" s="87">
        <v>1200</v>
      </c>
      <c r="M45" s="88">
        <v>1151</v>
      </c>
    </row>
    <row r="46" spans="2:13" ht="27.75" customHeight="1" x14ac:dyDescent="0.15">
      <c r="B46" s="1201"/>
      <c r="C46" s="1202"/>
      <c r="D46" s="85"/>
      <c r="E46" s="1205" t="s">
        <v>30</v>
      </c>
      <c r="F46" s="1205"/>
      <c r="G46" s="1205"/>
      <c r="H46" s="1206"/>
      <c r="I46" s="86">
        <v>1518</v>
      </c>
      <c r="J46" s="87" t="s">
        <v>478</v>
      </c>
      <c r="K46" s="87" t="s">
        <v>478</v>
      </c>
      <c r="L46" s="87" t="s">
        <v>478</v>
      </c>
      <c r="M46" s="88" t="s">
        <v>478</v>
      </c>
    </row>
    <row r="47" spans="2:13" ht="27.75" customHeight="1" x14ac:dyDescent="0.15">
      <c r="B47" s="1201"/>
      <c r="C47" s="1202"/>
      <c r="D47" s="85"/>
      <c r="E47" s="1205" t="s">
        <v>31</v>
      </c>
      <c r="F47" s="1205"/>
      <c r="G47" s="1205"/>
      <c r="H47" s="1206"/>
      <c r="I47" s="86" t="s">
        <v>478</v>
      </c>
      <c r="J47" s="87" t="s">
        <v>478</v>
      </c>
      <c r="K47" s="87" t="s">
        <v>478</v>
      </c>
      <c r="L47" s="87" t="s">
        <v>478</v>
      </c>
      <c r="M47" s="88" t="s">
        <v>478</v>
      </c>
    </row>
    <row r="48" spans="2:13" ht="27.75" customHeight="1" x14ac:dyDescent="0.15">
      <c r="B48" s="1203"/>
      <c r="C48" s="1204"/>
      <c r="D48" s="85"/>
      <c r="E48" s="1205" t="s">
        <v>32</v>
      </c>
      <c r="F48" s="1205"/>
      <c r="G48" s="1205"/>
      <c r="H48" s="1206"/>
      <c r="I48" s="86" t="s">
        <v>478</v>
      </c>
      <c r="J48" s="87" t="s">
        <v>478</v>
      </c>
      <c r="K48" s="87" t="s">
        <v>478</v>
      </c>
      <c r="L48" s="87" t="s">
        <v>478</v>
      </c>
      <c r="M48" s="88" t="s">
        <v>478</v>
      </c>
    </row>
    <row r="49" spans="2:13" ht="27.75" customHeight="1" x14ac:dyDescent="0.15">
      <c r="B49" s="1199" t="s">
        <v>33</v>
      </c>
      <c r="C49" s="1200"/>
      <c r="D49" s="89"/>
      <c r="E49" s="1205" t="s">
        <v>34</v>
      </c>
      <c r="F49" s="1205"/>
      <c r="G49" s="1205"/>
      <c r="H49" s="1206"/>
      <c r="I49" s="86">
        <v>465</v>
      </c>
      <c r="J49" s="87">
        <v>710</v>
      </c>
      <c r="K49" s="87">
        <v>872</v>
      </c>
      <c r="L49" s="87">
        <v>894</v>
      </c>
      <c r="M49" s="88">
        <v>659</v>
      </c>
    </row>
    <row r="50" spans="2:13" ht="27.75" customHeight="1" x14ac:dyDescent="0.15">
      <c r="B50" s="1201"/>
      <c r="C50" s="1202"/>
      <c r="D50" s="85"/>
      <c r="E50" s="1205" t="s">
        <v>35</v>
      </c>
      <c r="F50" s="1205"/>
      <c r="G50" s="1205"/>
      <c r="H50" s="1206"/>
      <c r="I50" s="86">
        <v>3112</v>
      </c>
      <c r="J50" s="87">
        <v>2880</v>
      </c>
      <c r="K50" s="87">
        <v>2632</v>
      </c>
      <c r="L50" s="87">
        <v>2369</v>
      </c>
      <c r="M50" s="88">
        <v>2267</v>
      </c>
    </row>
    <row r="51" spans="2:13" ht="27.75" customHeight="1" x14ac:dyDescent="0.15">
      <c r="B51" s="1203"/>
      <c r="C51" s="1204"/>
      <c r="D51" s="85"/>
      <c r="E51" s="1205" t="s">
        <v>36</v>
      </c>
      <c r="F51" s="1205"/>
      <c r="G51" s="1205"/>
      <c r="H51" s="1206"/>
      <c r="I51" s="86">
        <v>7798</v>
      </c>
      <c r="J51" s="87">
        <v>7795</v>
      </c>
      <c r="K51" s="87">
        <v>7974</v>
      </c>
      <c r="L51" s="87">
        <v>8079</v>
      </c>
      <c r="M51" s="88">
        <v>8028</v>
      </c>
    </row>
    <row r="52" spans="2:13" ht="27.75" customHeight="1" thickBot="1" x14ac:dyDescent="0.2">
      <c r="B52" s="1207" t="s">
        <v>37</v>
      </c>
      <c r="C52" s="1208"/>
      <c r="D52" s="90"/>
      <c r="E52" s="1209" t="s">
        <v>38</v>
      </c>
      <c r="F52" s="1209"/>
      <c r="G52" s="1209"/>
      <c r="H52" s="1210"/>
      <c r="I52" s="91">
        <v>6288</v>
      </c>
      <c r="J52" s="92">
        <v>5394</v>
      </c>
      <c r="K52" s="92">
        <v>4872</v>
      </c>
      <c r="L52" s="92">
        <v>4413</v>
      </c>
      <c r="M52" s="93">
        <v>4039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547</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548</v>
      </c>
    </row>
    <row r="50" spans="1:17" x14ac:dyDescent="0.15">
      <c r="B50" s="248"/>
      <c r="C50" s="244"/>
      <c r="D50" s="244"/>
      <c r="E50" s="244"/>
      <c r="F50" s="244"/>
      <c r="G50" s="1238"/>
      <c r="H50" s="1239"/>
      <c r="I50" s="1239"/>
      <c r="J50" s="1240"/>
      <c r="K50" s="354" t="s">
        <v>518</v>
      </c>
      <c r="L50" s="354" t="s">
        <v>519</v>
      </c>
      <c r="M50" s="354" t="s">
        <v>520</v>
      </c>
      <c r="N50" s="354" t="s">
        <v>521</v>
      </c>
      <c r="O50" s="354" t="s">
        <v>522</v>
      </c>
    </row>
    <row r="51" spans="1:17" x14ac:dyDescent="0.15">
      <c r="B51" s="248"/>
      <c r="C51" s="244"/>
      <c r="D51" s="244"/>
      <c r="E51" s="244"/>
      <c r="F51" s="244"/>
      <c r="G51" s="1241" t="s">
        <v>549</v>
      </c>
      <c r="H51" s="1242"/>
      <c r="I51" s="1247" t="s">
        <v>550</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555</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551</v>
      </c>
      <c r="H55" s="1222"/>
      <c r="I55" s="1227" t="s">
        <v>550</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555</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552</v>
      </c>
      <c r="C63" s="244"/>
      <c r="D63" s="244"/>
      <c r="E63" s="244"/>
      <c r="F63" s="244"/>
      <c r="G63" s="244"/>
      <c r="H63" s="244"/>
      <c r="I63" s="244"/>
      <c r="J63" s="244"/>
      <c r="K63" s="244"/>
      <c r="L63" s="244"/>
      <c r="M63" s="244"/>
      <c r="N63" s="244"/>
      <c r="O63" s="244"/>
    </row>
    <row r="64" spans="1:17" x14ac:dyDescent="0.15">
      <c r="B64" s="248"/>
      <c r="C64" s="244"/>
      <c r="D64" s="244"/>
      <c r="E64" s="244"/>
      <c r="F64" s="244"/>
      <c r="G64" s="351" t="s">
        <v>547</v>
      </c>
      <c r="I64" s="352"/>
      <c r="J64" s="352"/>
      <c r="K64" s="352"/>
      <c r="L64" s="244"/>
      <c r="M64" s="244"/>
      <c r="N64" s="244"/>
      <c r="O64" s="244"/>
    </row>
    <row r="65" spans="2:30" x14ac:dyDescent="0.15">
      <c r="B65" s="248"/>
      <c r="C65" s="244"/>
      <c r="D65" s="244"/>
      <c r="E65" s="244"/>
      <c r="F65" s="244"/>
      <c r="G65" s="1229" t="s">
        <v>556</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553</v>
      </c>
      <c r="I71" s="368"/>
      <c r="J71" s="364"/>
      <c r="K71" s="364"/>
      <c r="L71" s="365"/>
      <c r="M71" s="364"/>
      <c r="N71" s="365"/>
      <c r="O71" s="366"/>
    </row>
    <row r="72" spans="2:30" x14ac:dyDescent="0.15">
      <c r="B72" s="248"/>
      <c r="C72" s="244"/>
      <c r="D72" s="244"/>
      <c r="E72" s="244"/>
      <c r="F72" s="244"/>
      <c r="G72" s="1238"/>
      <c r="H72" s="1239"/>
      <c r="I72" s="1239"/>
      <c r="J72" s="1240"/>
      <c r="K72" s="354" t="s">
        <v>518</v>
      </c>
      <c r="L72" s="354" t="s">
        <v>519</v>
      </c>
      <c r="M72" s="354" t="s">
        <v>520</v>
      </c>
      <c r="N72" s="354" t="s">
        <v>521</v>
      </c>
      <c r="O72" s="354" t="s">
        <v>522</v>
      </c>
    </row>
    <row r="73" spans="2:30" x14ac:dyDescent="0.15">
      <c r="B73" s="248"/>
      <c r="C73" s="244"/>
      <c r="D73" s="244"/>
      <c r="E73" s="244"/>
      <c r="F73" s="244"/>
      <c r="G73" s="1241" t="s">
        <v>549</v>
      </c>
      <c r="H73" s="1242"/>
      <c r="I73" s="1247" t="s">
        <v>550</v>
      </c>
      <c r="J73" s="1247"/>
      <c r="K73" s="1228">
        <v>176.2</v>
      </c>
      <c r="L73" s="1228">
        <v>151.19999999999999</v>
      </c>
      <c r="M73" s="1215">
        <v>136.19999999999999</v>
      </c>
      <c r="N73" s="1215">
        <v>126.1</v>
      </c>
      <c r="O73" s="1215">
        <v>111.9</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554</v>
      </c>
      <c r="J75" s="1227"/>
      <c r="K75" s="1219">
        <v>18.600000000000001</v>
      </c>
      <c r="L75" s="1219">
        <v>17.899999999999999</v>
      </c>
      <c r="M75" s="1219">
        <v>18.5</v>
      </c>
      <c r="N75" s="1219">
        <v>19.600000000000001</v>
      </c>
      <c r="O75" s="1219">
        <v>19.7</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551</v>
      </c>
      <c r="H77" s="1222"/>
      <c r="I77" s="1227" t="s">
        <v>550</v>
      </c>
      <c r="J77" s="1227"/>
      <c r="K77" s="1228">
        <v>64.3</v>
      </c>
      <c r="L77" s="1228">
        <v>61.3</v>
      </c>
      <c r="M77" s="1215">
        <v>54.6</v>
      </c>
      <c r="N77" s="1215">
        <v>48.7</v>
      </c>
      <c r="O77" s="1215">
        <v>36.5</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554</v>
      </c>
      <c r="J79" s="1217"/>
      <c r="K79" s="1218">
        <v>12.3</v>
      </c>
      <c r="L79" s="1218">
        <v>11.7</v>
      </c>
      <c r="M79" s="1218">
        <v>11.2</v>
      </c>
      <c r="N79" s="1218">
        <v>10.4</v>
      </c>
      <c r="O79" s="1218">
        <v>9</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AU33" sqref="AU33:AY33"/>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AU33" sqref="AU33:AY33"/>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2763</v>
      </c>
      <c r="E3" s="116"/>
      <c r="F3" s="117">
        <v>61557</v>
      </c>
      <c r="G3" s="118"/>
      <c r="H3" s="119"/>
    </row>
    <row r="4" spans="1:8" x14ac:dyDescent="0.15">
      <c r="A4" s="120"/>
      <c r="B4" s="121"/>
      <c r="C4" s="122"/>
      <c r="D4" s="123">
        <v>2763</v>
      </c>
      <c r="E4" s="124"/>
      <c r="F4" s="125">
        <v>32497</v>
      </c>
      <c r="G4" s="126"/>
      <c r="H4" s="127"/>
    </row>
    <row r="5" spans="1:8" x14ac:dyDescent="0.15">
      <c r="A5" s="108" t="s">
        <v>512</v>
      </c>
      <c r="B5" s="113"/>
      <c r="C5" s="114"/>
      <c r="D5" s="115">
        <v>10441</v>
      </c>
      <c r="E5" s="116"/>
      <c r="F5" s="117">
        <v>69806</v>
      </c>
      <c r="G5" s="118"/>
      <c r="H5" s="119"/>
    </row>
    <row r="6" spans="1:8" x14ac:dyDescent="0.15">
      <c r="A6" s="120"/>
      <c r="B6" s="121"/>
      <c r="C6" s="122"/>
      <c r="D6" s="123">
        <v>4519</v>
      </c>
      <c r="E6" s="124"/>
      <c r="F6" s="125">
        <v>32823</v>
      </c>
      <c r="G6" s="126"/>
      <c r="H6" s="127"/>
    </row>
    <row r="7" spans="1:8" x14ac:dyDescent="0.15">
      <c r="A7" s="108" t="s">
        <v>513</v>
      </c>
      <c r="B7" s="113"/>
      <c r="C7" s="114"/>
      <c r="D7" s="115">
        <v>63085</v>
      </c>
      <c r="E7" s="116"/>
      <c r="F7" s="117">
        <v>74444</v>
      </c>
      <c r="G7" s="118"/>
      <c r="H7" s="119"/>
    </row>
    <row r="8" spans="1:8" x14ac:dyDescent="0.15">
      <c r="A8" s="120"/>
      <c r="B8" s="121"/>
      <c r="C8" s="122"/>
      <c r="D8" s="123">
        <v>24699</v>
      </c>
      <c r="E8" s="124"/>
      <c r="F8" s="125">
        <v>34175</v>
      </c>
      <c r="G8" s="126"/>
      <c r="H8" s="127"/>
    </row>
    <row r="9" spans="1:8" x14ac:dyDescent="0.15">
      <c r="A9" s="108" t="s">
        <v>514</v>
      </c>
      <c r="B9" s="113"/>
      <c r="C9" s="114"/>
      <c r="D9" s="115">
        <v>51584</v>
      </c>
      <c r="E9" s="116"/>
      <c r="F9" s="117">
        <v>85205</v>
      </c>
      <c r="G9" s="118"/>
      <c r="H9" s="119"/>
    </row>
    <row r="10" spans="1:8" x14ac:dyDescent="0.15">
      <c r="A10" s="120"/>
      <c r="B10" s="121"/>
      <c r="C10" s="122"/>
      <c r="D10" s="123">
        <v>41930</v>
      </c>
      <c r="E10" s="124"/>
      <c r="F10" s="125">
        <v>38847</v>
      </c>
      <c r="G10" s="126"/>
      <c r="H10" s="127"/>
    </row>
    <row r="11" spans="1:8" x14ac:dyDescent="0.15">
      <c r="A11" s="108" t="s">
        <v>515</v>
      </c>
      <c r="B11" s="113"/>
      <c r="C11" s="114"/>
      <c r="D11" s="115">
        <v>10268</v>
      </c>
      <c r="E11" s="116"/>
      <c r="F11" s="117">
        <v>69469</v>
      </c>
      <c r="G11" s="118"/>
      <c r="H11" s="119"/>
    </row>
    <row r="12" spans="1:8" x14ac:dyDescent="0.15">
      <c r="A12" s="120"/>
      <c r="B12" s="121"/>
      <c r="C12" s="128"/>
      <c r="D12" s="123">
        <v>10268</v>
      </c>
      <c r="E12" s="124"/>
      <c r="F12" s="125">
        <v>38215</v>
      </c>
      <c r="G12" s="126"/>
      <c r="H12" s="127"/>
    </row>
    <row r="13" spans="1:8" x14ac:dyDescent="0.15">
      <c r="A13" s="108"/>
      <c r="B13" s="113"/>
      <c r="C13" s="129"/>
      <c r="D13" s="130">
        <v>27628</v>
      </c>
      <c r="E13" s="131"/>
      <c r="F13" s="132">
        <v>72096</v>
      </c>
      <c r="G13" s="133"/>
      <c r="H13" s="119"/>
    </row>
    <row r="14" spans="1:8" x14ac:dyDescent="0.15">
      <c r="A14" s="120"/>
      <c r="B14" s="121"/>
      <c r="C14" s="122"/>
      <c r="D14" s="123">
        <v>16836</v>
      </c>
      <c r="E14" s="124"/>
      <c r="F14" s="125">
        <v>35311</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11.01</v>
      </c>
      <c r="C19" s="134">
        <f>ROUND(VALUE(SUBSTITUTE(実質収支比率等に係る経年分析!G$48,"▲","-")),2)</f>
        <v>7.64</v>
      </c>
      <c r="D19" s="134">
        <f>ROUND(VALUE(SUBSTITUTE(実質収支比率等に係る経年分析!H$48,"▲","-")),2)</f>
        <v>6.04</v>
      </c>
      <c r="E19" s="134">
        <f>ROUND(VALUE(SUBSTITUTE(実質収支比率等に係る経年分析!I$48,"▲","-")),2)</f>
        <v>0.09</v>
      </c>
      <c r="F19" s="134">
        <f>ROUND(VALUE(SUBSTITUTE(実質収支比率等に係る経年分析!J$48,"▲","-")),2)</f>
        <v>0.11</v>
      </c>
    </row>
    <row r="20" spans="1:11" x14ac:dyDescent="0.15">
      <c r="A20" s="134" t="s">
        <v>43</v>
      </c>
      <c r="B20" s="134">
        <f>ROUND(VALUE(SUBSTITUTE(実質収支比率等に係る経年分析!F$47,"▲","-")),2)</f>
        <v>4.9000000000000004</v>
      </c>
      <c r="C20" s="134">
        <f>ROUND(VALUE(SUBSTITUTE(実質収支比率等に係る経年分析!G$47,"▲","-")),2)</f>
        <v>11.12</v>
      </c>
      <c r="D20" s="134">
        <f>ROUND(VALUE(SUBSTITUTE(実質収支比率等に係る経年分析!H$47,"▲","-")),2)</f>
        <v>14.95</v>
      </c>
      <c r="E20" s="134">
        <f>ROUND(VALUE(SUBSTITUTE(実質収支比率等に係る経年分析!I$47,"▲","-")),2)</f>
        <v>16.12</v>
      </c>
      <c r="F20" s="134">
        <f>ROUND(VALUE(SUBSTITUTE(実質収支比率等に係る経年分析!J$47,"▲","-")),2)</f>
        <v>10.23</v>
      </c>
    </row>
    <row r="21" spans="1:11" x14ac:dyDescent="0.15">
      <c r="A21" s="134" t="s">
        <v>44</v>
      </c>
      <c r="B21" s="134">
        <f>IF(ISNUMBER(VALUE(SUBSTITUTE(実質収支比率等に係る経年分析!F$49,"▲","-"))),ROUND(VALUE(SUBSTITUTE(実質収支比率等に係る経年分析!F$49,"▲","-")),2),NA())</f>
        <v>10</v>
      </c>
      <c r="C21" s="134">
        <f>IF(ISNUMBER(VALUE(SUBSTITUTE(実質収支比率等に係る経年分析!G$49,"▲","-"))),ROUND(VALUE(SUBSTITUTE(実質収支比率等に係る経年分析!G$49,"▲","-")),2),NA())</f>
        <v>2.89</v>
      </c>
      <c r="D21" s="134">
        <f>IF(ISNUMBER(VALUE(SUBSTITUTE(実質収支比率等に係る経年分析!H$49,"▲","-"))),ROUND(VALUE(SUBSTITUTE(実質収支比率等に係る経年分析!H$49,"▲","-")),2),NA())</f>
        <v>2.33</v>
      </c>
      <c r="E21" s="134">
        <f>IF(ISNUMBER(VALUE(SUBSTITUTE(実質収支比率等に係る経年分析!I$49,"▲","-"))),ROUND(VALUE(SUBSTITUTE(実質収支比率等に係る経年分析!I$49,"▲","-")),2),NA())</f>
        <v>-5.04</v>
      </c>
      <c r="F21" s="134">
        <f>IF(ISNUMBER(VALUE(SUBSTITUTE(実質収支比率等に係る経年分析!J$49,"▲","-"))),ROUND(VALUE(SUBSTITUTE(実質収支比率等に係る経年分析!J$49,"▲","-")),2),NA())</f>
        <v>-5.42</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10.95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7.59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6.01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0.28999999999999998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0.12</v>
      </c>
    </row>
    <row r="34" spans="1:16" x14ac:dyDescent="0.15">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0.28000000000000003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0.21</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5.15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5.48</v>
      </c>
    </row>
    <row r="36" spans="1:16" x14ac:dyDescent="0.15">
      <c r="A36" s="135" t="str">
        <f>IF(連結実質赤字比率に係る赤字・黒字の構成分析!C$34="",NA(),連結実質赤字比率に係る赤字・黒字の構成分析!C$34)</f>
        <v>国民健康保険事業勘定特別会計</v>
      </c>
      <c r="B36" s="135">
        <f>IF(ROUND(VALUE(SUBSTITUTE(連結実質赤字比率に係る赤字・黒字の構成分析!F$34,"▲", "-")), 2) &lt; 0, ABS(ROUND(VALUE(SUBSTITUTE(連結実質赤字比率に係る赤字・黒字の構成分析!F$34,"▲", "-")), 2)), NA())</f>
        <v>1.31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1.94</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2.98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3.51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2.84</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714</v>
      </c>
      <c r="E42" s="136"/>
      <c r="F42" s="136"/>
      <c r="G42" s="136">
        <f>'実質公債費比率（分子）の構造'!L$52</f>
        <v>719</v>
      </c>
      <c r="H42" s="136"/>
      <c r="I42" s="136"/>
      <c r="J42" s="136">
        <f>'実質公債費比率（分子）の構造'!M$52</f>
        <v>734</v>
      </c>
      <c r="K42" s="136"/>
      <c r="L42" s="136"/>
      <c r="M42" s="136">
        <f>'実質公債費比率（分子）の構造'!N$52</f>
        <v>761</v>
      </c>
      <c r="N42" s="136"/>
      <c r="O42" s="136"/>
      <c r="P42" s="136">
        <f>'実質公債費比率（分子）の構造'!O$52</f>
        <v>773</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150</v>
      </c>
      <c r="C44" s="136"/>
      <c r="D44" s="136"/>
      <c r="E44" s="136">
        <f>'実質公債費比率（分子）の構造'!L$50</f>
        <v>150</v>
      </c>
      <c r="F44" s="136"/>
      <c r="G44" s="136"/>
      <c r="H44" s="136">
        <f>'実質公債費比率（分子）の構造'!M$50</f>
        <v>150</v>
      </c>
      <c r="I44" s="136"/>
      <c r="J44" s="136"/>
      <c r="K44" s="136">
        <f>'実質公債費比率（分子）の構造'!N$50</f>
        <v>150</v>
      </c>
      <c r="L44" s="136"/>
      <c r="M44" s="136"/>
      <c r="N44" s="136">
        <f>'実質公債費比率（分子）の構造'!O$50</f>
        <v>150</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379</v>
      </c>
      <c r="C46" s="136"/>
      <c r="D46" s="136"/>
      <c r="E46" s="136">
        <f>'実質公債費比率（分子）の構造'!L$48</f>
        <v>365</v>
      </c>
      <c r="F46" s="136"/>
      <c r="G46" s="136"/>
      <c r="H46" s="136">
        <f>'実質公債費比率（分子）の構造'!M$48</f>
        <v>360</v>
      </c>
      <c r="I46" s="136"/>
      <c r="J46" s="136"/>
      <c r="K46" s="136">
        <f>'実質公債費比率（分子）の構造'!N$48</f>
        <v>352</v>
      </c>
      <c r="L46" s="136"/>
      <c r="M46" s="136"/>
      <c r="N46" s="136">
        <f>'実質公債費比率（分子）の構造'!O$48</f>
        <v>372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792</v>
      </c>
      <c r="C49" s="136"/>
      <c r="D49" s="136"/>
      <c r="E49" s="136">
        <f>'実質公債費比率（分子）の構造'!L$45</f>
        <v>875</v>
      </c>
      <c r="F49" s="136"/>
      <c r="G49" s="136"/>
      <c r="H49" s="136">
        <f>'実質公債費比率（分子）の構造'!M$45</f>
        <v>938</v>
      </c>
      <c r="I49" s="136"/>
      <c r="J49" s="136"/>
      <c r="K49" s="136">
        <f>'実質公債費比率（分子）の構造'!N$45</f>
        <v>966</v>
      </c>
      <c r="L49" s="136"/>
      <c r="M49" s="136"/>
      <c r="N49" s="136">
        <f>'実質公債費比率（分子）の構造'!O$45</f>
        <v>942</v>
      </c>
      <c r="O49" s="136"/>
      <c r="P49" s="136"/>
    </row>
    <row r="50" spans="1:16" x14ac:dyDescent="0.15">
      <c r="A50" s="136" t="s">
        <v>59</v>
      </c>
      <c r="B50" s="136" t="e">
        <f>NA()</f>
        <v>#N/A</v>
      </c>
      <c r="C50" s="136">
        <f>IF(ISNUMBER('実質公債費比率（分子）の構造'!K$53),'実質公債費比率（分子）の構造'!K$53,NA())</f>
        <v>607</v>
      </c>
      <c r="D50" s="136" t="e">
        <f>NA()</f>
        <v>#N/A</v>
      </c>
      <c r="E50" s="136" t="e">
        <f>NA()</f>
        <v>#N/A</v>
      </c>
      <c r="F50" s="136">
        <f>IF(ISNUMBER('実質公債費比率（分子）の構造'!L$53),'実質公債費比率（分子）の構造'!L$53,NA())</f>
        <v>671</v>
      </c>
      <c r="G50" s="136" t="e">
        <f>NA()</f>
        <v>#N/A</v>
      </c>
      <c r="H50" s="136" t="e">
        <f>NA()</f>
        <v>#N/A</v>
      </c>
      <c r="I50" s="136">
        <f>IF(ISNUMBER('実質公債費比率（分子）の構造'!M$53),'実質公債費比率（分子）の構造'!M$53,NA())</f>
        <v>714</v>
      </c>
      <c r="J50" s="136" t="e">
        <f>NA()</f>
        <v>#N/A</v>
      </c>
      <c r="K50" s="136" t="e">
        <f>NA()</f>
        <v>#N/A</v>
      </c>
      <c r="L50" s="136">
        <f>IF(ISNUMBER('実質公債費比率（分子）の構造'!N$53),'実質公債費比率（分子）の構造'!N$53,NA())</f>
        <v>707</v>
      </c>
      <c r="M50" s="136" t="e">
        <f>NA()</f>
        <v>#N/A</v>
      </c>
      <c r="N50" s="136" t="e">
        <f>NA()</f>
        <v>#N/A</v>
      </c>
      <c r="O50" s="136">
        <f>IF(ISNUMBER('実質公債費比率（分子）の構造'!O$53),'実質公債費比率（分子）の構造'!O$53,NA())</f>
        <v>691</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7798</v>
      </c>
      <c r="E56" s="135"/>
      <c r="F56" s="135"/>
      <c r="G56" s="135">
        <f>'将来負担比率（分子）の構造'!J$51</f>
        <v>7795</v>
      </c>
      <c r="H56" s="135"/>
      <c r="I56" s="135"/>
      <c r="J56" s="135">
        <f>'将来負担比率（分子）の構造'!K$51</f>
        <v>7974</v>
      </c>
      <c r="K56" s="135"/>
      <c r="L56" s="135"/>
      <c r="M56" s="135">
        <f>'将来負担比率（分子）の構造'!L$51</f>
        <v>8079</v>
      </c>
      <c r="N56" s="135"/>
      <c r="O56" s="135"/>
      <c r="P56" s="135">
        <f>'将来負担比率（分子）の構造'!M$51</f>
        <v>8028</v>
      </c>
    </row>
    <row r="57" spans="1:16" x14ac:dyDescent="0.15">
      <c r="A57" s="135" t="s">
        <v>35</v>
      </c>
      <c r="B57" s="135"/>
      <c r="C57" s="135"/>
      <c r="D57" s="135">
        <f>'将来負担比率（分子）の構造'!I$50</f>
        <v>3112</v>
      </c>
      <c r="E57" s="135"/>
      <c r="F57" s="135"/>
      <c r="G57" s="135">
        <f>'将来負担比率（分子）の構造'!J$50</f>
        <v>2880</v>
      </c>
      <c r="H57" s="135"/>
      <c r="I57" s="135"/>
      <c r="J57" s="135">
        <f>'将来負担比率（分子）の構造'!K$50</f>
        <v>2632</v>
      </c>
      <c r="K57" s="135"/>
      <c r="L57" s="135"/>
      <c r="M57" s="135">
        <f>'将来負担比率（分子）の構造'!L$50</f>
        <v>2369</v>
      </c>
      <c r="N57" s="135"/>
      <c r="O57" s="135"/>
      <c r="P57" s="135">
        <f>'将来負担比率（分子）の構造'!M$50</f>
        <v>2267</v>
      </c>
    </row>
    <row r="58" spans="1:16" x14ac:dyDescent="0.15">
      <c r="A58" s="135" t="s">
        <v>34</v>
      </c>
      <c r="B58" s="135"/>
      <c r="C58" s="135"/>
      <c r="D58" s="135">
        <f>'将来負担比率（分子）の構造'!I$49</f>
        <v>465</v>
      </c>
      <c r="E58" s="135"/>
      <c r="F58" s="135"/>
      <c r="G58" s="135">
        <f>'将来負担比率（分子）の構造'!J$49</f>
        <v>710</v>
      </c>
      <c r="H58" s="135"/>
      <c r="I58" s="135"/>
      <c r="J58" s="135">
        <f>'将来負担比率（分子）の構造'!K$49</f>
        <v>872</v>
      </c>
      <c r="K58" s="135"/>
      <c r="L58" s="135"/>
      <c r="M58" s="135">
        <f>'将来負担比率（分子）の構造'!L$49</f>
        <v>894</v>
      </c>
      <c r="N58" s="135"/>
      <c r="O58" s="135"/>
      <c r="P58" s="135">
        <f>'将来負担比率（分子）の構造'!M$49</f>
        <v>659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1518</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1524</v>
      </c>
      <c r="C62" s="135"/>
      <c r="D62" s="135"/>
      <c r="E62" s="135">
        <f>'将来負担比率（分子）の構造'!J$45</f>
        <v>1419</v>
      </c>
      <c r="F62" s="135"/>
      <c r="G62" s="135"/>
      <c r="H62" s="135">
        <f>'将来負担比率（分子）の構造'!K$45</f>
        <v>1211</v>
      </c>
      <c r="I62" s="135"/>
      <c r="J62" s="135"/>
      <c r="K62" s="135">
        <f>'将来負担比率（分子）の構造'!L$45</f>
        <v>1200</v>
      </c>
      <c r="L62" s="135"/>
      <c r="M62" s="135"/>
      <c r="N62" s="135">
        <f>'将来負担比率（分子）の構造'!M$45</f>
        <v>1151</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6204</v>
      </c>
      <c r="C64" s="135"/>
      <c r="D64" s="135"/>
      <c r="E64" s="135">
        <f>'将来負担比率（分子）の構造'!J$43</f>
        <v>5750</v>
      </c>
      <c r="F64" s="135"/>
      <c r="G64" s="135"/>
      <c r="H64" s="135">
        <f>'将来負担比率（分子）の構造'!K$43</f>
        <v>5360</v>
      </c>
      <c r="I64" s="135"/>
      <c r="J64" s="135"/>
      <c r="K64" s="135">
        <f>'将来負担比率（分子）の構造'!L$43</f>
        <v>5013</v>
      </c>
      <c r="L64" s="135"/>
      <c r="M64" s="135"/>
      <c r="N64" s="135">
        <f>'将来負担比率（分子）の構造'!M$43</f>
        <v>4813</v>
      </c>
      <c r="O64" s="135"/>
      <c r="P64" s="135"/>
    </row>
    <row r="65" spans="1:16" x14ac:dyDescent="0.15">
      <c r="A65" s="135" t="s">
        <v>26</v>
      </c>
      <c r="B65" s="135">
        <f>'将来負担比率（分子）の構造'!I$42</f>
        <v>1050</v>
      </c>
      <c r="C65" s="135"/>
      <c r="D65" s="135"/>
      <c r="E65" s="135">
        <f>'将来負担比率（分子）の構造'!J$42</f>
        <v>900</v>
      </c>
      <c r="F65" s="135"/>
      <c r="G65" s="135"/>
      <c r="H65" s="135">
        <f>'将来負担比率（分子）の構造'!K$42</f>
        <v>750</v>
      </c>
      <c r="I65" s="135"/>
      <c r="J65" s="135"/>
      <c r="K65" s="135">
        <f>'将来負担比率（分子）の構造'!L$42</f>
        <v>600</v>
      </c>
      <c r="L65" s="135"/>
      <c r="M65" s="135"/>
      <c r="N65" s="135">
        <f>'将来負担比率（分子）の構造'!M$42</f>
        <v>450</v>
      </c>
      <c r="O65" s="135"/>
      <c r="P65" s="135"/>
    </row>
    <row r="66" spans="1:16" x14ac:dyDescent="0.15">
      <c r="A66" s="135" t="s">
        <v>25</v>
      </c>
      <c r="B66" s="135">
        <f>'将来負担比率（分子）の構造'!I$41</f>
        <v>7366</v>
      </c>
      <c r="C66" s="135"/>
      <c r="D66" s="135"/>
      <c r="E66" s="135">
        <f>'将来負担比率（分子）の構造'!J$41</f>
        <v>8711</v>
      </c>
      <c r="F66" s="135"/>
      <c r="G66" s="135"/>
      <c r="H66" s="135">
        <f>'将来負担比率（分子）の構造'!K$41</f>
        <v>9030</v>
      </c>
      <c r="I66" s="135"/>
      <c r="J66" s="135"/>
      <c r="K66" s="135">
        <f>'将来負担比率（分子）の構造'!L$41</f>
        <v>8941</v>
      </c>
      <c r="L66" s="135"/>
      <c r="M66" s="135"/>
      <c r="N66" s="135">
        <f>'将来負担比率（分子）の構造'!M$41</f>
        <v>8578</v>
      </c>
      <c r="O66" s="135"/>
      <c r="P66" s="135"/>
    </row>
    <row r="67" spans="1:16" x14ac:dyDescent="0.15">
      <c r="A67" s="135" t="s">
        <v>63</v>
      </c>
      <c r="B67" s="135" t="e">
        <f>NA()</f>
        <v>#N/A</v>
      </c>
      <c r="C67" s="135">
        <f>IF(ISNUMBER('将来負担比率（分子）の構造'!I$52), IF('将来負担比率（分子）の構造'!I$52 &lt; 0, 0, '将来負担比率（分子）の構造'!I$52), NA())</f>
        <v>6288</v>
      </c>
      <c r="D67" s="135" t="e">
        <f>NA()</f>
        <v>#N/A</v>
      </c>
      <c r="E67" s="135" t="e">
        <f>NA()</f>
        <v>#N/A</v>
      </c>
      <c r="F67" s="135">
        <f>IF(ISNUMBER('将来負担比率（分子）の構造'!J$52), IF('将来負担比率（分子）の構造'!J$52 &lt; 0, 0, '将来負担比率（分子）の構造'!J$52), NA())</f>
        <v>5394</v>
      </c>
      <c r="G67" s="135" t="e">
        <f>NA()</f>
        <v>#N/A</v>
      </c>
      <c r="H67" s="135" t="e">
        <f>NA()</f>
        <v>#N/A</v>
      </c>
      <c r="I67" s="135">
        <f>IF(ISNUMBER('将来負担比率（分子）の構造'!K$52), IF('将来負担比率（分子）の構造'!K$52 &lt; 0, 0, '将来負担比率（分子）の構造'!K$52), NA())</f>
        <v>4872</v>
      </c>
      <c r="J67" s="135" t="e">
        <f>NA()</f>
        <v>#N/A</v>
      </c>
      <c r="K67" s="135" t="e">
        <f>NA()</f>
        <v>#N/A</v>
      </c>
      <c r="L67" s="135">
        <f>IF(ISNUMBER('将来負担比率（分子）の構造'!L$52), IF('将来負担比率（分子）の構造'!L$52 &lt; 0, 0, '将来負担比率（分子）の構造'!L$52), NA())</f>
        <v>4413</v>
      </c>
      <c r="M67" s="135" t="e">
        <f>NA()</f>
        <v>#N/A</v>
      </c>
      <c r="N67" s="135" t="e">
        <f>NA()</f>
        <v>#N/A</v>
      </c>
      <c r="O67" s="135">
        <f>IF(ISNUMBER('将来負担比率（分子）の構造'!M$52), IF('将来負担比率（分子）の構造'!M$52 &lt; 0, 0, '将来負担比率（分子）の構造'!M$52), NA())</f>
        <v>4039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2262894</v>
      </c>
      <c r="S5" s="669"/>
      <c r="T5" s="669"/>
      <c r="U5" s="669"/>
      <c r="V5" s="669"/>
      <c r="W5" s="669"/>
      <c r="X5" s="669"/>
      <c r="Y5" s="716"/>
      <c r="Z5" s="729">
        <v>35</v>
      </c>
      <c r="AA5" s="729"/>
      <c r="AB5" s="729"/>
      <c r="AC5" s="729"/>
      <c r="AD5" s="730">
        <v>2036744</v>
      </c>
      <c r="AE5" s="730"/>
      <c r="AF5" s="730"/>
      <c r="AG5" s="730"/>
      <c r="AH5" s="730"/>
      <c r="AI5" s="730"/>
      <c r="AJ5" s="730"/>
      <c r="AK5" s="730"/>
      <c r="AL5" s="717">
        <v>51</v>
      </c>
      <c r="AM5" s="686"/>
      <c r="AN5" s="686"/>
      <c r="AO5" s="718"/>
      <c r="AP5" s="705" t="s">
        <v>206</v>
      </c>
      <c r="AQ5" s="706"/>
      <c r="AR5" s="706"/>
      <c r="AS5" s="706"/>
      <c r="AT5" s="706"/>
      <c r="AU5" s="706"/>
      <c r="AV5" s="706"/>
      <c r="AW5" s="706"/>
      <c r="AX5" s="706"/>
      <c r="AY5" s="706"/>
      <c r="AZ5" s="706"/>
      <c r="BA5" s="706"/>
      <c r="BB5" s="706"/>
      <c r="BC5" s="706"/>
      <c r="BD5" s="706"/>
      <c r="BE5" s="706"/>
      <c r="BF5" s="707"/>
      <c r="BG5" s="618">
        <v>2036744</v>
      </c>
      <c r="BH5" s="619"/>
      <c r="BI5" s="619"/>
      <c r="BJ5" s="619"/>
      <c r="BK5" s="619"/>
      <c r="BL5" s="619"/>
      <c r="BM5" s="619"/>
      <c r="BN5" s="620"/>
      <c r="BO5" s="671">
        <v>90</v>
      </c>
      <c r="BP5" s="671"/>
      <c r="BQ5" s="671"/>
      <c r="BR5" s="671"/>
      <c r="BS5" s="672">
        <v>3655</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33181</v>
      </c>
      <c r="S6" s="619"/>
      <c r="T6" s="619"/>
      <c r="U6" s="619"/>
      <c r="V6" s="619"/>
      <c r="W6" s="619"/>
      <c r="X6" s="619"/>
      <c r="Y6" s="620"/>
      <c r="Z6" s="671">
        <v>0.5</v>
      </c>
      <c r="AA6" s="671"/>
      <c r="AB6" s="671"/>
      <c r="AC6" s="671"/>
      <c r="AD6" s="672">
        <v>33181</v>
      </c>
      <c r="AE6" s="672"/>
      <c r="AF6" s="672"/>
      <c r="AG6" s="672"/>
      <c r="AH6" s="672"/>
      <c r="AI6" s="672"/>
      <c r="AJ6" s="672"/>
      <c r="AK6" s="672"/>
      <c r="AL6" s="641">
        <v>0.8</v>
      </c>
      <c r="AM6" s="673"/>
      <c r="AN6" s="673"/>
      <c r="AO6" s="674"/>
      <c r="AP6" s="615" t="s">
        <v>211</v>
      </c>
      <c r="AQ6" s="616"/>
      <c r="AR6" s="616"/>
      <c r="AS6" s="616"/>
      <c r="AT6" s="616"/>
      <c r="AU6" s="616"/>
      <c r="AV6" s="616"/>
      <c r="AW6" s="616"/>
      <c r="AX6" s="616"/>
      <c r="AY6" s="616"/>
      <c r="AZ6" s="616"/>
      <c r="BA6" s="616"/>
      <c r="BB6" s="616"/>
      <c r="BC6" s="616"/>
      <c r="BD6" s="616"/>
      <c r="BE6" s="616"/>
      <c r="BF6" s="617"/>
      <c r="BG6" s="618">
        <v>2036744</v>
      </c>
      <c r="BH6" s="619"/>
      <c r="BI6" s="619"/>
      <c r="BJ6" s="619"/>
      <c r="BK6" s="619"/>
      <c r="BL6" s="619"/>
      <c r="BM6" s="619"/>
      <c r="BN6" s="620"/>
      <c r="BO6" s="671">
        <v>90</v>
      </c>
      <c r="BP6" s="671"/>
      <c r="BQ6" s="671"/>
      <c r="BR6" s="671"/>
      <c r="BS6" s="672">
        <v>3655</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108942</v>
      </c>
      <c r="CS6" s="619"/>
      <c r="CT6" s="619"/>
      <c r="CU6" s="619"/>
      <c r="CV6" s="619"/>
      <c r="CW6" s="619"/>
      <c r="CX6" s="619"/>
      <c r="CY6" s="620"/>
      <c r="CZ6" s="671">
        <v>1.7</v>
      </c>
      <c r="DA6" s="671"/>
      <c r="DB6" s="671"/>
      <c r="DC6" s="671"/>
      <c r="DD6" s="624" t="s">
        <v>213</v>
      </c>
      <c r="DE6" s="619"/>
      <c r="DF6" s="619"/>
      <c r="DG6" s="619"/>
      <c r="DH6" s="619"/>
      <c r="DI6" s="619"/>
      <c r="DJ6" s="619"/>
      <c r="DK6" s="619"/>
      <c r="DL6" s="619"/>
      <c r="DM6" s="619"/>
      <c r="DN6" s="619"/>
      <c r="DO6" s="619"/>
      <c r="DP6" s="620"/>
      <c r="DQ6" s="624">
        <v>108942</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6035</v>
      </c>
      <c r="S7" s="619"/>
      <c r="T7" s="619"/>
      <c r="U7" s="619"/>
      <c r="V7" s="619"/>
      <c r="W7" s="619"/>
      <c r="X7" s="619"/>
      <c r="Y7" s="620"/>
      <c r="Z7" s="671">
        <v>0.1</v>
      </c>
      <c r="AA7" s="671"/>
      <c r="AB7" s="671"/>
      <c r="AC7" s="671"/>
      <c r="AD7" s="672">
        <v>6035</v>
      </c>
      <c r="AE7" s="672"/>
      <c r="AF7" s="672"/>
      <c r="AG7" s="672"/>
      <c r="AH7" s="672"/>
      <c r="AI7" s="672"/>
      <c r="AJ7" s="672"/>
      <c r="AK7" s="672"/>
      <c r="AL7" s="641">
        <v>0.2</v>
      </c>
      <c r="AM7" s="673"/>
      <c r="AN7" s="673"/>
      <c r="AO7" s="674"/>
      <c r="AP7" s="615" t="s">
        <v>215</v>
      </c>
      <c r="AQ7" s="616"/>
      <c r="AR7" s="616"/>
      <c r="AS7" s="616"/>
      <c r="AT7" s="616"/>
      <c r="AU7" s="616"/>
      <c r="AV7" s="616"/>
      <c r="AW7" s="616"/>
      <c r="AX7" s="616"/>
      <c r="AY7" s="616"/>
      <c r="AZ7" s="616"/>
      <c r="BA7" s="616"/>
      <c r="BB7" s="616"/>
      <c r="BC7" s="616"/>
      <c r="BD7" s="616"/>
      <c r="BE7" s="616"/>
      <c r="BF7" s="617"/>
      <c r="BG7" s="618">
        <v>836669</v>
      </c>
      <c r="BH7" s="619"/>
      <c r="BI7" s="619"/>
      <c r="BJ7" s="619"/>
      <c r="BK7" s="619"/>
      <c r="BL7" s="619"/>
      <c r="BM7" s="619"/>
      <c r="BN7" s="620"/>
      <c r="BO7" s="671">
        <v>37</v>
      </c>
      <c r="BP7" s="671"/>
      <c r="BQ7" s="671"/>
      <c r="BR7" s="671"/>
      <c r="BS7" s="672">
        <v>3655</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773567</v>
      </c>
      <c r="CS7" s="619"/>
      <c r="CT7" s="619"/>
      <c r="CU7" s="619"/>
      <c r="CV7" s="619"/>
      <c r="CW7" s="619"/>
      <c r="CX7" s="619"/>
      <c r="CY7" s="620"/>
      <c r="CZ7" s="671">
        <v>12</v>
      </c>
      <c r="DA7" s="671"/>
      <c r="DB7" s="671"/>
      <c r="DC7" s="671"/>
      <c r="DD7" s="624">
        <v>4278</v>
      </c>
      <c r="DE7" s="619"/>
      <c r="DF7" s="619"/>
      <c r="DG7" s="619"/>
      <c r="DH7" s="619"/>
      <c r="DI7" s="619"/>
      <c r="DJ7" s="619"/>
      <c r="DK7" s="619"/>
      <c r="DL7" s="619"/>
      <c r="DM7" s="619"/>
      <c r="DN7" s="619"/>
      <c r="DO7" s="619"/>
      <c r="DP7" s="620"/>
      <c r="DQ7" s="624">
        <v>666241</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14197</v>
      </c>
      <c r="S8" s="619"/>
      <c r="T8" s="619"/>
      <c r="U8" s="619"/>
      <c r="V8" s="619"/>
      <c r="W8" s="619"/>
      <c r="X8" s="619"/>
      <c r="Y8" s="620"/>
      <c r="Z8" s="671">
        <v>0.2</v>
      </c>
      <c r="AA8" s="671"/>
      <c r="AB8" s="671"/>
      <c r="AC8" s="671"/>
      <c r="AD8" s="672">
        <v>14197</v>
      </c>
      <c r="AE8" s="672"/>
      <c r="AF8" s="672"/>
      <c r="AG8" s="672"/>
      <c r="AH8" s="672"/>
      <c r="AI8" s="672"/>
      <c r="AJ8" s="672"/>
      <c r="AK8" s="672"/>
      <c r="AL8" s="641">
        <v>0.4</v>
      </c>
      <c r="AM8" s="673"/>
      <c r="AN8" s="673"/>
      <c r="AO8" s="674"/>
      <c r="AP8" s="615" t="s">
        <v>218</v>
      </c>
      <c r="AQ8" s="616"/>
      <c r="AR8" s="616"/>
      <c r="AS8" s="616"/>
      <c r="AT8" s="616"/>
      <c r="AU8" s="616"/>
      <c r="AV8" s="616"/>
      <c r="AW8" s="616"/>
      <c r="AX8" s="616"/>
      <c r="AY8" s="616"/>
      <c r="AZ8" s="616"/>
      <c r="BA8" s="616"/>
      <c r="BB8" s="616"/>
      <c r="BC8" s="616"/>
      <c r="BD8" s="616"/>
      <c r="BE8" s="616"/>
      <c r="BF8" s="617"/>
      <c r="BG8" s="618">
        <v>24780</v>
      </c>
      <c r="BH8" s="619"/>
      <c r="BI8" s="619"/>
      <c r="BJ8" s="619"/>
      <c r="BK8" s="619"/>
      <c r="BL8" s="619"/>
      <c r="BM8" s="619"/>
      <c r="BN8" s="620"/>
      <c r="BO8" s="671">
        <v>1.1000000000000001</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2168226</v>
      </c>
      <c r="CS8" s="619"/>
      <c r="CT8" s="619"/>
      <c r="CU8" s="619"/>
      <c r="CV8" s="619"/>
      <c r="CW8" s="619"/>
      <c r="CX8" s="619"/>
      <c r="CY8" s="620"/>
      <c r="CZ8" s="671">
        <v>33.6</v>
      </c>
      <c r="DA8" s="671"/>
      <c r="DB8" s="671"/>
      <c r="DC8" s="671"/>
      <c r="DD8" s="624" t="s">
        <v>213</v>
      </c>
      <c r="DE8" s="619"/>
      <c r="DF8" s="619"/>
      <c r="DG8" s="619"/>
      <c r="DH8" s="619"/>
      <c r="DI8" s="619"/>
      <c r="DJ8" s="619"/>
      <c r="DK8" s="619"/>
      <c r="DL8" s="619"/>
      <c r="DM8" s="619"/>
      <c r="DN8" s="619"/>
      <c r="DO8" s="619"/>
      <c r="DP8" s="620"/>
      <c r="DQ8" s="624">
        <v>1255711</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15604</v>
      </c>
      <c r="S9" s="619"/>
      <c r="T9" s="619"/>
      <c r="U9" s="619"/>
      <c r="V9" s="619"/>
      <c r="W9" s="619"/>
      <c r="X9" s="619"/>
      <c r="Y9" s="620"/>
      <c r="Z9" s="671">
        <v>0.2</v>
      </c>
      <c r="AA9" s="671"/>
      <c r="AB9" s="671"/>
      <c r="AC9" s="671"/>
      <c r="AD9" s="672">
        <v>15604</v>
      </c>
      <c r="AE9" s="672"/>
      <c r="AF9" s="672"/>
      <c r="AG9" s="672"/>
      <c r="AH9" s="672"/>
      <c r="AI9" s="672"/>
      <c r="AJ9" s="672"/>
      <c r="AK9" s="672"/>
      <c r="AL9" s="641">
        <v>0.4</v>
      </c>
      <c r="AM9" s="673"/>
      <c r="AN9" s="673"/>
      <c r="AO9" s="674"/>
      <c r="AP9" s="615" t="s">
        <v>221</v>
      </c>
      <c r="AQ9" s="616"/>
      <c r="AR9" s="616"/>
      <c r="AS9" s="616"/>
      <c r="AT9" s="616"/>
      <c r="AU9" s="616"/>
      <c r="AV9" s="616"/>
      <c r="AW9" s="616"/>
      <c r="AX9" s="616"/>
      <c r="AY9" s="616"/>
      <c r="AZ9" s="616"/>
      <c r="BA9" s="616"/>
      <c r="BB9" s="616"/>
      <c r="BC9" s="616"/>
      <c r="BD9" s="616"/>
      <c r="BE9" s="616"/>
      <c r="BF9" s="617"/>
      <c r="BG9" s="618">
        <v>674103</v>
      </c>
      <c r="BH9" s="619"/>
      <c r="BI9" s="619"/>
      <c r="BJ9" s="619"/>
      <c r="BK9" s="619"/>
      <c r="BL9" s="619"/>
      <c r="BM9" s="619"/>
      <c r="BN9" s="620"/>
      <c r="BO9" s="671">
        <v>29.8</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1013781</v>
      </c>
      <c r="CS9" s="619"/>
      <c r="CT9" s="619"/>
      <c r="CU9" s="619"/>
      <c r="CV9" s="619"/>
      <c r="CW9" s="619"/>
      <c r="CX9" s="619"/>
      <c r="CY9" s="620"/>
      <c r="CZ9" s="671">
        <v>15.7</v>
      </c>
      <c r="DA9" s="671"/>
      <c r="DB9" s="671"/>
      <c r="DC9" s="671"/>
      <c r="DD9" s="624">
        <v>165984</v>
      </c>
      <c r="DE9" s="619"/>
      <c r="DF9" s="619"/>
      <c r="DG9" s="619"/>
      <c r="DH9" s="619"/>
      <c r="DI9" s="619"/>
      <c r="DJ9" s="619"/>
      <c r="DK9" s="619"/>
      <c r="DL9" s="619"/>
      <c r="DM9" s="619"/>
      <c r="DN9" s="619"/>
      <c r="DO9" s="619"/>
      <c r="DP9" s="620"/>
      <c r="DQ9" s="624">
        <v>788285</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349023</v>
      </c>
      <c r="S10" s="619"/>
      <c r="T10" s="619"/>
      <c r="U10" s="619"/>
      <c r="V10" s="619"/>
      <c r="W10" s="619"/>
      <c r="X10" s="619"/>
      <c r="Y10" s="620"/>
      <c r="Z10" s="671">
        <v>5.4</v>
      </c>
      <c r="AA10" s="671"/>
      <c r="AB10" s="671"/>
      <c r="AC10" s="671"/>
      <c r="AD10" s="672">
        <v>349023</v>
      </c>
      <c r="AE10" s="672"/>
      <c r="AF10" s="672"/>
      <c r="AG10" s="672"/>
      <c r="AH10" s="672"/>
      <c r="AI10" s="672"/>
      <c r="AJ10" s="672"/>
      <c r="AK10" s="672"/>
      <c r="AL10" s="641">
        <v>8.6999999999999993</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46753</v>
      </c>
      <c r="BH10" s="619"/>
      <c r="BI10" s="619"/>
      <c r="BJ10" s="619"/>
      <c r="BK10" s="619"/>
      <c r="BL10" s="619"/>
      <c r="BM10" s="619"/>
      <c r="BN10" s="620"/>
      <c r="BO10" s="671">
        <v>2.1</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12550</v>
      </c>
      <c r="CS10" s="619"/>
      <c r="CT10" s="619"/>
      <c r="CU10" s="619"/>
      <c r="CV10" s="619"/>
      <c r="CW10" s="619"/>
      <c r="CX10" s="619"/>
      <c r="CY10" s="620"/>
      <c r="CZ10" s="671">
        <v>0.2</v>
      </c>
      <c r="DA10" s="671"/>
      <c r="DB10" s="671"/>
      <c r="DC10" s="671"/>
      <c r="DD10" s="624" t="s">
        <v>109</v>
      </c>
      <c r="DE10" s="619"/>
      <c r="DF10" s="619"/>
      <c r="DG10" s="619"/>
      <c r="DH10" s="619"/>
      <c r="DI10" s="619"/>
      <c r="DJ10" s="619"/>
      <c r="DK10" s="619"/>
      <c r="DL10" s="619"/>
      <c r="DM10" s="619"/>
      <c r="DN10" s="619"/>
      <c r="DO10" s="619"/>
      <c r="DP10" s="620"/>
      <c r="DQ10" s="624">
        <v>12486</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91033</v>
      </c>
      <c r="BH11" s="619"/>
      <c r="BI11" s="619"/>
      <c r="BJ11" s="619"/>
      <c r="BK11" s="619"/>
      <c r="BL11" s="619"/>
      <c r="BM11" s="619"/>
      <c r="BN11" s="620"/>
      <c r="BO11" s="671">
        <v>4</v>
      </c>
      <c r="BP11" s="671"/>
      <c r="BQ11" s="671"/>
      <c r="BR11" s="671"/>
      <c r="BS11" s="624">
        <v>3655</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18955</v>
      </c>
      <c r="CS11" s="619"/>
      <c r="CT11" s="619"/>
      <c r="CU11" s="619"/>
      <c r="CV11" s="619"/>
      <c r="CW11" s="619"/>
      <c r="CX11" s="619"/>
      <c r="CY11" s="620"/>
      <c r="CZ11" s="671">
        <v>0.3</v>
      </c>
      <c r="DA11" s="671"/>
      <c r="DB11" s="671"/>
      <c r="DC11" s="671"/>
      <c r="DD11" s="624" t="s">
        <v>109</v>
      </c>
      <c r="DE11" s="619"/>
      <c r="DF11" s="619"/>
      <c r="DG11" s="619"/>
      <c r="DH11" s="619"/>
      <c r="DI11" s="619"/>
      <c r="DJ11" s="619"/>
      <c r="DK11" s="619"/>
      <c r="DL11" s="619"/>
      <c r="DM11" s="619"/>
      <c r="DN11" s="619"/>
      <c r="DO11" s="619"/>
      <c r="DP11" s="620"/>
      <c r="DQ11" s="624">
        <v>16921</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1062473</v>
      </c>
      <c r="BH12" s="619"/>
      <c r="BI12" s="619"/>
      <c r="BJ12" s="619"/>
      <c r="BK12" s="619"/>
      <c r="BL12" s="619"/>
      <c r="BM12" s="619"/>
      <c r="BN12" s="620"/>
      <c r="BO12" s="671">
        <v>47</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50276</v>
      </c>
      <c r="CS12" s="619"/>
      <c r="CT12" s="619"/>
      <c r="CU12" s="619"/>
      <c r="CV12" s="619"/>
      <c r="CW12" s="619"/>
      <c r="CX12" s="619"/>
      <c r="CY12" s="620"/>
      <c r="CZ12" s="671">
        <v>0.8</v>
      </c>
      <c r="DA12" s="671"/>
      <c r="DB12" s="671"/>
      <c r="DC12" s="671"/>
      <c r="DD12" s="624">
        <v>162</v>
      </c>
      <c r="DE12" s="619"/>
      <c r="DF12" s="619"/>
      <c r="DG12" s="619"/>
      <c r="DH12" s="619"/>
      <c r="DI12" s="619"/>
      <c r="DJ12" s="619"/>
      <c r="DK12" s="619"/>
      <c r="DL12" s="619"/>
      <c r="DM12" s="619"/>
      <c r="DN12" s="619"/>
      <c r="DO12" s="619"/>
      <c r="DP12" s="620"/>
      <c r="DQ12" s="624">
        <v>21106</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12067</v>
      </c>
      <c r="S13" s="619"/>
      <c r="T13" s="619"/>
      <c r="U13" s="619"/>
      <c r="V13" s="619"/>
      <c r="W13" s="619"/>
      <c r="X13" s="619"/>
      <c r="Y13" s="620"/>
      <c r="Z13" s="671">
        <v>0.2</v>
      </c>
      <c r="AA13" s="671"/>
      <c r="AB13" s="671"/>
      <c r="AC13" s="671"/>
      <c r="AD13" s="672">
        <v>12067</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1051300</v>
      </c>
      <c r="BH13" s="619"/>
      <c r="BI13" s="619"/>
      <c r="BJ13" s="619"/>
      <c r="BK13" s="619"/>
      <c r="BL13" s="619"/>
      <c r="BM13" s="619"/>
      <c r="BN13" s="620"/>
      <c r="BO13" s="671">
        <v>46.5</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551948</v>
      </c>
      <c r="CS13" s="619"/>
      <c r="CT13" s="619"/>
      <c r="CU13" s="619"/>
      <c r="CV13" s="619"/>
      <c r="CW13" s="619"/>
      <c r="CX13" s="619"/>
      <c r="CY13" s="620"/>
      <c r="CZ13" s="671">
        <v>8.6</v>
      </c>
      <c r="DA13" s="671"/>
      <c r="DB13" s="671"/>
      <c r="DC13" s="671"/>
      <c r="DD13" s="624">
        <v>6176</v>
      </c>
      <c r="DE13" s="619"/>
      <c r="DF13" s="619"/>
      <c r="DG13" s="619"/>
      <c r="DH13" s="619"/>
      <c r="DI13" s="619"/>
      <c r="DJ13" s="619"/>
      <c r="DK13" s="619"/>
      <c r="DL13" s="619"/>
      <c r="DM13" s="619"/>
      <c r="DN13" s="619"/>
      <c r="DO13" s="619"/>
      <c r="DP13" s="620"/>
      <c r="DQ13" s="624">
        <v>532267</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27825</v>
      </c>
      <c r="BH14" s="619"/>
      <c r="BI14" s="619"/>
      <c r="BJ14" s="619"/>
      <c r="BK14" s="619"/>
      <c r="BL14" s="619"/>
      <c r="BM14" s="619"/>
      <c r="BN14" s="620"/>
      <c r="BO14" s="671">
        <v>1.2</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300029</v>
      </c>
      <c r="CS14" s="619"/>
      <c r="CT14" s="619"/>
      <c r="CU14" s="619"/>
      <c r="CV14" s="619"/>
      <c r="CW14" s="619"/>
      <c r="CX14" s="619"/>
      <c r="CY14" s="620"/>
      <c r="CZ14" s="671">
        <v>4.5999999999999996</v>
      </c>
      <c r="DA14" s="671"/>
      <c r="DB14" s="671"/>
      <c r="DC14" s="671"/>
      <c r="DD14" s="624">
        <v>296</v>
      </c>
      <c r="DE14" s="619"/>
      <c r="DF14" s="619"/>
      <c r="DG14" s="619"/>
      <c r="DH14" s="619"/>
      <c r="DI14" s="619"/>
      <c r="DJ14" s="619"/>
      <c r="DK14" s="619"/>
      <c r="DL14" s="619"/>
      <c r="DM14" s="619"/>
      <c r="DN14" s="619"/>
      <c r="DO14" s="619"/>
      <c r="DP14" s="620"/>
      <c r="DQ14" s="624">
        <v>299282</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12733</v>
      </c>
      <c r="S15" s="619"/>
      <c r="T15" s="619"/>
      <c r="U15" s="619"/>
      <c r="V15" s="619"/>
      <c r="W15" s="619"/>
      <c r="X15" s="619"/>
      <c r="Y15" s="620"/>
      <c r="Z15" s="671">
        <v>0.2</v>
      </c>
      <c r="AA15" s="671"/>
      <c r="AB15" s="671"/>
      <c r="AC15" s="671"/>
      <c r="AD15" s="672">
        <v>12733</v>
      </c>
      <c r="AE15" s="672"/>
      <c r="AF15" s="672"/>
      <c r="AG15" s="672"/>
      <c r="AH15" s="672"/>
      <c r="AI15" s="672"/>
      <c r="AJ15" s="672"/>
      <c r="AK15" s="672"/>
      <c r="AL15" s="641">
        <v>0.3</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109777</v>
      </c>
      <c r="BH15" s="619"/>
      <c r="BI15" s="619"/>
      <c r="BJ15" s="619"/>
      <c r="BK15" s="619"/>
      <c r="BL15" s="619"/>
      <c r="BM15" s="619"/>
      <c r="BN15" s="620"/>
      <c r="BO15" s="671">
        <v>4.9000000000000004</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541250</v>
      </c>
      <c r="CS15" s="619"/>
      <c r="CT15" s="619"/>
      <c r="CU15" s="619"/>
      <c r="CV15" s="619"/>
      <c r="CW15" s="619"/>
      <c r="CX15" s="619"/>
      <c r="CY15" s="620"/>
      <c r="CZ15" s="671">
        <v>8.4</v>
      </c>
      <c r="DA15" s="671"/>
      <c r="DB15" s="671"/>
      <c r="DC15" s="671"/>
      <c r="DD15" s="624">
        <v>3065</v>
      </c>
      <c r="DE15" s="619"/>
      <c r="DF15" s="619"/>
      <c r="DG15" s="619"/>
      <c r="DH15" s="619"/>
      <c r="DI15" s="619"/>
      <c r="DJ15" s="619"/>
      <c r="DK15" s="619"/>
      <c r="DL15" s="619"/>
      <c r="DM15" s="619"/>
      <c r="DN15" s="619"/>
      <c r="DO15" s="619"/>
      <c r="DP15" s="620"/>
      <c r="DQ15" s="624">
        <v>481206</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1727989</v>
      </c>
      <c r="S16" s="619"/>
      <c r="T16" s="619"/>
      <c r="U16" s="619"/>
      <c r="V16" s="619"/>
      <c r="W16" s="619"/>
      <c r="X16" s="619"/>
      <c r="Y16" s="620"/>
      <c r="Z16" s="671">
        <v>26.8</v>
      </c>
      <c r="AA16" s="671"/>
      <c r="AB16" s="671"/>
      <c r="AC16" s="671"/>
      <c r="AD16" s="672">
        <v>1455232</v>
      </c>
      <c r="AE16" s="672"/>
      <c r="AF16" s="672"/>
      <c r="AG16" s="672"/>
      <c r="AH16" s="672"/>
      <c r="AI16" s="672"/>
      <c r="AJ16" s="672"/>
      <c r="AK16" s="672"/>
      <c r="AL16" s="641">
        <v>36.5</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1455232</v>
      </c>
      <c r="S17" s="619"/>
      <c r="T17" s="619"/>
      <c r="U17" s="619"/>
      <c r="V17" s="619"/>
      <c r="W17" s="619"/>
      <c r="X17" s="619"/>
      <c r="Y17" s="620"/>
      <c r="Z17" s="671">
        <v>22.5</v>
      </c>
      <c r="AA17" s="671"/>
      <c r="AB17" s="671"/>
      <c r="AC17" s="671"/>
      <c r="AD17" s="672">
        <v>1455232</v>
      </c>
      <c r="AE17" s="672"/>
      <c r="AF17" s="672"/>
      <c r="AG17" s="672"/>
      <c r="AH17" s="672"/>
      <c r="AI17" s="672"/>
      <c r="AJ17" s="672"/>
      <c r="AK17" s="672"/>
      <c r="AL17" s="641">
        <v>36.5</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915204</v>
      </c>
      <c r="CS17" s="619"/>
      <c r="CT17" s="619"/>
      <c r="CU17" s="619"/>
      <c r="CV17" s="619"/>
      <c r="CW17" s="619"/>
      <c r="CX17" s="619"/>
      <c r="CY17" s="620"/>
      <c r="CZ17" s="671">
        <v>14.2</v>
      </c>
      <c r="DA17" s="671"/>
      <c r="DB17" s="671"/>
      <c r="DC17" s="671"/>
      <c r="DD17" s="624" t="s">
        <v>109</v>
      </c>
      <c r="DE17" s="619"/>
      <c r="DF17" s="619"/>
      <c r="DG17" s="619"/>
      <c r="DH17" s="619"/>
      <c r="DI17" s="619"/>
      <c r="DJ17" s="619"/>
      <c r="DK17" s="619"/>
      <c r="DL17" s="619"/>
      <c r="DM17" s="619"/>
      <c r="DN17" s="619"/>
      <c r="DO17" s="619"/>
      <c r="DP17" s="620"/>
      <c r="DQ17" s="624">
        <v>915204</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272757</v>
      </c>
      <c r="S18" s="619"/>
      <c r="T18" s="619"/>
      <c r="U18" s="619"/>
      <c r="V18" s="619"/>
      <c r="W18" s="619"/>
      <c r="X18" s="619"/>
      <c r="Y18" s="620"/>
      <c r="Z18" s="671">
        <v>4.2</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226150</v>
      </c>
      <c r="BH19" s="619"/>
      <c r="BI19" s="619"/>
      <c r="BJ19" s="619"/>
      <c r="BK19" s="619"/>
      <c r="BL19" s="619"/>
      <c r="BM19" s="619"/>
      <c r="BN19" s="620"/>
      <c r="BO19" s="671">
        <v>10</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4433723</v>
      </c>
      <c r="S20" s="619"/>
      <c r="T20" s="619"/>
      <c r="U20" s="619"/>
      <c r="V20" s="619"/>
      <c r="W20" s="619"/>
      <c r="X20" s="619"/>
      <c r="Y20" s="620"/>
      <c r="Z20" s="671">
        <v>68.599999999999994</v>
      </c>
      <c r="AA20" s="671"/>
      <c r="AB20" s="671"/>
      <c r="AC20" s="671"/>
      <c r="AD20" s="672">
        <v>3934816</v>
      </c>
      <c r="AE20" s="672"/>
      <c r="AF20" s="672"/>
      <c r="AG20" s="672"/>
      <c r="AH20" s="672"/>
      <c r="AI20" s="672"/>
      <c r="AJ20" s="672"/>
      <c r="AK20" s="672"/>
      <c r="AL20" s="641">
        <v>98.6</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226150</v>
      </c>
      <c r="BH20" s="619"/>
      <c r="BI20" s="619"/>
      <c r="BJ20" s="619"/>
      <c r="BK20" s="619"/>
      <c r="BL20" s="619"/>
      <c r="BM20" s="619"/>
      <c r="BN20" s="620"/>
      <c r="BO20" s="671">
        <v>10</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6454728</v>
      </c>
      <c r="CS20" s="619"/>
      <c r="CT20" s="619"/>
      <c r="CU20" s="619"/>
      <c r="CV20" s="619"/>
      <c r="CW20" s="619"/>
      <c r="CX20" s="619"/>
      <c r="CY20" s="620"/>
      <c r="CZ20" s="671">
        <v>100</v>
      </c>
      <c r="DA20" s="671"/>
      <c r="DB20" s="671"/>
      <c r="DC20" s="671"/>
      <c r="DD20" s="624">
        <v>179961</v>
      </c>
      <c r="DE20" s="619"/>
      <c r="DF20" s="619"/>
      <c r="DG20" s="619"/>
      <c r="DH20" s="619"/>
      <c r="DI20" s="619"/>
      <c r="DJ20" s="619"/>
      <c r="DK20" s="619"/>
      <c r="DL20" s="619"/>
      <c r="DM20" s="619"/>
      <c r="DN20" s="619"/>
      <c r="DO20" s="619"/>
      <c r="DP20" s="620"/>
      <c r="DQ20" s="624">
        <v>5097651</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3391</v>
      </c>
      <c r="S21" s="619"/>
      <c r="T21" s="619"/>
      <c r="U21" s="619"/>
      <c r="V21" s="619"/>
      <c r="W21" s="619"/>
      <c r="X21" s="619"/>
      <c r="Y21" s="620"/>
      <c r="Z21" s="671">
        <v>0.1</v>
      </c>
      <c r="AA21" s="671"/>
      <c r="AB21" s="671"/>
      <c r="AC21" s="671"/>
      <c r="AD21" s="672">
        <v>3391</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4817</v>
      </c>
      <c r="S22" s="619"/>
      <c r="T22" s="619"/>
      <c r="U22" s="619"/>
      <c r="V22" s="619"/>
      <c r="W22" s="619"/>
      <c r="X22" s="619"/>
      <c r="Y22" s="620"/>
      <c r="Z22" s="671">
        <v>0.1</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149707</v>
      </c>
      <c r="S23" s="619"/>
      <c r="T23" s="619"/>
      <c r="U23" s="619"/>
      <c r="V23" s="619"/>
      <c r="W23" s="619"/>
      <c r="X23" s="619"/>
      <c r="Y23" s="620"/>
      <c r="Z23" s="671">
        <v>2.2999999999999998</v>
      </c>
      <c r="AA23" s="671"/>
      <c r="AB23" s="671"/>
      <c r="AC23" s="671"/>
      <c r="AD23" s="672">
        <v>27393</v>
      </c>
      <c r="AE23" s="672"/>
      <c r="AF23" s="672"/>
      <c r="AG23" s="672"/>
      <c r="AH23" s="672"/>
      <c r="AI23" s="672"/>
      <c r="AJ23" s="672"/>
      <c r="AK23" s="672"/>
      <c r="AL23" s="641">
        <v>0.7</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226150</v>
      </c>
      <c r="BH23" s="619"/>
      <c r="BI23" s="619"/>
      <c r="BJ23" s="619"/>
      <c r="BK23" s="619"/>
      <c r="BL23" s="619"/>
      <c r="BM23" s="619"/>
      <c r="BN23" s="620"/>
      <c r="BO23" s="671">
        <v>10</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39984</v>
      </c>
      <c r="S24" s="619"/>
      <c r="T24" s="619"/>
      <c r="U24" s="619"/>
      <c r="V24" s="619"/>
      <c r="W24" s="619"/>
      <c r="X24" s="619"/>
      <c r="Y24" s="620"/>
      <c r="Z24" s="671">
        <v>0.6</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3341311</v>
      </c>
      <c r="CS24" s="669"/>
      <c r="CT24" s="669"/>
      <c r="CU24" s="669"/>
      <c r="CV24" s="669"/>
      <c r="CW24" s="669"/>
      <c r="CX24" s="669"/>
      <c r="CY24" s="716"/>
      <c r="CZ24" s="720">
        <v>51.8</v>
      </c>
      <c r="DA24" s="721"/>
      <c r="DB24" s="721"/>
      <c r="DC24" s="722"/>
      <c r="DD24" s="715">
        <v>2561335</v>
      </c>
      <c r="DE24" s="669"/>
      <c r="DF24" s="669"/>
      <c r="DG24" s="669"/>
      <c r="DH24" s="669"/>
      <c r="DI24" s="669"/>
      <c r="DJ24" s="669"/>
      <c r="DK24" s="716"/>
      <c r="DL24" s="715">
        <v>2557534</v>
      </c>
      <c r="DM24" s="669"/>
      <c r="DN24" s="669"/>
      <c r="DO24" s="669"/>
      <c r="DP24" s="669"/>
      <c r="DQ24" s="669"/>
      <c r="DR24" s="669"/>
      <c r="DS24" s="669"/>
      <c r="DT24" s="669"/>
      <c r="DU24" s="669"/>
      <c r="DV24" s="716"/>
      <c r="DW24" s="717">
        <v>59.4</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520169</v>
      </c>
      <c r="S25" s="619"/>
      <c r="T25" s="619"/>
      <c r="U25" s="619"/>
      <c r="V25" s="619"/>
      <c r="W25" s="619"/>
      <c r="X25" s="619"/>
      <c r="Y25" s="620"/>
      <c r="Z25" s="671">
        <v>8.1</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1386263</v>
      </c>
      <c r="CS25" s="637"/>
      <c r="CT25" s="637"/>
      <c r="CU25" s="637"/>
      <c r="CV25" s="637"/>
      <c r="CW25" s="637"/>
      <c r="CX25" s="637"/>
      <c r="CY25" s="638"/>
      <c r="CZ25" s="621">
        <v>21.5</v>
      </c>
      <c r="DA25" s="639"/>
      <c r="DB25" s="639"/>
      <c r="DC25" s="640"/>
      <c r="DD25" s="624">
        <v>1278682</v>
      </c>
      <c r="DE25" s="637"/>
      <c r="DF25" s="637"/>
      <c r="DG25" s="637"/>
      <c r="DH25" s="637"/>
      <c r="DI25" s="637"/>
      <c r="DJ25" s="637"/>
      <c r="DK25" s="638"/>
      <c r="DL25" s="624">
        <v>1275681</v>
      </c>
      <c r="DM25" s="637"/>
      <c r="DN25" s="637"/>
      <c r="DO25" s="637"/>
      <c r="DP25" s="637"/>
      <c r="DQ25" s="637"/>
      <c r="DR25" s="637"/>
      <c r="DS25" s="637"/>
      <c r="DT25" s="637"/>
      <c r="DU25" s="637"/>
      <c r="DV25" s="638"/>
      <c r="DW25" s="641">
        <v>29.6</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909704</v>
      </c>
      <c r="CS26" s="619"/>
      <c r="CT26" s="619"/>
      <c r="CU26" s="619"/>
      <c r="CV26" s="619"/>
      <c r="CW26" s="619"/>
      <c r="CX26" s="619"/>
      <c r="CY26" s="620"/>
      <c r="CZ26" s="621">
        <v>14.1</v>
      </c>
      <c r="DA26" s="639"/>
      <c r="DB26" s="639"/>
      <c r="DC26" s="640"/>
      <c r="DD26" s="624">
        <v>839513</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428439</v>
      </c>
      <c r="S27" s="619"/>
      <c r="T27" s="619"/>
      <c r="U27" s="619"/>
      <c r="V27" s="619"/>
      <c r="W27" s="619"/>
      <c r="X27" s="619"/>
      <c r="Y27" s="620"/>
      <c r="Z27" s="671">
        <v>6.6</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2262894</v>
      </c>
      <c r="BH27" s="619"/>
      <c r="BI27" s="619"/>
      <c r="BJ27" s="619"/>
      <c r="BK27" s="619"/>
      <c r="BL27" s="619"/>
      <c r="BM27" s="619"/>
      <c r="BN27" s="620"/>
      <c r="BO27" s="671">
        <v>100</v>
      </c>
      <c r="BP27" s="671"/>
      <c r="BQ27" s="671"/>
      <c r="BR27" s="671"/>
      <c r="BS27" s="624">
        <v>3655</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1039844</v>
      </c>
      <c r="CS27" s="637"/>
      <c r="CT27" s="637"/>
      <c r="CU27" s="637"/>
      <c r="CV27" s="637"/>
      <c r="CW27" s="637"/>
      <c r="CX27" s="637"/>
      <c r="CY27" s="638"/>
      <c r="CZ27" s="621">
        <v>16.100000000000001</v>
      </c>
      <c r="DA27" s="639"/>
      <c r="DB27" s="639"/>
      <c r="DC27" s="640"/>
      <c r="DD27" s="624">
        <v>367449</v>
      </c>
      <c r="DE27" s="637"/>
      <c r="DF27" s="637"/>
      <c r="DG27" s="637"/>
      <c r="DH27" s="637"/>
      <c r="DI27" s="637"/>
      <c r="DJ27" s="637"/>
      <c r="DK27" s="638"/>
      <c r="DL27" s="624">
        <v>366649</v>
      </c>
      <c r="DM27" s="637"/>
      <c r="DN27" s="637"/>
      <c r="DO27" s="637"/>
      <c r="DP27" s="637"/>
      <c r="DQ27" s="637"/>
      <c r="DR27" s="637"/>
      <c r="DS27" s="637"/>
      <c r="DT27" s="637"/>
      <c r="DU27" s="637"/>
      <c r="DV27" s="638"/>
      <c r="DW27" s="641">
        <v>8.5</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24403</v>
      </c>
      <c r="S28" s="619"/>
      <c r="T28" s="619"/>
      <c r="U28" s="619"/>
      <c r="V28" s="619"/>
      <c r="W28" s="619"/>
      <c r="X28" s="619"/>
      <c r="Y28" s="620"/>
      <c r="Z28" s="671">
        <v>0.4</v>
      </c>
      <c r="AA28" s="671"/>
      <c r="AB28" s="671"/>
      <c r="AC28" s="671"/>
      <c r="AD28" s="672">
        <v>21842</v>
      </c>
      <c r="AE28" s="672"/>
      <c r="AF28" s="672"/>
      <c r="AG28" s="672"/>
      <c r="AH28" s="672"/>
      <c r="AI28" s="672"/>
      <c r="AJ28" s="672"/>
      <c r="AK28" s="672"/>
      <c r="AL28" s="641">
        <v>0.5</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915204</v>
      </c>
      <c r="CS28" s="619"/>
      <c r="CT28" s="619"/>
      <c r="CU28" s="619"/>
      <c r="CV28" s="619"/>
      <c r="CW28" s="619"/>
      <c r="CX28" s="619"/>
      <c r="CY28" s="620"/>
      <c r="CZ28" s="621">
        <v>14.2</v>
      </c>
      <c r="DA28" s="639"/>
      <c r="DB28" s="639"/>
      <c r="DC28" s="640"/>
      <c r="DD28" s="624">
        <v>915204</v>
      </c>
      <c r="DE28" s="619"/>
      <c r="DF28" s="619"/>
      <c r="DG28" s="619"/>
      <c r="DH28" s="619"/>
      <c r="DI28" s="619"/>
      <c r="DJ28" s="619"/>
      <c r="DK28" s="620"/>
      <c r="DL28" s="624">
        <v>915204</v>
      </c>
      <c r="DM28" s="619"/>
      <c r="DN28" s="619"/>
      <c r="DO28" s="619"/>
      <c r="DP28" s="619"/>
      <c r="DQ28" s="619"/>
      <c r="DR28" s="619"/>
      <c r="DS28" s="619"/>
      <c r="DT28" s="619"/>
      <c r="DU28" s="619"/>
      <c r="DV28" s="620"/>
      <c r="DW28" s="641">
        <v>21.3</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848</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915041</v>
      </c>
      <c r="CS29" s="637"/>
      <c r="CT29" s="637"/>
      <c r="CU29" s="637"/>
      <c r="CV29" s="637"/>
      <c r="CW29" s="637"/>
      <c r="CX29" s="637"/>
      <c r="CY29" s="638"/>
      <c r="CZ29" s="621">
        <v>14.2</v>
      </c>
      <c r="DA29" s="639"/>
      <c r="DB29" s="639"/>
      <c r="DC29" s="640"/>
      <c r="DD29" s="624">
        <v>915041</v>
      </c>
      <c r="DE29" s="637"/>
      <c r="DF29" s="637"/>
      <c r="DG29" s="637"/>
      <c r="DH29" s="637"/>
      <c r="DI29" s="637"/>
      <c r="DJ29" s="637"/>
      <c r="DK29" s="638"/>
      <c r="DL29" s="624">
        <v>915041</v>
      </c>
      <c r="DM29" s="637"/>
      <c r="DN29" s="637"/>
      <c r="DO29" s="637"/>
      <c r="DP29" s="637"/>
      <c r="DQ29" s="637"/>
      <c r="DR29" s="637"/>
      <c r="DS29" s="637"/>
      <c r="DT29" s="637"/>
      <c r="DU29" s="637"/>
      <c r="DV29" s="638"/>
      <c r="DW29" s="641">
        <v>21.3</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239149</v>
      </c>
      <c r="S30" s="619"/>
      <c r="T30" s="619"/>
      <c r="U30" s="619"/>
      <c r="V30" s="619"/>
      <c r="W30" s="619"/>
      <c r="X30" s="619"/>
      <c r="Y30" s="620"/>
      <c r="Z30" s="671">
        <v>3.7</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98.8</v>
      </c>
      <c r="BH30" s="685"/>
      <c r="BI30" s="685"/>
      <c r="BJ30" s="685"/>
      <c r="BK30" s="685"/>
      <c r="BL30" s="685"/>
      <c r="BM30" s="686">
        <v>94.7</v>
      </c>
      <c r="BN30" s="685"/>
      <c r="BO30" s="685"/>
      <c r="BP30" s="685"/>
      <c r="BQ30" s="687"/>
      <c r="BR30" s="684">
        <v>98.8</v>
      </c>
      <c r="BS30" s="685"/>
      <c r="BT30" s="685"/>
      <c r="BU30" s="685"/>
      <c r="BV30" s="685"/>
      <c r="BW30" s="685"/>
      <c r="BX30" s="686">
        <v>94</v>
      </c>
      <c r="BY30" s="685"/>
      <c r="BZ30" s="685"/>
      <c r="CA30" s="685"/>
      <c r="CB30" s="687"/>
      <c r="CD30" s="690"/>
      <c r="CE30" s="691"/>
      <c r="CF30" s="655" t="s">
        <v>290</v>
      </c>
      <c r="CG30" s="652"/>
      <c r="CH30" s="652"/>
      <c r="CI30" s="652"/>
      <c r="CJ30" s="652"/>
      <c r="CK30" s="652"/>
      <c r="CL30" s="652"/>
      <c r="CM30" s="652"/>
      <c r="CN30" s="652"/>
      <c r="CO30" s="652"/>
      <c r="CP30" s="652"/>
      <c r="CQ30" s="653"/>
      <c r="CR30" s="618">
        <v>794996</v>
      </c>
      <c r="CS30" s="619"/>
      <c r="CT30" s="619"/>
      <c r="CU30" s="619"/>
      <c r="CV30" s="619"/>
      <c r="CW30" s="619"/>
      <c r="CX30" s="619"/>
      <c r="CY30" s="620"/>
      <c r="CZ30" s="621">
        <v>12.3</v>
      </c>
      <c r="DA30" s="639"/>
      <c r="DB30" s="639"/>
      <c r="DC30" s="640"/>
      <c r="DD30" s="624">
        <v>794996</v>
      </c>
      <c r="DE30" s="619"/>
      <c r="DF30" s="619"/>
      <c r="DG30" s="619"/>
      <c r="DH30" s="619"/>
      <c r="DI30" s="619"/>
      <c r="DJ30" s="619"/>
      <c r="DK30" s="620"/>
      <c r="DL30" s="624">
        <v>794996</v>
      </c>
      <c r="DM30" s="619"/>
      <c r="DN30" s="619"/>
      <c r="DO30" s="619"/>
      <c r="DP30" s="619"/>
      <c r="DQ30" s="619"/>
      <c r="DR30" s="619"/>
      <c r="DS30" s="619"/>
      <c r="DT30" s="619"/>
      <c r="DU30" s="619"/>
      <c r="DV30" s="620"/>
      <c r="DW30" s="641">
        <v>18.5</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76361</v>
      </c>
      <c r="S31" s="619"/>
      <c r="T31" s="619"/>
      <c r="U31" s="619"/>
      <c r="V31" s="619"/>
      <c r="W31" s="619"/>
      <c r="X31" s="619"/>
      <c r="Y31" s="620"/>
      <c r="Z31" s="671">
        <v>1.2</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98.5</v>
      </c>
      <c r="BH31" s="637"/>
      <c r="BI31" s="637"/>
      <c r="BJ31" s="637"/>
      <c r="BK31" s="637"/>
      <c r="BL31" s="637"/>
      <c r="BM31" s="673">
        <v>96</v>
      </c>
      <c r="BN31" s="683"/>
      <c r="BO31" s="683"/>
      <c r="BP31" s="683"/>
      <c r="BQ31" s="647"/>
      <c r="BR31" s="682">
        <v>98.5</v>
      </c>
      <c r="BS31" s="637"/>
      <c r="BT31" s="637"/>
      <c r="BU31" s="637"/>
      <c r="BV31" s="637"/>
      <c r="BW31" s="637"/>
      <c r="BX31" s="673">
        <v>96</v>
      </c>
      <c r="BY31" s="683"/>
      <c r="BZ31" s="683"/>
      <c r="CA31" s="683"/>
      <c r="CB31" s="647"/>
      <c r="CD31" s="690"/>
      <c r="CE31" s="691"/>
      <c r="CF31" s="655" t="s">
        <v>294</v>
      </c>
      <c r="CG31" s="652"/>
      <c r="CH31" s="652"/>
      <c r="CI31" s="652"/>
      <c r="CJ31" s="652"/>
      <c r="CK31" s="652"/>
      <c r="CL31" s="652"/>
      <c r="CM31" s="652"/>
      <c r="CN31" s="652"/>
      <c r="CO31" s="652"/>
      <c r="CP31" s="652"/>
      <c r="CQ31" s="653"/>
      <c r="CR31" s="618">
        <v>120045</v>
      </c>
      <c r="CS31" s="637"/>
      <c r="CT31" s="637"/>
      <c r="CU31" s="637"/>
      <c r="CV31" s="637"/>
      <c r="CW31" s="637"/>
      <c r="CX31" s="637"/>
      <c r="CY31" s="638"/>
      <c r="CZ31" s="621">
        <v>1.9</v>
      </c>
      <c r="DA31" s="639"/>
      <c r="DB31" s="639"/>
      <c r="DC31" s="640"/>
      <c r="DD31" s="624">
        <v>120045</v>
      </c>
      <c r="DE31" s="637"/>
      <c r="DF31" s="637"/>
      <c r="DG31" s="637"/>
      <c r="DH31" s="637"/>
      <c r="DI31" s="637"/>
      <c r="DJ31" s="637"/>
      <c r="DK31" s="638"/>
      <c r="DL31" s="624">
        <v>120045</v>
      </c>
      <c r="DM31" s="637"/>
      <c r="DN31" s="637"/>
      <c r="DO31" s="637"/>
      <c r="DP31" s="637"/>
      <c r="DQ31" s="637"/>
      <c r="DR31" s="637"/>
      <c r="DS31" s="637"/>
      <c r="DT31" s="637"/>
      <c r="DU31" s="637"/>
      <c r="DV31" s="638"/>
      <c r="DW31" s="641">
        <v>2.8</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80693</v>
      </c>
      <c r="S32" s="619"/>
      <c r="T32" s="619"/>
      <c r="U32" s="619"/>
      <c r="V32" s="619"/>
      <c r="W32" s="619"/>
      <c r="X32" s="619"/>
      <c r="Y32" s="620"/>
      <c r="Z32" s="671">
        <v>1.2</v>
      </c>
      <c r="AA32" s="671"/>
      <c r="AB32" s="671"/>
      <c r="AC32" s="671"/>
      <c r="AD32" s="672">
        <v>4918</v>
      </c>
      <c r="AE32" s="672"/>
      <c r="AF32" s="672"/>
      <c r="AG32" s="672"/>
      <c r="AH32" s="672"/>
      <c r="AI32" s="672"/>
      <c r="AJ32" s="672"/>
      <c r="AK32" s="672"/>
      <c r="AL32" s="641">
        <v>0.1</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98.9</v>
      </c>
      <c r="BH32" s="603"/>
      <c r="BI32" s="603"/>
      <c r="BJ32" s="603"/>
      <c r="BK32" s="603"/>
      <c r="BL32" s="603"/>
      <c r="BM32" s="666">
        <v>93.4</v>
      </c>
      <c r="BN32" s="603"/>
      <c r="BO32" s="603"/>
      <c r="BP32" s="603"/>
      <c r="BQ32" s="660"/>
      <c r="BR32" s="681">
        <v>98.9</v>
      </c>
      <c r="BS32" s="603"/>
      <c r="BT32" s="603"/>
      <c r="BU32" s="603"/>
      <c r="BV32" s="603"/>
      <c r="BW32" s="603"/>
      <c r="BX32" s="666">
        <v>92.2</v>
      </c>
      <c r="BY32" s="603"/>
      <c r="BZ32" s="603"/>
      <c r="CA32" s="603"/>
      <c r="CB32" s="660"/>
      <c r="CD32" s="692"/>
      <c r="CE32" s="693"/>
      <c r="CF32" s="655" t="s">
        <v>297</v>
      </c>
      <c r="CG32" s="652"/>
      <c r="CH32" s="652"/>
      <c r="CI32" s="652"/>
      <c r="CJ32" s="652"/>
      <c r="CK32" s="652"/>
      <c r="CL32" s="652"/>
      <c r="CM32" s="652"/>
      <c r="CN32" s="652"/>
      <c r="CO32" s="652"/>
      <c r="CP32" s="652"/>
      <c r="CQ32" s="653"/>
      <c r="CR32" s="618">
        <v>163</v>
      </c>
      <c r="CS32" s="619"/>
      <c r="CT32" s="619"/>
      <c r="CU32" s="619"/>
      <c r="CV32" s="619"/>
      <c r="CW32" s="619"/>
      <c r="CX32" s="619"/>
      <c r="CY32" s="620"/>
      <c r="CZ32" s="621">
        <v>0</v>
      </c>
      <c r="DA32" s="639"/>
      <c r="DB32" s="639"/>
      <c r="DC32" s="640"/>
      <c r="DD32" s="624">
        <v>163</v>
      </c>
      <c r="DE32" s="619"/>
      <c r="DF32" s="619"/>
      <c r="DG32" s="619"/>
      <c r="DH32" s="619"/>
      <c r="DI32" s="619"/>
      <c r="DJ32" s="619"/>
      <c r="DK32" s="620"/>
      <c r="DL32" s="624">
        <v>163</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457858</v>
      </c>
      <c r="S33" s="619"/>
      <c r="T33" s="619"/>
      <c r="U33" s="619"/>
      <c r="V33" s="619"/>
      <c r="W33" s="619"/>
      <c r="X33" s="619"/>
      <c r="Y33" s="620"/>
      <c r="Z33" s="671">
        <v>7.1</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2933456</v>
      </c>
      <c r="CS33" s="637"/>
      <c r="CT33" s="637"/>
      <c r="CU33" s="637"/>
      <c r="CV33" s="637"/>
      <c r="CW33" s="637"/>
      <c r="CX33" s="637"/>
      <c r="CY33" s="638"/>
      <c r="CZ33" s="621">
        <v>45.4</v>
      </c>
      <c r="DA33" s="639"/>
      <c r="DB33" s="639"/>
      <c r="DC33" s="640"/>
      <c r="DD33" s="624">
        <v>2503205</v>
      </c>
      <c r="DE33" s="637"/>
      <c r="DF33" s="637"/>
      <c r="DG33" s="637"/>
      <c r="DH33" s="637"/>
      <c r="DI33" s="637"/>
      <c r="DJ33" s="637"/>
      <c r="DK33" s="638"/>
      <c r="DL33" s="624">
        <v>2334204</v>
      </c>
      <c r="DM33" s="637"/>
      <c r="DN33" s="637"/>
      <c r="DO33" s="637"/>
      <c r="DP33" s="637"/>
      <c r="DQ33" s="637"/>
      <c r="DR33" s="637"/>
      <c r="DS33" s="637"/>
      <c r="DT33" s="637"/>
      <c r="DU33" s="637"/>
      <c r="DV33" s="638"/>
      <c r="DW33" s="641">
        <v>54.2</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1489616</v>
      </c>
      <c r="CS34" s="619"/>
      <c r="CT34" s="619"/>
      <c r="CU34" s="619"/>
      <c r="CV34" s="619"/>
      <c r="CW34" s="619"/>
      <c r="CX34" s="619"/>
      <c r="CY34" s="620"/>
      <c r="CZ34" s="621">
        <v>23.1</v>
      </c>
      <c r="DA34" s="639"/>
      <c r="DB34" s="639"/>
      <c r="DC34" s="640"/>
      <c r="DD34" s="624">
        <v>1242497</v>
      </c>
      <c r="DE34" s="619"/>
      <c r="DF34" s="619"/>
      <c r="DG34" s="619"/>
      <c r="DH34" s="619"/>
      <c r="DI34" s="619"/>
      <c r="DJ34" s="619"/>
      <c r="DK34" s="620"/>
      <c r="DL34" s="624">
        <v>1157437</v>
      </c>
      <c r="DM34" s="619"/>
      <c r="DN34" s="619"/>
      <c r="DO34" s="619"/>
      <c r="DP34" s="619"/>
      <c r="DQ34" s="619"/>
      <c r="DR34" s="619"/>
      <c r="DS34" s="619"/>
      <c r="DT34" s="619"/>
      <c r="DU34" s="619"/>
      <c r="DV34" s="620"/>
      <c r="DW34" s="641">
        <v>26.9</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312358</v>
      </c>
      <c r="S35" s="619"/>
      <c r="T35" s="619"/>
      <c r="U35" s="619"/>
      <c r="V35" s="619"/>
      <c r="W35" s="619"/>
      <c r="X35" s="619"/>
      <c r="Y35" s="620"/>
      <c r="Z35" s="671">
        <v>4.8</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1177991</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-119130</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56338</v>
      </c>
      <c r="CS35" s="637"/>
      <c r="CT35" s="637"/>
      <c r="CU35" s="637"/>
      <c r="CV35" s="637"/>
      <c r="CW35" s="637"/>
      <c r="CX35" s="637"/>
      <c r="CY35" s="638"/>
      <c r="CZ35" s="621">
        <v>0.9</v>
      </c>
      <c r="DA35" s="639"/>
      <c r="DB35" s="639"/>
      <c r="DC35" s="640"/>
      <c r="DD35" s="624">
        <v>54491</v>
      </c>
      <c r="DE35" s="637"/>
      <c r="DF35" s="637"/>
      <c r="DG35" s="637"/>
      <c r="DH35" s="637"/>
      <c r="DI35" s="637"/>
      <c r="DJ35" s="637"/>
      <c r="DK35" s="638"/>
      <c r="DL35" s="624">
        <v>54491</v>
      </c>
      <c r="DM35" s="637"/>
      <c r="DN35" s="637"/>
      <c r="DO35" s="637"/>
      <c r="DP35" s="637"/>
      <c r="DQ35" s="637"/>
      <c r="DR35" s="637"/>
      <c r="DS35" s="637"/>
      <c r="DT35" s="637"/>
      <c r="DU35" s="637"/>
      <c r="DV35" s="638"/>
      <c r="DW35" s="641">
        <v>1.3</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6459542</v>
      </c>
      <c r="S36" s="659"/>
      <c r="T36" s="659"/>
      <c r="U36" s="659"/>
      <c r="V36" s="659"/>
      <c r="W36" s="659"/>
      <c r="X36" s="659"/>
      <c r="Y36" s="662"/>
      <c r="Z36" s="663">
        <v>100</v>
      </c>
      <c r="AA36" s="663"/>
      <c r="AB36" s="663"/>
      <c r="AC36" s="663"/>
      <c r="AD36" s="664">
        <v>3992360</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428450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-153969</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233803</v>
      </c>
      <c r="CS36" s="619"/>
      <c r="CT36" s="619"/>
      <c r="CU36" s="619"/>
      <c r="CV36" s="619"/>
      <c r="CW36" s="619"/>
      <c r="CX36" s="619"/>
      <c r="CY36" s="620"/>
      <c r="CZ36" s="621">
        <v>3.6</v>
      </c>
      <c r="DA36" s="639"/>
      <c r="DB36" s="639"/>
      <c r="DC36" s="640"/>
      <c r="DD36" s="624">
        <v>195760</v>
      </c>
      <c r="DE36" s="619"/>
      <c r="DF36" s="619"/>
      <c r="DG36" s="619"/>
      <c r="DH36" s="619"/>
      <c r="DI36" s="619"/>
      <c r="DJ36" s="619"/>
      <c r="DK36" s="620"/>
      <c r="DL36" s="624">
        <v>150526</v>
      </c>
      <c r="DM36" s="619"/>
      <c r="DN36" s="619"/>
      <c r="DO36" s="619"/>
      <c r="DP36" s="619"/>
      <c r="DQ36" s="619"/>
      <c r="DR36" s="619"/>
      <c r="DS36" s="619"/>
      <c r="DT36" s="619"/>
      <c r="DU36" s="619"/>
      <c r="DV36" s="620"/>
      <c r="DW36" s="641">
        <v>3.5</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27111</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2590</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1992</v>
      </c>
      <c r="CS37" s="637"/>
      <c r="CT37" s="637"/>
      <c r="CU37" s="637"/>
      <c r="CV37" s="637"/>
      <c r="CW37" s="637"/>
      <c r="CX37" s="637"/>
      <c r="CY37" s="638"/>
      <c r="CZ37" s="621">
        <v>0</v>
      </c>
      <c r="DA37" s="639"/>
      <c r="DB37" s="639"/>
      <c r="DC37" s="640"/>
      <c r="DD37" s="624">
        <v>1992</v>
      </c>
      <c r="DE37" s="637"/>
      <c r="DF37" s="637"/>
      <c r="DG37" s="637"/>
      <c r="DH37" s="637"/>
      <c r="DI37" s="637"/>
      <c r="DJ37" s="637"/>
      <c r="DK37" s="638"/>
      <c r="DL37" s="624">
        <v>1992</v>
      </c>
      <c r="DM37" s="637"/>
      <c r="DN37" s="637"/>
      <c r="DO37" s="637"/>
      <c r="DP37" s="637"/>
      <c r="DQ37" s="637"/>
      <c r="DR37" s="637"/>
      <c r="DS37" s="637"/>
      <c r="DT37" s="637"/>
      <c r="DU37" s="637"/>
      <c r="DV37" s="638"/>
      <c r="DW37" s="641">
        <v>0</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303</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4450</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1150577</v>
      </c>
      <c r="CS38" s="619"/>
      <c r="CT38" s="619"/>
      <c r="CU38" s="619"/>
      <c r="CV38" s="619"/>
      <c r="CW38" s="619"/>
      <c r="CX38" s="619"/>
      <c r="CY38" s="620"/>
      <c r="CZ38" s="621">
        <v>17.8</v>
      </c>
      <c r="DA38" s="639"/>
      <c r="DB38" s="639"/>
      <c r="DC38" s="640"/>
      <c r="DD38" s="624">
        <v>1008457</v>
      </c>
      <c r="DE38" s="619"/>
      <c r="DF38" s="619"/>
      <c r="DG38" s="619"/>
      <c r="DH38" s="619"/>
      <c r="DI38" s="619"/>
      <c r="DJ38" s="619"/>
      <c r="DK38" s="620"/>
      <c r="DL38" s="624">
        <v>971750</v>
      </c>
      <c r="DM38" s="619"/>
      <c r="DN38" s="619"/>
      <c r="DO38" s="619"/>
      <c r="DP38" s="619"/>
      <c r="DQ38" s="619"/>
      <c r="DR38" s="619"/>
      <c r="DS38" s="619"/>
      <c r="DT38" s="619"/>
      <c r="DU38" s="619"/>
      <c r="DV38" s="620"/>
      <c r="DW38" s="641">
        <v>22.6</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89</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3122</v>
      </c>
      <c r="CS39" s="637"/>
      <c r="CT39" s="637"/>
      <c r="CU39" s="637"/>
      <c r="CV39" s="637"/>
      <c r="CW39" s="637"/>
      <c r="CX39" s="637"/>
      <c r="CY39" s="638"/>
      <c r="CZ39" s="621">
        <v>0</v>
      </c>
      <c r="DA39" s="639"/>
      <c r="DB39" s="639"/>
      <c r="DC39" s="640"/>
      <c r="DD39" s="624">
        <v>2000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227950</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117</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t="s">
        <v>109</v>
      </c>
      <c r="CS40" s="619"/>
      <c r="CT40" s="619"/>
      <c r="CU40" s="619"/>
      <c r="CV40" s="619"/>
      <c r="CW40" s="619"/>
      <c r="CX40" s="619"/>
      <c r="CY40" s="620"/>
      <c r="CZ40" s="621" t="s">
        <v>109</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494177</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316</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179961</v>
      </c>
      <c r="CS42" s="619"/>
      <c r="CT42" s="619"/>
      <c r="CU42" s="619"/>
      <c r="CV42" s="619"/>
      <c r="CW42" s="619"/>
      <c r="CX42" s="619"/>
      <c r="CY42" s="620"/>
      <c r="CZ42" s="621">
        <v>2.8</v>
      </c>
      <c r="DA42" s="622"/>
      <c r="DB42" s="622"/>
      <c r="DC42" s="623"/>
      <c r="DD42" s="624">
        <v>33111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14396</v>
      </c>
      <c r="CS43" s="637"/>
      <c r="CT43" s="637"/>
      <c r="CU43" s="637"/>
      <c r="CV43" s="637"/>
      <c r="CW43" s="637"/>
      <c r="CX43" s="637"/>
      <c r="CY43" s="638"/>
      <c r="CZ43" s="621">
        <v>0.2</v>
      </c>
      <c r="DA43" s="639"/>
      <c r="DB43" s="639"/>
      <c r="DC43" s="640"/>
      <c r="DD43" s="624">
        <v>14396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179961</v>
      </c>
      <c r="CS44" s="619"/>
      <c r="CT44" s="619"/>
      <c r="CU44" s="619"/>
      <c r="CV44" s="619"/>
      <c r="CW44" s="619"/>
      <c r="CX44" s="619"/>
      <c r="CY44" s="620"/>
      <c r="CZ44" s="621">
        <v>2.8</v>
      </c>
      <c r="DA44" s="622"/>
      <c r="DB44" s="622"/>
      <c r="DC44" s="623"/>
      <c r="DD44" s="624">
        <v>33111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t="s">
        <v>119</v>
      </c>
      <c r="CS45" s="637"/>
      <c r="CT45" s="637"/>
      <c r="CU45" s="637"/>
      <c r="CV45" s="637"/>
      <c r="CW45" s="637"/>
      <c r="CX45" s="637"/>
      <c r="CY45" s="638"/>
      <c r="CZ45" s="621" t="s">
        <v>119</v>
      </c>
      <c r="DA45" s="639"/>
      <c r="DB45" s="639"/>
      <c r="DC45" s="640"/>
      <c r="DD45" s="624" t="s">
        <v>119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179961</v>
      </c>
      <c r="CS46" s="619"/>
      <c r="CT46" s="619"/>
      <c r="CU46" s="619"/>
      <c r="CV46" s="619"/>
      <c r="CW46" s="619"/>
      <c r="CX46" s="619"/>
      <c r="CY46" s="620"/>
      <c r="CZ46" s="621">
        <v>2.8</v>
      </c>
      <c r="DA46" s="622"/>
      <c r="DB46" s="622"/>
      <c r="DC46" s="623"/>
      <c r="DD46" s="624">
        <v>33111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t="s">
        <v>119</v>
      </c>
      <c r="CS47" s="637"/>
      <c r="CT47" s="637"/>
      <c r="CU47" s="637"/>
      <c r="CV47" s="637"/>
      <c r="CW47" s="637"/>
      <c r="CX47" s="637"/>
      <c r="CY47" s="638"/>
      <c r="CZ47" s="621" t="s">
        <v>119</v>
      </c>
      <c r="DA47" s="639"/>
      <c r="DB47" s="639"/>
      <c r="DC47" s="640"/>
      <c r="DD47" s="624" t="s">
        <v>119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6454728</v>
      </c>
      <c r="CS49" s="603"/>
      <c r="CT49" s="603"/>
      <c r="CU49" s="603"/>
      <c r="CV49" s="603"/>
      <c r="CW49" s="603"/>
      <c r="CX49" s="603"/>
      <c r="CY49" s="604"/>
      <c r="CZ49" s="605">
        <v>100</v>
      </c>
      <c r="DA49" s="606"/>
      <c r="DB49" s="606"/>
      <c r="DC49" s="607"/>
      <c r="DD49" s="608">
        <v>5097651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6471</v>
      </c>
      <c r="R7" s="1131"/>
      <c r="S7" s="1131"/>
      <c r="T7" s="1131"/>
      <c r="U7" s="1131"/>
      <c r="V7" s="1131">
        <v>6466</v>
      </c>
      <c r="W7" s="1131"/>
      <c r="X7" s="1131"/>
      <c r="Y7" s="1131"/>
      <c r="Z7" s="1131"/>
      <c r="AA7" s="1131">
        <v>5</v>
      </c>
      <c r="AB7" s="1131"/>
      <c r="AC7" s="1131"/>
      <c r="AD7" s="1131"/>
      <c r="AE7" s="1132"/>
      <c r="AF7" s="1133">
        <v>5</v>
      </c>
      <c r="AG7" s="1134"/>
      <c r="AH7" s="1134"/>
      <c r="AI7" s="1134"/>
      <c r="AJ7" s="1135"/>
      <c r="AK7" s="1117">
        <v>235</v>
      </c>
      <c r="AL7" s="1118"/>
      <c r="AM7" s="1118"/>
      <c r="AN7" s="1118"/>
      <c r="AO7" s="1118"/>
      <c r="AP7" s="1118">
        <v>8578</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6460</v>
      </c>
      <c r="R23" s="1095"/>
      <c r="S23" s="1095"/>
      <c r="T23" s="1095"/>
      <c r="U23" s="1095"/>
      <c r="V23" s="1095">
        <v>6455</v>
      </c>
      <c r="W23" s="1095"/>
      <c r="X23" s="1095"/>
      <c r="Y23" s="1095"/>
      <c r="Z23" s="1095"/>
      <c r="AA23" s="1095">
        <v>5</v>
      </c>
      <c r="AB23" s="1095"/>
      <c r="AC23" s="1095"/>
      <c r="AD23" s="1095"/>
      <c r="AE23" s="1096"/>
      <c r="AF23" s="1097">
        <v>5</v>
      </c>
      <c r="AG23" s="1095"/>
      <c r="AH23" s="1095"/>
      <c r="AI23" s="1095"/>
      <c r="AJ23" s="1098"/>
      <c r="AK23" s="1099"/>
      <c r="AL23" s="1100"/>
      <c r="AM23" s="1100"/>
      <c r="AN23" s="1100"/>
      <c r="AO23" s="1100"/>
      <c r="AP23" s="1095">
        <v>8578</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2320</v>
      </c>
      <c r="R28" s="1080"/>
      <c r="S28" s="1080"/>
      <c r="T28" s="1080"/>
      <c r="U28" s="1080"/>
      <c r="V28" s="1080">
        <v>2439</v>
      </c>
      <c r="W28" s="1080"/>
      <c r="X28" s="1080"/>
      <c r="Y28" s="1080"/>
      <c r="Z28" s="1080"/>
      <c r="AA28" s="1080">
        <v>-119</v>
      </c>
      <c r="AB28" s="1080"/>
      <c r="AC28" s="1080"/>
      <c r="AD28" s="1080"/>
      <c r="AE28" s="1081"/>
      <c r="AF28" s="1082">
        <v>-119</v>
      </c>
      <c r="AG28" s="1080"/>
      <c r="AH28" s="1080"/>
      <c r="AI28" s="1080"/>
      <c r="AJ28" s="1083"/>
      <c r="AK28" s="1084">
        <v>194</v>
      </c>
      <c r="AL28" s="1072"/>
      <c r="AM28" s="1072"/>
      <c r="AN28" s="1072"/>
      <c r="AO28" s="1072"/>
      <c r="AP28" s="1072" t="s">
        <v>538</v>
      </c>
      <c r="AQ28" s="1072"/>
      <c r="AR28" s="1072"/>
      <c r="AS28" s="1072"/>
      <c r="AT28" s="1072"/>
      <c r="AU28" s="1072" t="s">
        <v>538</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1350</v>
      </c>
      <c r="R29" s="1070"/>
      <c r="S29" s="1070"/>
      <c r="T29" s="1070"/>
      <c r="U29" s="1070"/>
      <c r="V29" s="1070">
        <v>1345</v>
      </c>
      <c r="W29" s="1070"/>
      <c r="X29" s="1070"/>
      <c r="Y29" s="1070"/>
      <c r="Z29" s="1070"/>
      <c r="AA29" s="1070">
        <v>5</v>
      </c>
      <c r="AB29" s="1070"/>
      <c r="AC29" s="1070"/>
      <c r="AD29" s="1070"/>
      <c r="AE29" s="1071"/>
      <c r="AF29" s="1045">
        <v>5</v>
      </c>
      <c r="AG29" s="1046"/>
      <c r="AH29" s="1046"/>
      <c r="AI29" s="1046"/>
      <c r="AJ29" s="1047"/>
      <c r="AK29" s="1006">
        <v>205</v>
      </c>
      <c r="AL29" s="997"/>
      <c r="AM29" s="997"/>
      <c r="AN29" s="997"/>
      <c r="AO29" s="997"/>
      <c r="AP29" s="997" t="s">
        <v>538</v>
      </c>
      <c r="AQ29" s="997"/>
      <c r="AR29" s="997"/>
      <c r="AS29" s="997"/>
      <c r="AT29" s="997"/>
      <c r="AU29" s="997" t="s">
        <v>538</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437</v>
      </c>
      <c r="R30" s="1070"/>
      <c r="S30" s="1070"/>
      <c r="T30" s="1070"/>
      <c r="U30" s="1070"/>
      <c r="V30" s="1070">
        <v>428</v>
      </c>
      <c r="W30" s="1070"/>
      <c r="X30" s="1070"/>
      <c r="Y30" s="1070"/>
      <c r="Z30" s="1070"/>
      <c r="AA30" s="1070">
        <v>9</v>
      </c>
      <c r="AB30" s="1070"/>
      <c r="AC30" s="1070"/>
      <c r="AD30" s="1070"/>
      <c r="AE30" s="1071"/>
      <c r="AF30" s="1045">
        <v>9</v>
      </c>
      <c r="AG30" s="1046"/>
      <c r="AH30" s="1046"/>
      <c r="AI30" s="1046"/>
      <c r="AJ30" s="1047"/>
      <c r="AK30" s="1006">
        <v>274</v>
      </c>
      <c r="AL30" s="997"/>
      <c r="AM30" s="997"/>
      <c r="AN30" s="997"/>
      <c r="AO30" s="997"/>
      <c r="AP30" s="997" t="s">
        <v>538</v>
      </c>
      <c r="AQ30" s="997"/>
      <c r="AR30" s="997"/>
      <c r="AS30" s="997"/>
      <c r="AT30" s="997"/>
      <c r="AU30" s="997" t="s">
        <v>538</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331</v>
      </c>
      <c r="R31" s="1070"/>
      <c r="S31" s="1070"/>
      <c r="T31" s="1070"/>
      <c r="U31" s="1070"/>
      <c r="V31" s="1070">
        <v>298</v>
      </c>
      <c r="W31" s="1070"/>
      <c r="X31" s="1070"/>
      <c r="Y31" s="1070"/>
      <c r="Z31" s="1070"/>
      <c r="AA31" s="1070">
        <v>33</v>
      </c>
      <c r="AB31" s="1070"/>
      <c r="AC31" s="1070"/>
      <c r="AD31" s="1070"/>
      <c r="AE31" s="1071"/>
      <c r="AF31" s="1045">
        <v>229</v>
      </c>
      <c r="AG31" s="1046"/>
      <c r="AH31" s="1046"/>
      <c r="AI31" s="1046"/>
      <c r="AJ31" s="1047"/>
      <c r="AK31" s="1006">
        <v>0</v>
      </c>
      <c r="AL31" s="997"/>
      <c r="AM31" s="997"/>
      <c r="AN31" s="997"/>
      <c r="AO31" s="997"/>
      <c r="AP31" s="997">
        <v>343</v>
      </c>
      <c r="AQ31" s="997"/>
      <c r="AR31" s="997"/>
      <c r="AS31" s="997"/>
      <c r="AT31" s="997"/>
      <c r="AU31" s="997">
        <v>0</v>
      </c>
      <c r="AV31" s="997"/>
      <c r="AW31" s="997"/>
      <c r="AX31" s="997"/>
      <c r="AY31" s="997"/>
      <c r="AZ31" s="1068"/>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380</v>
      </c>
      <c r="C32" s="1064"/>
      <c r="D32" s="1064"/>
      <c r="E32" s="1064"/>
      <c r="F32" s="1064"/>
      <c r="G32" s="1064"/>
      <c r="H32" s="1064"/>
      <c r="I32" s="1064"/>
      <c r="J32" s="1064"/>
      <c r="K32" s="1064"/>
      <c r="L32" s="1064"/>
      <c r="M32" s="1064"/>
      <c r="N32" s="1064"/>
      <c r="O32" s="1064"/>
      <c r="P32" s="1065"/>
      <c r="Q32" s="1069">
        <v>1087</v>
      </c>
      <c r="R32" s="1070"/>
      <c r="S32" s="1070"/>
      <c r="T32" s="1070"/>
      <c r="U32" s="1070"/>
      <c r="V32" s="1070">
        <v>1117</v>
      </c>
      <c r="W32" s="1070"/>
      <c r="X32" s="1070"/>
      <c r="Y32" s="1070"/>
      <c r="Z32" s="1070"/>
      <c r="AA32" s="1070">
        <v>-30</v>
      </c>
      <c r="AB32" s="1070"/>
      <c r="AC32" s="1070"/>
      <c r="AD32" s="1070"/>
      <c r="AE32" s="1071"/>
      <c r="AF32" s="1045" t="s">
        <v>109</v>
      </c>
      <c r="AG32" s="1046"/>
      <c r="AH32" s="1046"/>
      <c r="AI32" s="1046"/>
      <c r="AJ32" s="1047"/>
      <c r="AK32" s="1006">
        <v>429</v>
      </c>
      <c r="AL32" s="997"/>
      <c r="AM32" s="997"/>
      <c r="AN32" s="997"/>
      <c r="AO32" s="997"/>
      <c r="AP32" s="997">
        <v>7969</v>
      </c>
      <c r="AQ32" s="997"/>
      <c r="AR32" s="997"/>
      <c r="AS32" s="997"/>
      <c r="AT32" s="997"/>
      <c r="AU32" s="997">
        <v>4813</v>
      </c>
      <c r="AV32" s="997"/>
      <c r="AW32" s="997"/>
      <c r="AX32" s="997"/>
      <c r="AY32" s="997"/>
      <c r="AZ32" s="1068"/>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124</v>
      </c>
      <c r="AG63" s="985"/>
      <c r="AH63" s="985"/>
      <c r="AI63" s="985"/>
      <c r="AJ63" s="1056"/>
      <c r="AK63" s="1057"/>
      <c r="AL63" s="989"/>
      <c r="AM63" s="989"/>
      <c r="AN63" s="989"/>
      <c r="AO63" s="989"/>
      <c r="AP63" s="985">
        <v>8312</v>
      </c>
      <c r="AQ63" s="985"/>
      <c r="AR63" s="985"/>
      <c r="AS63" s="985"/>
      <c r="AT63" s="985"/>
      <c r="AU63" s="985">
        <v>481</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385</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386</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539</v>
      </c>
      <c r="C68" s="1012"/>
      <c r="D68" s="1012"/>
      <c r="E68" s="1012"/>
      <c r="F68" s="1012"/>
      <c r="G68" s="1012"/>
      <c r="H68" s="1012"/>
      <c r="I68" s="1012"/>
      <c r="J68" s="1012"/>
      <c r="K68" s="1012"/>
      <c r="L68" s="1012"/>
      <c r="M68" s="1012"/>
      <c r="N68" s="1012"/>
      <c r="O68" s="1012"/>
      <c r="P68" s="1013"/>
      <c r="Q68" s="1014">
        <v>32</v>
      </c>
      <c r="R68" s="1008"/>
      <c r="S68" s="1008"/>
      <c r="T68" s="1008"/>
      <c r="U68" s="1008"/>
      <c r="V68" s="1008">
        <v>25</v>
      </c>
      <c r="W68" s="1008"/>
      <c r="X68" s="1008"/>
      <c r="Y68" s="1008"/>
      <c r="Z68" s="1008"/>
      <c r="AA68" s="1008">
        <v>7</v>
      </c>
      <c r="AB68" s="1008"/>
      <c r="AC68" s="1008"/>
      <c r="AD68" s="1008"/>
      <c r="AE68" s="1008"/>
      <c r="AF68" s="1008">
        <v>7</v>
      </c>
      <c r="AG68" s="1008"/>
      <c r="AH68" s="1008"/>
      <c r="AI68" s="1008"/>
      <c r="AJ68" s="1008"/>
      <c r="AK68" s="1008" t="s">
        <v>544</v>
      </c>
      <c r="AL68" s="1008"/>
      <c r="AM68" s="1008"/>
      <c r="AN68" s="1008"/>
      <c r="AO68" s="1008"/>
      <c r="AP68" s="1008" t="s">
        <v>544</v>
      </c>
      <c r="AQ68" s="1008"/>
      <c r="AR68" s="1008"/>
      <c r="AS68" s="1008"/>
      <c r="AT68" s="1008"/>
      <c r="AU68" s="1008" t="s">
        <v>544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540</v>
      </c>
      <c r="C69" s="1001"/>
      <c r="D69" s="1001"/>
      <c r="E69" s="1001"/>
      <c r="F69" s="1001"/>
      <c r="G69" s="1001"/>
      <c r="H69" s="1001"/>
      <c r="I69" s="1001"/>
      <c r="J69" s="1001"/>
      <c r="K69" s="1001"/>
      <c r="L69" s="1001"/>
      <c r="M69" s="1001"/>
      <c r="N69" s="1001"/>
      <c r="O69" s="1001"/>
      <c r="P69" s="1002"/>
      <c r="Q69" s="1003">
        <v>189</v>
      </c>
      <c r="R69" s="997"/>
      <c r="S69" s="997"/>
      <c r="T69" s="997"/>
      <c r="U69" s="997"/>
      <c r="V69" s="997">
        <v>168</v>
      </c>
      <c r="W69" s="997"/>
      <c r="X69" s="997"/>
      <c r="Y69" s="997"/>
      <c r="Z69" s="997"/>
      <c r="AA69" s="997">
        <v>22</v>
      </c>
      <c r="AB69" s="997"/>
      <c r="AC69" s="997"/>
      <c r="AD69" s="997"/>
      <c r="AE69" s="997"/>
      <c r="AF69" s="997">
        <v>22</v>
      </c>
      <c r="AG69" s="997"/>
      <c r="AH69" s="997"/>
      <c r="AI69" s="997"/>
      <c r="AJ69" s="997"/>
      <c r="AK69" s="997">
        <v>12</v>
      </c>
      <c r="AL69" s="997"/>
      <c r="AM69" s="997"/>
      <c r="AN69" s="997"/>
      <c r="AO69" s="997"/>
      <c r="AP69" s="997" t="s">
        <v>538</v>
      </c>
      <c r="AQ69" s="997"/>
      <c r="AR69" s="997"/>
      <c r="AS69" s="997"/>
      <c r="AT69" s="997"/>
      <c r="AU69" s="997" t="s">
        <v>538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541</v>
      </c>
      <c r="C70" s="1001"/>
      <c r="D70" s="1001"/>
      <c r="E70" s="1001"/>
      <c r="F70" s="1001"/>
      <c r="G70" s="1001"/>
      <c r="H70" s="1001"/>
      <c r="I70" s="1001"/>
      <c r="J70" s="1001"/>
      <c r="K70" s="1001"/>
      <c r="L70" s="1001"/>
      <c r="M70" s="1001"/>
      <c r="N70" s="1001"/>
      <c r="O70" s="1001"/>
      <c r="P70" s="1002"/>
      <c r="Q70" s="1003">
        <v>1044329</v>
      </c>
      <c r="R70" s="997"/>
      <c r="S70" s="997"/>
      <c r="T70" s="997"/>
      <c r="U70" s="997"/>
      <c r="V70" s="997">
        <v>1022081</v>
      </c>
      <c r="W70" s="997"/>
      <c r="X70" s="997"/>
      <c r="Y70" s="997"/>
      <c r="Z70" s="997"/>
      <c r="AA70" s="997">
        <v>22247</v>
      </c>
      <c r="AB70" s="997"/>
      <c r="AC70" s="997"/>
      <c r="AD70" s="997"/>
      <c r="AE70" s="997"/>
      <c r="AF70" s="997">
        <v>22247</v>
      </c>
      <c r="AG70" s="997"/>
      <c r="AH70" s="997"/>
      <c r="AI70" s="997"/>
      <c r="AJ70" s="997"/>
      <c r="AK70" s="997">
        <v>593</v>
      </c>
      <c r="AL70" s="997"/>
      <c r="AM70" s="997"/>
      <c r="AN70" s="997"/>
      <c r="AO70" s="997"/>
      <c r="AP70" s="997" t="s">
        <v>538</v>
      </c>
      <c r="AQ70" s="997"/>
      <c r="AR70" s="997"/>
      <c r="AS70" s="997"/>
      <c r="AT70" s="997"/>
      <c r="AU70" s="997" t="s">
        <v>538</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542</v>
      </c>
      <c r="C71" s="1001"/>
      <c r="D71" s="1001"/>
      <c r="E71" s="1001"/>
      <c r="F71" s="1001"/>
      <c r="G71" s="1001"/>
      <c r="H71" s="1001"/>
      <c r="I71" s="1001"/>
      <c r="J71" s="1001"/>
      <c r="K71" s="1001"/>
      <c r="L71" s="1001"/>
      <c r="M71" s="1001"/>
      <c r="N71" s="1001"/>
      <c r="O71" s="1001"/>
      <c r="P71" s="1002"/>
      <c r="Q71" s="1003">
        <v>42179</v>
      </c>
      <c r="R71" s="997"/>
      <c r="S71" s="997"/>
      <c r="T71" s="997"/>
      <c r="U71" s="997"/>
      <c r="V71" s="997">
        <v>35893</v>
      </c>
      <c r="W71" s="997"/>
      <c r="X71" s="997"/>
      <c r="Y71" s="997"/>
      <c r="Z71" s="997"/>
      <c r="AA71" s="997">
        <v>6286</v>
      </c>
      <c r="AB71" s="997"/>
      <c r="AC71" s="997"/>
      <c r="AD71" s="997"/>
      <c r="AE71" s="997"/>
      <c r="AF71" s="997">
        <v>25370</v>
      </c>
      <c r="AG71" s="997"/>
      <c r="AH71" s="997"/>
      <c r="AI71" s="997"/>
      <c r="AJ71" s="997"/>
      <c r="AK71" s="997" t="s">
        <v>538</v>
      </c>
      <c r="AL71" s="997"/>
      <c r="AM71" s="997"/>
      <c r="AN71" s="997"/>
      <c r="AO71" s="997"/>
      <c r="AP71" s="997">
        <v>140190</v>
      </c>
      <c r="AQ71" s="997"/>
      <c r="AR71" s="997"/>
      <c r="AS71" s="997"/>
      <c r="AT71" s="997"/>
      <c r="AU71" s="997" t="s">
        <v>538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543</v>
      </c>
      <c r="C72" s="1001"/>
      <c r="D72" s="1001"/>
      <c r="E72" s="1001"/>
      <c r="F72" s="1001"/>
      <c r="G72" s="1001"/>
      <c r="H72" s="1001"/>
      <c r="I72" s="1001"/>
      <c r="J72" s="1001"/>
      <c r="K72" s="1001"/>
      <c r="L72" s="1001"/>
      <c r="M72" s="1001"/>
      <c r="N72" s="1001"/>
      <c r="O72" s="1001"/>
      <c r="P72" s="1002"/>
      <c r="Q72" s="1003">
        <v>8559</v>
      </c>
      <c r="R72" s="997"/>
      <c r="S72" s="997"/>
      <c r="T72" s="997"/>
      <c r="U72" s="997"/>
      <c r="V72" s="997">
        <v>6038</v>
      </c>
      <c r="W72" s="997"/>
      <c r="X72" s="997"/>
      <c r="Y72" s="997"/>
      <c r="Z72" s="997"/>
      <c r="AA72" s="997">
        <v>2521</v>
      </c>
      <c r="AB72" s="997"/>
      <c r="AC72" s="997"/>
      <c r="AD72" s="997"/>
      <c r="AE72" s="997"/>
      <c r="AF72" s="997">
        <v>17171</v>
      </c>
      <c r="AG72" s="997"/>
      <c r="AH72" s="997"/>
      <c r="AI72" s="997"/>
      <c r="AJ72" s="997"/>
      <c r="AK72" s="997" t="s">
        <v>538</v>
      </c>
      <c r="AL72" s="997"/>
      <c r="AM72" s="997"/>
      <c r="AN72" s="997"/>
      <c r="AO72" s="997"/>
      <c r="AP72" s="997">
        <v>18268</v>
      </c>
      <c r="AQ72" s="997"/>
      <c r="AR72" s="997"/>
      <c r="AS72" s="997"/>
      <c r="AT72" s="997"/>
      <c r="AU72" s="997" t="s">
        <v>538</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64817</v>
      </c>
      <c r="AG88" s="985"/>
      <c r="AH88" s="985"/>
      <c r="AI88" s="985"/>
      <c r="AJ88" s="985"/>
      <c r="AK88" s="989"/>
      <c r="AL88" s="989"/>
      <c r="AM88" s="989"/>
      <c r="AN88" s="989"/>
      <c r="AO88" s="989"/>
      <c r="AP88" s="985">
        <v>158458</v>
      </c>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284</v>
      </c>
      <c r="AG109" s="918"/>
      <c r="AH109" s="918"/>
      <c r="AI109" s="918"/>
      <c r="AJ109" s="919"/>
      <c r="AK109" s="920" t="s">
        <v>283</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284</v>
      </c>
      <c r="BW109" s="918"/>
      <c r="BX109" s="918"/>
      <c r="BY109" s="918"/>
      <c r="BZ109" s="919"/>
      <c r="CA109" s="920" t="s">
        <v>283</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284</v>
      </c>
      <c r="DM109" s="918"/>
      <c r="DN109" s="918"/>
      <c r="DO109" s="918"/>
      <c r="DP109" s="919"/>
      <c r="DQ109" s="920" t="s">
        <v>283</v>
      </c>
      <c r="DR109" s="918"/>
      <c r="DS109" s="918"/>
      <c r="DT109" s="918"/>
      <c r="DU109" s="919"/>
      <c r="DV109" s="920" t="s">
        <v>397</v>
      </c>
      <c r="DW109" s="918"/>
      <c r="DX109" s="918"/>
      <c r="DY109" s="918"/>
      <c r="DZ109" s="949"/>
    </row>
    <row r="110" spans="1:131" s="197" customFormat="1" ht="26.25" customHeight="1" x14ac:dyDescent="0.15">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938341</v>
      </c>
      <c r="AB110" s="903"/>
      <c r="AC110" s="903"/>
      <c r="AD110" s="903"/>
      <c r="AE110" s="904"/>
      <c r="AF110" s="905">
        <v>965725</v>
      </c>
      <c r="AG110" s="903"/>
      <c r="AH110" s="903"/>
      <c r="AI110" s="903"/>
      <c r="AJ110" s="904"/>
      <c r="AK110" s="905">
        <v>942152</v>
      </c>
      <c r="AL110" s="903"/>
      <c r="AM110" s="903"/>
      <c r="AN110" s="903"/>
      <c r="AO110" s="904"/>
      <c r="AP110" s="906">
        <v>26.1</v>
      </c>
      <c r="AQ110" s="907"/>
      <c r="AR110" s="907"/>
      <c r="AS110" s="907"/>
      <c r="AT110" s="908"/>
      <c r="AU110" s="950" t="s">
        <v>61</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9029681</v>
      </c>
      <c r="BR110" s="830"/>
      <c r="BS110" s="830"/>
      <c r="BT110" s="830"/>
      <c r="BU110" s="830"/>
      <c r="BV110" s="830">
        <v>8941314</v>
      </c>
      <c r="BW110" s="830"/>
      <c r="BX110" s="830"/>
      <c r="BY110" s="830"/>
      <c r="BZ110" s="830"/>
      <c r="CA110" s="830">
        <v>8578167</v>
      </c>
      <c r="CB110" s="830"/>
      <c r="CC110" s="830"/>
      <c r="CD110" s="830"/>
      <c r="CE110" s="830"/>
      <c r="CF110" s="891">
        <v>237.8</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403</v>
      </c>
      <c r="DH110" s="830"/>
      <c r="DI110" s="830"/>
      <c r="DJ110" s="830"/>
      <c r="DK110" s="830"/>
      <c r="DL110" s="830" t="s">
        <v>403</v>
      </c>
      <c r="DM110" s="830"/>
      <c r="DN110" s="830"/>
      <c r="DO110" s="830"/>
      <c r="DP110" s="830"/>
      <c r="DQ110" s="830" t="s">
        <v>403</v>
      </c>
      <c r="DR110" s="830"/>
      <c r="DS110" s="830"/>
      <c r="DT110" s="830"/>
      <c r="DU110" s="830"/>
      <c r="DV110" s="831" t="s">
        <v>403</v>
      </c>
      <c r="DW110" s="831"/>
      <c r="DX110" s="831"/>
      <c r="DY110" s="831"/>
      <c r="DZ110" s="832"/>
    </row>
    <row r="111" spans="1:131" s="197" customFormat="1" ht="26.25" customHeight="1" x14ac:dyDescent="0.15">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405</v>
      </c>
      <c r="AB111" s="939"/>
      <c r="AC111" s="939"/>
      <c r="AD111" s="939"/>
      <c r="AE111" s="940"/>
      <c r="AF111" s="941" t="s">
        <v>405</v>
      </c>
      <c r="AG111" s="939"/>
      <c r="AH111" s="939"/>
      <c r="AI111" s="939"/>
      <c r="AJ111" s="940"/>
      <c r="AK111" s="941" t="s">
        <v>405</v>
      </c>
      <c r="AL111" s="939"/>
      <c r="AM111" s="939"/>
      <c r="AN111" s="939"/>
      <c r="AO111" s="940"/>
      <c r="AP111" s="942" t="s">
        <v>405</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v>750000</v>
      </c>
      <c r="BR111" s="801"/>
      <c r="BS111" s="801"/>
      <c r="BT111" s="801"/>
      <c r="BU111" s="801"/>
      <c r="BV111" s="801">
        <v>600000</v>
      </c>
      <c r="BW111" s="801"/>
      <c r="BX111" s="801"/>
      <c r="BY111" s="801"/>
      <c r="BZ111" s="801"/>
      <c r="CA111" s="801">
        <v>450000</v>
      </c>
      <c r="CB111" s="801"/>
      <c r="CC111" s="801"/>
      <c r="CD111" s="801"/>
      <c r="CE111" s="801"/>
      <c r="CF111" s="878">
        <v>12.5</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408</v>
      </c>
      <c r="DH111" s="801"/>
      <c r="DI111" s="801"/>
      <c r="DJ111" s="801"/>
      <c r="DK111" s="801"/>
      <c r="DL111" s="801" t="s">
        <v>408</v>
      </c>
      <c r="DM111" s="801"/>
      <c r="DN111" s="801"/>
      <c r="DO111" s="801"/>
      <c r="DP111" s="801"/>
      <c r="DQ111" s="801" t="s">
        <v>408</v>
      </c>
      <c r="DR111" s="801"/>
      <c r="DS111" s="801"/>
      <c r="DT111" s="801"/>
      <c r="DU111" s="801"/>
      <c r="DV111" s="853" t="s">
        <v>408</v>
      </c>
      <c r="DW111" s="853"/>
      <c r="DX111" s="853"/>
      <c r="DY111" s="853"/>
      <c r="DZ111" s="854"/>
    </row>
    <row r="112" spans="1:131" s="197" customFormat="1" ht="26.25" customHeight="1" x14ac:dyDescent="0.15">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408</v>
      </c>
      <c r="AB112" s="814"/>
      <c r="AC112" s="814"/>
      <c r="AD112" s="814"/>
      <c r="AE112" s="815"/>
      <c r="AF112" s="816" t="s">
        <v>408</v>
      </c>
      <c r="AG112" s="814"/>
      <c r="AH112" s="814"/>
      <c r="AI112" s="814"/>
      <c r="AJ112" s="815"/>
      <c r="AK112" s="816" t="s">
        <v>408</v>
      </c>
      <c r="AL112" s="814"/>
      <c r="AM112" s="814"/>
      <c r="AN112" s="814"/>
      <c r="AO112" s="815"/>
      <c r="AP112" s="784" t="s">
        <v>408</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5359838</v>
      </c>
      <c r="BR112" s="801"/>
      <c r="BS112" s="801"/>
      <c r="BT112" s="801"/>
      <c r="BU112" s="801"/>
      <c r="BV112" s="801">
        <v>5013423</v>
      </c>
      <c r="BW112" s="801"/>
      <c r="BX112" s="801"/>
      <c r="BY112" s="801"/>
      <c r="BZ112" s="801"/>
      <c r="CA112" s="801">
        <v>4813403</v>
      </c>
      <c r="CB112" s="801"/>
      <c r="CC112" s="801"/>
      <c r="CD112" s="801"/>
      <c r="CE112" s="801"/>
      <c r="CF112" s="878">
        <v>133.4</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408</v>
      </c>
      <c r="DH112" s="801"/>
      <c r="DI112" s="801"/>
      <c r="DJ112" s="801"/>
      <c r="DK112" s="801"/>
      <c r="DL112" s="801" t="s">
        <v>408</v>
      </c>
      <c r="DM112" s="801"/>
      <c r="DN112" s="801"/>
      <c r="DO112" s="801"/>
      <c r="DP112" s="801"/>
      <c r="DQ112" s="801" t="s">
        <v>408</v>
      </c>
      <c r="DR112" s="801"/>
      <c r="DS112" s="801"/>
      <c r="DT112" s="801"/>
      <c r="DU112" s="801"/>
      <c r="DV112" s="853" t="s">
        <v>408</v>
      </c>
      <c r="DW112" s="853"/>
      <c r="DX112" s="853"/>
      <c r="DY112" s="853"/>
      <c r="DZ112" s="854"/>
    </row>
    <row r="113" spans="1:130" s="197" customFormat="1" ht="26.25" customHeight="1" x14ac:dyDescent="0.15">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359778</v>
      </c>
      <c r="AB113" s="939"/>
      <c r="AC113" s="939"/>
      <c r="AD113" s="939"/>
      <c r="AE113" s="940"/>
      <c r="AF113" s="941">
        <v>352022</v>
      </c>
      <c r="AG113" s="939"/>
      <c r="AH113" s="939"/>
      <c r="AI113" s="939"/>
      <c r="AJ113" s="940"/>
      <c r="AK113" s="941">
        <v>371735</v>
      </c>
      <c r="AL113" s="939"/>
      <c r="AM113" s="939"/>
      <c r="AN113" s="939"/>
      <c r="AO113" s="940"/>
      <c r="AP113" s="942">
        <v>10.3</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t="s">
        <v>408</v>
      </c>
      <c r="BR113" s="801"/>
      <c r="BS113" s="801"/>
      <c r="BT113" s="801"/>
      <c r="BU113" s="801"/>
      <c r="BV113" s="801" t="s">
        <v>408</v>
      </c>
      <c r="BW113" s="801"/>
      <c r="BX113" s="801"/>
      <c r="BY113" s="801"/>
      <c r="BZ113" s="801"/>
      <c r="CA113" s="801" t="s">
        <v>408</v>
      </c>
      <c r="CB113" s="801"/>
      <c r="CC113" s="801"/>
      <c r="CD113" s="801"/>
      <c r="CE113" s="801"/>
      <c r="CF113" s="878" t="s">
        <v>408</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408</v>
      </c>
      <c r="DH113" s="814"/>
      <c r="DI113" s="814"/>
      <c r="DJ113" s="814"/>
      <c r="DK113" s="815"/>
      <c r="DL113" s="816" t="s">
        <v>408</v>
      </c>
      <c r="DM113" s="814"/>
      <c r="DN113" s="814"/>
      <c r="DO113" s="814"/>
      <c r="DP113" s="815"/>
      <c r="DQ113" s="816" t="s">
        <v>408</v>
      </c>
      <c r="DR113" s="814"/>
      <c r="DS113" s="814"/>
      <c r="DT113" s="814"/>
      <c r="DU113" s="815"/>
      <c r="DV113" s="784" t="s">
        <v>408</v>
      </c>
      <c r="DW113" s="785"/>
      <c r="DX113" s="785"/>
      <c r="DY113" s="785"/>
      <c r="DZ113" s="786"/>
    </row>
    <row r="114" spans="1:130" s="197" customFormat="1" ht="26.25" customHeight="1" x14ac:dyDescent="0.15">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408</v>
      </c>
      <c r="AB114" s="814"/>
      <c r="AC114" s="814"/>
      <c r="AD114" s="814"/>
      <c r="AE114" s="815"/>
      <c r="AF114" s="816" t="s">
        <v>408</v>
      </c>
      <c r="AG114" s="814"/>
      <c r="AH114" s="814"/>
      <c r="AI114" s="814"/>
      <c r="AJ114" s="815"/>
      <c r="AK114" s="816" t="s">
        <v>408</v>
      </c>
      <c r="AL114" s="814"/>
      <c r="AM114" s="814"/>
      <c r="AN114" s="814"/>
      <c r="AO114" s="815"/>
      <c r="AP114" s="784" t="s">
        <v>408</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1211041</v>
      </c>
      <c r="BR114" s="801"/>
      <c r="BS114" s="801"/>
      <c r="BT114" s="801"/>
      <c r="BU114" s="801"/>
      <c r="BV114" s="801">
        <v>1200486</v>
      </c>
      <c r="BW114" s="801"/>
      <c r="BX114" s="801"/>
      <c r="BY114" s="801"/>
      <c r="BZ114" s="801"/>
      <c r="CA114" s="801">
        <v>1150731</v>
      </c>
      <c r="CB114" s="801"/>
      <c r="CC114" s="801"/>
      <c r="CD114" s="801"/>
      <c r="CE114" s="801"/>
      <c r="CF114" s="878">
        <v>31.9</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408</v>
      </c>
      <c r="DH114" s="814"/>
      <c r="DI114" s="814"/>
      <c r="DJ114" s="814"/>
      <c r="DK114" s="815"/>
      <c r="DL114" s="816" t="s">
        <v>408</v>
      </c>
      <c r="DM114" s="814"/>
      <c r="DN114" s="814"/>
      <c r="DO114" s="814"/>
      <c r="DP114" s="815"/>
      <c r="DQ114" s="816" t="s">
        <v>408</v>
      </c>
      <c r="DR114" s="814"/>
      <c r="DS114" s="814"/>
      <c r="DT114" s="814"/>
      <c r="DU114" s="815"/>
      <c r="DV114" s="784" t="s">
        <v>408</v>
      </c>
      <c r="DW114" s="785"/>
      <c r="DX114" s="785"/>
      <c r="DY114" s="785"/>
      <c r="DZ114" s="786"/>
    </row>
    <row r="115" spans="1:130" s="197" customFormat="1" ht="26.25" customHeight="1" x14ac:dyDescent="0.15">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150000</v>
      </c>
      <c r="AB115" s="939"/>
      <c r="AC115" s="939"/>
      <c r="AD115" s="939"/>
      <c r="AE115" s="940"/>
      <c r="AF115" s="941">
        <v>150000</v>
      </c>
      <c r="AG115" s="939"/>
      <c r="AH115" s="939"/>
      <c r="AI115" s="939"/>
      <c r="AJ115" s="940"/>
      <c r="AK115" s="941">
        <v>150000</v>
      </c>
      <c r="AL115" s="939"/>
      <c r="AM115" s="939"/>
      <c r="AN115" s="939"/>
      <c r="AO115" s="940"/>
      <c r="AP115" s="942">
        <v>4.2</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408</v>
      </c>
      <c r="BR115" s="801"/>
      <c r="BS115" s="801"/>
      <c r="BT115" s="801"/>
      <c r="BU115" s="801"/>
      <c r="BV115" s="801" t="s">
        <v>408</v>
      </c>
      <c r="BW115" s="801"/>
      <c r="BX115" s="801"/>
      <c r="BY115" s="801"/>
      <c r="BZ115" s="801"/>
      <c r="CA115" s="801" t="s">
        <v>408</v>
      </c>
      <c r="CB115" s="801"/>
      <c r="CC115" s="801"/>
      <c r="CD115" s="801"/>
      <c r="CE115" s="801"/>
      <c r="CF115" s="878" t="s">
        <v>408</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408</v>
      </c>
      <c r="DH115" s="814"/>
      <c r="DI115" s="814"/>
      <c r="DJ115" s="814"/>
      <c r="DK115" s="815"/>
      <c r="DL115" s="816" t="s">
        <v>408</v>
      </c>
      <c r="DM115" s="814"/>
      <c r="DN115" s="814"/>
      <c r="DO115" s="814"/>
      <c r="DP115" s="815"/>
      <c r="DQ115" s="816" t="s">
        <v>408</v>
      </c>
      <c r="DR115" s="814"/>
      <c r="DS115" s="814"/>
      <c r="DT115" s="814"/>
      <c r="DU115" s="815"/>
      <c r="DV115" s="784" t="s">
        <v>408</v>
      </c>
      <c r="DW115" s="785"/>
      <c r="DX115" s="785"/>
      <c r="DY115" s="785"/>
      <c r="DZ115" s="786"/>
    </row>
    <row r="116" spans="1:130" s="197" customFormat="1" ht="26.25" customHeight="1" x14ac:dyDescent="0.15">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61</v>
      </c>
      <c r="AB116" s="814"/>
      <c r="AC116" s="814"/>
      <c r="AD116" s="814"/>
      <c r="AE116" s="815"/>
      <c r="AF116" s="816">
        <v>156</v>
      </c>
      <c r="AG116" s="814"/>
      <c r="AH116" s="814"/>
      <c r="AI116" s="814"/>
      <c r="AJ116" s="815"/>
      <c r="AK116" s="816">
        <v>138</v>
      </c>
      <c r="AL116" s="814"/>
      <c r="AM116" s="814"/>
      <c r="AN116" s="814"/>
      <c r="AO116" s="815"/>
      <c r="AP116" s="784">
        <v>0</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408</v>
      </c>
      <c r="BR116" s="801"/>
      <c r="BS116" s="801"/>
      <c r="BT116" s="801"/>
      <c r="BU116" s="801"/>
      <c r="BV116" s="801" t="s">
        <v>408</v>
      </c>
      <c r="BW116" s="801"/>
      <c r="BX116" s="801"/>
      <c r="BY116" s="801"/>
      <c r="BZ116" s="801"/>
      <c r="CA116" s="801" t="s">
        <v>408</v>
      </c>
      <c r="CB116" s="801"/>
      <c r="CC116" s="801"/>
      <c r="CD116" s="801"/>
      <c r="CE116" s="801"/>
      <c r="CF116" s="878" t="s">
        <v>408</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408</v>
      </c>
      <c r="DH116" s="814"/>
      <c r="DI116" s="814"/>
      <c r="DJ116" s="814"/>
      <c r="DK116" s="815"/>
      <c r="DL116" s="816" t="s">
        <v>408</v>
      </c>
      <c r="DM116" s="814"/>
      <c r="DN116" s="814"/>
      <c r="DO116" s="814"/>
      <c r="DP116" s="815"/>
      <c r="DQ116" s="816" t="s">
        <v>408</v>
      </c>
      <c r="DR116" s="814"/>
      <c r="DS116" s="814"/>
      <c r="DT116" s="814"/>
      <c r="DU116" s="815"/>
      <c r="DV116" s="784" t="s">
        <v>408</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1448180</v>
      </c>
      <c r="AB117" s="925"/>
      <c r="AC117" s="925"/>
      <c r="AD117" s="925"/>
      <c r="AE117" s="926"/>
      <c r="AF117" s="928">
        <v>1467903</v>
      </c>
      <c r="AG117" s="925"/>
      <c r="AH117" s="925"/>
      <c r="AI117" s="925"/>
      <c r="AJ117" s="926"/>
      <c r="AK117" s="928">
        <v>1464025</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284</v>
      </c>
      <c r="AG118" s="918"/>
      <c r="AH118" s="918"/>
      <c r="AI118" s="918"/>
      <c r="AJ118" s="919"/>
      <c r="AK118" s="920" t="s">
        <v>283</v>
      </c>
      <c r="AL118" s="918"/>
      <c r="AM118" s="918"/>
      <c r="AN118" s="918"/>
      <c r="AO118" s="919"/>
      <c r="AP118" s="921" t="s">
        <v>397</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428</v>
      </c>
      <c r="BP118" s="868"/>
      <c r="BQ118" s="887">
        <v>16350560</v>
      </c>
      <c r="BR118" s="888"/>
      <c r="BS118" s="888"/>
      <c r="BT118" s="888"/>
      <c r="BU118" s="888"/>
      <c r="BV118" s="888">
        <v>15755223</v>
      </c>
      <c r="BW118" s="888"/>
      <c r="BX118" s="888"/>
      <c r="BY118" s="888"/>
      <c r="BZ118" s="888"/>
      <c r="CA118" s="888">
        <v>14992301</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872177</v>
      </c>
      <c r="BR119" s="830"/>
      <c r="BS119" s="830"/>
      <c r="BT119" s="830"/>
      <c r="BU119" s="830"/>
      <c r="BV119" s="830">
        <v>894205</v>
      </c>
      <c r="BW119" s="830"/>
      <c r="BX119" s="830"/>
      <c r="BY119" s="830"/>
      <c r="BZ119" s="830"/>
      <c r="CA119" s="830">
        <v>658545</v>
      </c>
      <c r="CB119" s="830"/>
      <c r="CC119" s="830"/>
      <c r="CD119" s="830"/>
      <c r="CE119" s="830"/>
      <c r="CF119" s="891">
        <v>18.3</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750000</v>
      </c>
      <c r="DH119" s="747"/>
      <c r="DI119" s="747"/>
      <c r="DJ119" s="747"/>
      <c r="DK119" s="748"/>
      <c r="DL119" s="749">
        <v>600000</v>
      </c>
      <c r="DM119" s="747"/>
      <c r="DN119" s="747"/>
      <c r="DO119" s="747"/>
      <c r="DP119" s="748"/>
      <c r="DQ119" s="749">
        <v>450000</v>
      </c>
      <c r="DR119" s="747"/>
      <c r="DS119" s="747"/>
      <c r="DT119" s="747"/>
      <c r="DU119" s="748"/>
      <c r="DV119" s="837">
        <v>12.5</v>
      </c>
      <c r="DW119" s="838"/>
      <c r="DX119" s="838"/>
      <c r="DY119" s="838"/>
      <c r="DZ119" s="839"/>
    </row>
    <row r="120" spans="1:130" s="197" customFormat="1" ht="26.25" customHeight="1" x14ac:dyDescent="0.15">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2632331</v>
      </c>
      <c r="BR120" s="801"/>
      <c r="BS120" s="801"/>
      <c r="BT120" s="801"/>
      <c r="BU120" s="801"/>
      <c r="BV120" s="801">
        <v>2368724</v>
      </c>
      <c r="BW120" s="801"/>
      <c r="BX120" s="801"/>
      <c r="BY120" s="801"/>
      <c r="BZ120" s="801"/>
      <c r="CA120" s="801">
        <v>2267190</v>
      </c>
      <c r="CB120" s="801"/>
      <c r="CC120" s="801"/>
      <c r="CD120" s="801"/>
      <c r="CE120" s="801"/>
      <c r="CF120" s="878">
        <v>62.8</v>
      </c>
      <c r="CG120" s="879"/>
      <c r="CH120" s="879"/>
      <c r="CI120" s="879"/>
      <c r="CJ120" s="879"/>
      <c r="CK120" s="880" t="s">
        <v>434</v>
      </c>
      <c r="CL120" s="840"/>
      <c r="CM120" s="840"/>
      <c r="CN120" s="840"/>
      <c r="CO120" s="841"/>
      <c r="CP120" s="884" t="s">
        <v>380</v>
      </c>
      <c r="CQ120" s="885"/>
      <c r="CR120" s="885"/>
      <c r="CS120" s="885"/>
      <c r="CT120" s="885"/>
      <c r="CU120" s="885"/>
      <c r="CV120" s="885"/>
      <c r="CW120" s="885"/>
      <c r="CX120" s="885"/>
      <c r="CY120" s="885"/>
      <c r="CZ120" s="885"/>
      <c r="DA120" s="885"/>
      <c r="DB120" s="885"/>
      <c r="DC120" s="885"/>
      <c r="DD120" s="885"/>
      <c r="DE120" s="885"/>
      <c r="DF120" s="886"/>
      <c r="DG120" s="829">
        <v>5359525</v>
      </c>
      <c r="DH120" s="830"/>
      <c r="DI120" s="830"/>
      <c r="DJ120" s="830"/>
      <c r="DK120" s="830"/>
      <c r="DL120" s="830">
        <v>5013093</v>
      </c>
      <c r="DM120" s="830"/>
      <c r="DN120" s="830"/>
      <c r="DO120" s="830"/>
      <c r="DP120" s="830"/>
      <c r="DQ120" s="830">
        <v>4813061</v>
      </c>
      <c r="DR120" s="830"/>
      <c r="DS120" s="830"/>
      <c r="DT120" s="830"/>
      <c r="DU120" s="830"/>
      <c r="DV120" s="831">
        <v>133.4</v>
      </c>
      <c r="DW120" s="831"/>
      <c r="DX120" s="831"/>
      <c r="DY120" s="831"/>
      <c r="DZ120" s="832"/>
    </row>
    <row r="121" spans="1:130" s="197" customFormat="1" ht="26.25" customHeight="1" x14ac:dyDescent="0.15">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7973926</v>
      </c>
      <c r="BR121" s="888"/>
      <c r="BS121" s="888"/>
      <c r="BT121" s="888"/>
      <c r="BU121" s="888"/>
      <c r="BV121" s="888">
        <v>8079048</v>
      </c>
      <c r="BW121" s="888"/>
      <c r="BX121" s="888"/>
      <c r="BY121" s="888"/>
      <c r="BZ121" s="888"/>
      <c r="CA121" s="888">
        <v>8027963</v>
      </c>
      <c r="CB121" s="888"/>
      <c r="CC121" s="888"/>
      <c r="CD121" s="888"/>
      <c r="CE121" s="888"/>
      <c r="CF121" s="889">
        <v>222.5</v>
      </c>
      <c r="CG121" s="890"/>
      <c r="CH121" s="890"/>
      <c r="CI121" s="890"/>
      <c r="CJ121" s="890"/>
      <c r="CK121" s="881"/>
      <c r="CL121" s="842"/>
      <c r="CM121" s="842"/>
      <c r="CN121" s="842"/>
      <c r="CO121" s="843"/>
      <c r="CP121" s="858" t="s">
        <v>378</v>
      </c>
      <c r="CQ121" s="859"/>
      <c r="CR121" s="859"/>
      <c r="CS121" s="859"/>
      <c r="CT121" s="859"/>
      <c r="CU121" s="859"/>
      <c r="CV121" s="859"/>
      <c r="CW121" s="859"/>
      <c r="CX121" s="859"/>
      <c r="CY121" s="859"/>
      <c r="CZ121" s="859"/>
      <c r="DA121" s="859"/>
      <c r="DB121" s="859"/>
      <c r="DC121" s="859"/>
      <c r="DD121" s="859"/>
      <c r="DE121" s="859"/>
      <c r="DF121" s="860"/>
      <c r="DG121" s="800">
        <v>313</v>
      </c>
      <c r="DH121" s="801"/>
      <c r="DI121" s="801"/>
      <c r="DJ121" s="801"/>
      <c r="DK121" s="801"/>
      <c r="DL121" s="801">
        <v>330</v>
      </c>
      <c r="DM121" s="801"/>
      <c r="DN121" s="801"/>
      <c r="DO121" s="801"/>
      <c r="DP121" s="801"/>
      <c r="DQ121" s="801">
        <v>342</v>
      </c>
      <c r="DR121" s="801"/>
      <c r="DS121" s="801"/>
      <c r="DT121" s="801"/>
      <c r="DU121" s="801"/>
      <c r="DV121" s="853">
        <v>0</v>
      </c>
      <c r="DW121" s="853"/>
      <c r="DX121" s="853"/>
      <c r="DY121" s="853"/>
      <c r="DZ121" s="854"/>
    </row>
    <row r="122" spans="1:130" s="197" customFormat="1" ht="26.25" customHeight="1" x14ac:dyDescent="0.15">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437</v>
      </c>
      <c r="BP122" s="868"/>
      <c r="BQ122" s="869">
        <v>11478434</v>
      </c>
      <c r="BR122" s="870"/>
      <c r="BS122" s="870"/>
      <c r="BT122" s="870"/>
      <c r="BU122" s="870"/>
      <c r="BV122" s="870">
        <v>11341977</v>
      </c>
      <c r="BW122" s="870"/>
      <c r="BX122" s="870"/>
      <c r="BY122" s="870"/>
      <c r="BZ122" s="870"/>
      <c r="CA122" s="870">
        <v>10953698</v>
      </c>
      <c r="CB122" s="870"/>
      <c r="CC122" s="870"/>
      <c r="CD122" s="870"/>
      <c r="CE122" s="870"/>
      <c r="CF122" s="773"/>
      <c r="CG122" s="774"/>
      <c r="CH122" s="774"/>
      <c r="CI122" s="774"/>
      <c r="CJ122" s="871"/>
      <c r="CK122" s="881"/>
      <c r="CL122" s="842"/>
      <c r="CM122" s="842"/>
      <c r="CN122" s="842"/>
      <c r="CO122" s="843"/>
      <c r="CP122" s="858" t="s">
        <v>438</v>
      </c>
      <c r="CQ122" s="859"/>
      <c r="CR122" s="859"/>
      <c r="CS122" s="859"/>
      <c r="CT122" s="859"/>
      <c r="CU122" s="859"/>
      <c r="CV122" s="859"/>
      <c r="CW122" s="859"/>
      <c r="CX122" s="859"/>
      <c r="CY122" s="859"/>
      <c r="CZ122" s="859"/>
      <c r="DA122" s="859"/>
      <c r="DB122" s="859"/>
      <c r="DC122" s="859"/>
      <c r="DD122" s="859"/>
      <c r="DE122" s="859"/>
      <c r="DF122" s="860"/>
      <c r="DG122" s="800" t="s">
        <v>439</v>
      </c>
      <c r="DH122" s="801"/>
      <c r="DI122" s="801"/>
      <c r="DJ122" s="801"/>
      <c r="DK122" s="801"/>
      <c r="DL122" s="801" t="s">
        <v>439</v>
      </c>
      <c r="DM122" s="801"/>
      <c r="DN122" s="801"/>
      <c r="DO122" s="801"/>
      <c r="DP122" s="801"/>
      <c r="DQ122" s="801" t="s">
        <v>439</v>
      </c>
      <c r="DR122" s="801"/>
      <c r="DS122" s="801"/>
      <c r="DT122" s="801"/>
      <c r="DU122" s="801"/>
      <c r="DV122" s="853" t="s">
        <v>439</v>
      </c>
      <c r="DW122" s="853"/>
      <c r="DX122" s="853"/>
      <c r="DY122" s="853"/>
      <c r="DZ122" s="854"/>
    </row>
    <row r="123" spans="1:130" s="197" customFormat="1" ht="26.25" customHeight="1" thickBot="1" x14ac:dyDescent="0.2">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439</v>
      </c>
      <c r="AB123" s="814"/>
      <c r="AC123" s="814"/>
      <c r="AD123" s="814"/>
      <c r="AE123" s="815"/>
      <c r="AF123" s="816" t="s">
        <v>439</v>
      </c>
      <c r="AG123" s="814"/>
      <c r="AH123" s="814"/>
      <c r="AI123" s="814"/>
      <c r="AJ123" s="815"/>
      <c r="AK123" s="816" t="s">
        <v>439</v>
      </c>
      <c r="AL123" s="814"/>
      <c r="AM123" s="814"/>
      <c r="AN123" s="814"/>
      <c r="AO123" s="815"/>
      <c r="AP123" s="784" t="s">
        <v>439</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136.19999999999999</v>
      </c>
      <c r="BR123" s="862"/>
      <c r="BS123" s="862"/>
      <c r="BT123" s="862"/>
      <c r="BU123" s="862"/>
      <c r="BV123" s="862">
        <v>126.1</v>
      </c>
      <c r="BW123" s="862"/>
      <c r="BX123" s="862"/>
      <c r="BY123" s="862"/>
      <c r="BZ123" s="862"/>
      <c r="CA123" s="862">
        <v>111.9</v>
      </c>
      <c r="CB123" s="862"/>
      <c r="CC123" s="862"/>
      <c r="CD123" s="862"/>
      <c r="CE123" s="862"/>
      <c r="CF123" s="760"/>
      <c r="CG123" s="761"/>
      <c r="CH123" s="761"/>
      <c r="CI123" s="761"/>
      <c r="CJ123" s="863"/>
      <c r="CK123" s="881"/>
      <c r="CL123" s="842"/>
      <c r="CM123" s="842"/>
      <c r="CN123" s="842"/>
      <c r="CO123" s="843"/>
      <c r="CP123" s="858" t="s">
        <v>441</v>
      </c>
      <c r="CQ123" s="859"/>
      <c r="CR123" s="859"/>
      <c r="CS123" s="859"/>
      <c r="CT123" s="859"/>
      <c r="CU123" s="859"/>
      <c r="CV123" s="859"/>
      <c r="CW123" s="859"/>
      <c r="CX123" s="859"/>
      <c r="CY123" s="859"/>
      <c r="CZ123" s="859"/>
      <c r="DA123" s="859"/>
      <c r="DB123" s="859"/>
      <c r="DC123" s="859"/>
      <c r="DD123" s="859"/>
      <c r="DE123" s="859"/>
      <c r="DF123" s="860"/>
      <c r="DG123" s="813" t="s">
        <v>439</v>
      </c>
      <c r="DH123" s="814"/>
      <c r="DI123" s="814"/>
      <c r="DJ123" s="814"/>
      <c r="DK123" s="815"/>
      <c r="DL123" s="816" t="s">
        <v>439</v>
      </c>
      <c r="DM123" s="814"/>
      <c r="DN123" s="814"/>
      <c r="DO123" s="814"/>
      <c r="DP123" s="815"/>
      <c r="DQ123" s="816" t="s">
        <v>439</v>
      </c>
      <c r="DR123" s="814"/>
      <c r="DS123" s="814"/>
      <c r="DT123" s="814"/>
      <c r="DU123" s="815"/>
      <c r="DV123" s="784" t="s">
        <v>439</v>
      </c>
      <c r="DW123" s="785"/>
      <c r="DX123" s="785"/>
      <c r="DY123" s="785"/>
      <c r="DZ123" s="786"/>
    </row>
    <row r="124" spans="1:130" s="197" customFormat="1" ht="26.25" customHeight="1" x14ac:dyDescent="0.15">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439</v>
      </c>
      <c r="AB124" s="814"/>
      <c r="AC124" s="814"/>
      <c r="AD124" s="814"/>
      <c r="AE124" s="815"/>
      <c r="AF124" s="816" t="s">
        <v>439</v>
      </c>
      <c r="AG124" s="814"/>
      <c r="AH124" s="814"/>
      <c r="AI124" s="814"/>
      <c r="AJ124" s="815"/>
      <c r="AK124" s="816" t="s">
        <v>439</v>
      </c>
      <c r="AL124" s="814"/>
      <c r="AM124" s="814"/>
      <c r="AN124" s="814"/>
      <c r="AO124" s="815"/>
      <c r="AP124" s="784" t="s">
        <v>439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439</v>
      </c>
      <c r="DH124" s="747"/>
      <c r="DI124" s="747"/>
      <c r="DJ124" s="747"/>
      <c r="DK124" s="748"/>
      <c r="DL124" s="749" t="s">
        <v>439</v>
      </c>
      <c r="DM124" s="747"/>
      <c r="DN124" s="747"/>
      <c r="DO124" s="747"/>
      <c r="DP124" s="748"/>
      <c r="DQ124" s="749" t="s">
        <v>439</v>
      </c>
      <c r="DR124" s="747"/>
      <c r="DS124" s="747"/>
      <c r="DT124" s="747"/>
      <c r="DU124" s="748"/>
      <c r="DV124" s="837" t="s">
        <v>439</v>
      </c>
      <c r="DW124" s="838"/>
      <c r="DX124" s="838"/>
      <c r="DY124" s="838"/>
      <c r="DZ124" s="839"/>
    </row>
    <row r="125" spans="1:130" s="197" customFormat="1" ht="26.25" customHeight="1" thickBot="1" x14ac:dyDescent="0.2">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439</v>
      </c>
      <c r="AB125" s="814"/>
      <c r="AC125" s="814"/>
      <c r="AD125" s="814"/>
      <c r="AE125" s="815"/>
      <c r="AF125" s="816" t="s">
        <v>439</v>
      </c>
      <c r="AG125" s="814"/>
      <c r="AH125" s="814"/>
      <c r="AI125" s="814"/>
      <c r="AJ125" s="815"/>
      <c r="AK125" s="816" t="s">
        <v>439</v>
      </c>
      <c r="AL125" s="814"/>
      <c r="AM125" s="814"/>
      <c r="AN125" s="814"/>
      <c r="AO125" s="815"/>
      <c r="AP125" s="784" t="s">
        <v>439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439</v>
      </c>
      <c r="DH125" s="830"/>
      <c r="DI125" s="830"/>
      <c r="DJ125" s="830"/>
      <c r="DK125" s="830"/>
      <c r="DL125" s="830" t="s">
        <v>439</v>
      </c>
      <c r="DM125" s="830"/>
      <c r="DN125" s="830"/>
      <c r="DO125" s="830"/>
      <c r="DP125" s="830"/>
      <c r="DQ125" s="830" t="s">
        <v>439</v>
      </c>
      <c r="DR125" s="830"/>
      <c r="DS125" s="830"/>
      <c r="DT125" s="830"/>
      <c r="DU125" s="830"/>
      <c r="DV125" s="831" t="s">
        <v>439</v>
      </c>
      <c r="DW125" s="831"/>
      <c r="DX125" s="831"/>
      <c r="DY125" s="831"/>
      <c r="DZ125" s="832"/>
    </row>
    <row r="126" spans="1:130" s="197" customFormat="1" ht="26.25" customHeight="1" x14ac:dyDescent="0.15">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150000</v>
      </c>
      <c r="AB126" s="814"/>
      <c r="AC126" s="814"/>
      <c r="AD126" s="814"/>
      <c r="AE126" s="815"/>
      <c r="AF126" s="816">
        <v>150000</v>
      </c>
      <c r="AG126" s="814"/>
      <c r="AH126" s="814"/>
      <c r="AI126" s="814"/>
      <c r="AJ126" s="815"/>
      <c r="AK126" s="816">
        <v>150000</v>
      </c>
      <c r="AL126" s="814"/>
      <c r="AM126" s="814"/>
      <c r="AN126" s="814"/>
      <c r="AO126" s="815"/>
      <c r="AP126" s="784">
        <v>4.2</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439</v>
      </c>
      <c r="DH126" s="801"/>
      <c r="DI126" s="801"/>
      <c r="DJ126" s="801"/>
      <c r="DK126" s="801"/>
      <c r="DL126" s="801" t="s">
        <v>439</v>
      </c>
      <c r="DM126" s="801"/>
      <c r="DN126" s="801"/>
      <c r="DO126" s="801"/>
      <c r="DP126" s="801"/>
      <c r="DQ126" s="801" t="s">
        <v>439</v>
      </c>
      <c r="DR126" s="801"/>
      <c r="DS126" s="801"/>
      <c r="DT126" s="801"/>
      <c r="DU126" s="801"/>
      <c r="DV126" s="853" t="s">
        <v>439</v>
      </c>
      <c r="DW126" s="853"/>
      <c r="DX126" s="853"/>
      <c r="DY126" s="853"/>
      <c r="DZ126" s="854"/>
    </row>
    <row r="127" spans="1:130" s="197" customFormat="1" ht="26.25" customHeight="1" thickBot="1" x14ac:dyDescent="0.2">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439</v>
      </c>
      <c r="AB127" s="814"/>
      <c r="AC127" s="814"/>
      <c r="AD127" s="814"/>
      <c r="AE127" s="815"/>
      <c r="AF127" s="816" t="s">
        <v>439</v>
      </c>
      <c r="AG127" s="814"/>
      <c r="AH127" s="814"/>
      <c r="AI127" s="814"/>
      <c r="AJ127" s="815"/>
      <c r="AK127" s="816" t="s">
        <v>439</v>
      </c>
      <c r="AL127" s="814"/>
      <c r="AM127" s="814"/>
      <c r="AN127" s="814"/>
      <c r="AO127" s="815"/>
      <c r="AP127" s="784" t="s">
        <v>439</v>
      </c>
      <c r="AQ127" s="785"/>
      <c r="AR127" s="785"/>
      <c r="AS127" s="785"/>
      <c r="AT127" s="786"/>
      <c r="AU127" s="233"/>
      <c r="AV127" s="233"/>
      <c r="AW127" s="233"/>
      <c r="AX127" s="787" t="s">
        <v>451</v>
      </c>
      <c r="AY127" s="788"/>
      <c r="AZ127" s="788"/>
      <c r="BA127" s="788"/>
      <c r="BB127" s="788"/>
      <c r="BC127" s="788"/>
      <c r="BD127" s="788"/>
      <c r="BE127" s="789"/>
      <c r="BF127" s="790" t="s">
        <v>439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453</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v>196011</v>
      </c>
      <c r="AB128" s="754"/>
      <c r="AC128" s="754"/>
      <c r="AD128" s="754"/>
      <c r="AE128" s="755"/>
      <c r="AF128" s="756">
        <v>196347</v>
      </c>
      <c r="AG128" s="754"/>
      <c r="AH128" s="754"/>
      <c r="AI128" s="754"/>
      <c r="AJ128" s="755"/>
      <c r="AK128" s="756">
        <v>199227</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457</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4113802</v>
      </c>
      <c r="AB129" s="814"/>
      <c r="AC129" s="814"/>
      <c r="AD129" s="814"/>
      <c r="AE129" s="815"/>
      <c r="AF129" s="816">
        <v>4063848</v>
      </c>
      <c r="AG129" s="814"/>
      <c r="AH129" s="814"/>
      <c r="AI129" s="814"/>
      <c r="AJ129" s="815"/>
      <c r="AK129" s="816">
        <v>4181285</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19.7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537898</v>
      </c>
      <c r="AB130" s="814"/>
      <c r="AC130" s="814"/>
      <c r="AD130" s="814"/>
      <c r="AE130" s="815"/>
      <c r="AF130" s="816">
        <v>564723</v>
      </c>
      <c r="AG130" s="814"/>
      <c r="AH130" s="814"/>
      <c r="AI130" s="814"/>
      <c r="AJ130" s="815"/>
      <c r="AK130" s="816">
        <v>573516</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v>111.9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3575904</v>
      </c>
      <c r="AB131" s="747"/>
      <c r="AC131" s="747"/>
      <c r="AD131" s="747"/>
      <c r="AE131" s="748"/>
      <c r="AF131" s="749">
        <v>3499125</v>
      </c>
      <c r="AG131" s="747"/>
      <c r="AH131" s="747"/>
      <c r="AI131" s="747"/>
      <c r="AJ131" s="748"/>
      <c r="AK131" s="749">
        <v>3607769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19.974557480000001</v>
      </c>
      <c r="AB132" s="770"/>
      <c r="AC132" s="770"/>
      <c r="AD132" s="770"/>
      <c r="AE132" s="771"/>
      <c r="AF132" s="772">
        <v>20.200278640000001</v>
      </c>
      <c r="AG132" s="770"/>
      <c r="AH132" s="770"/>
      <c r="AI132" s="770"/>
      <c r="AJ132" s="771"/>
      <c r="AK132" s="772">
        <v>19.160927430000001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18.5</v>
      </c>
      <c r="AB133" s="779"/>
      <c r="AC133" s="779"/>
      <c r="AD133" s="779"/>
      <c r="AE133" s="780"/>
      <c r="AF133" s="778">
        <v>19.600000000000001</v>
      </c>
      <c r="AG133" s="779"/>
      <c r="AH133" s="779"/>
      <c r="AI133" s="779"/>
      <c r="AJ133" s="780"/>
      <c r="AK133" s="778">
        <v>19.7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link="1"/>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link="1"/>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49" t="s">
        <v>469</v>
      </c>
      <c r="L7" s="254"/>
      <c r="M7" s="255" t="s">
        <v>470</v>
      </c>
      <c r="N7" s="256"/>
    </row>
    <row r="8" spans="1:16" x14ac:dyDescent="0.15">
      <c r="A8" s="248"/>
      <c r="B8" s="244"/>
      <c r="C8" s="244"/>
      <c r="D8" s="244"/>
      <c r="E8" s="244"/>
      <c r="F8" s="244"/>
      <c r="G8" s="257"/>
      <c r="H8" s="258"/>
      <c r="I8" s="258"/>
      <c r="J8" s="259"/>
      <c r="K8" s="1150"/>
      <c r="L8" s="260" t="s">
        <v>471</v>
      </c>
      <c r="M8" s="261" t="s">
        <v>472</v>
      </c>
      <c r="N8" s="262" t="s">
        <v>473</v>
      </c>
    </row>
    <row r="9" spans="1:16" x14ac:dyDescent="0.15">
      <c r="A9" s="248"/>
      <c r="B9" s="244"/>
      <c r="C9" s="244"/>
      <c r="D9" s="244"/>
      <c r="E9" s="244"/>
      <c r="F9" s="244"/>
      <c r="G9" s="1163" t="s">
        <v>474</v>
      </c>
      <c r="H9" s="1164"/>
      <c r="I9" s="1164"/>
      <c r="J9" s="1165"/>
      <c r="K9" s="263">
        <v>1386263</v>
      </c>
      <c r="L9" s="264">
        <v>79098</v>
      </c>
      <c r="M9" s="265">
        <v>80077</v>
      </c>
      <c r="N9" s="266">
        <v>-1.2</v>
      </c>
    </row>
    <row r="10" spans="1:16" x14ac:dyDescent="0.15">
      <c r="A10" s="248"/>
      <c r="B10" s="244"/>
      <c r="C10" s="244"/>
      <c r="D10" s="244"/>
      <c r="E10" s="244"/>
      <c r="F10" s="244"/>
      <c r="G10" s="1163" t="s">
        <v>475</v>
      </c>
      <c r="H10" s="1164"/>
      <c r="I10" s="1164"/>
      <c r="J10" s="1165"/>
      <c r="K10" s="267">
        <v>146854</v>
      </c>
      <c r="L10" s="268">
        <v>8379</v>
      </c>
      <c r="M10" s="269">
        <v>7955</v>
      </c>
      <c r="N10" s="270">
        <v>5.3</v>
      </c>
    </row>
    <row r="11" spans="1:16" ht="13.5" customHeight="1" x14ac:dyDescent="0.15">
      <c r="A11" s="248"/>
      <c r="B11" s="244"/>
      <c r="C11" s="244"/>
      <c r="D11" s="244"/>
      <c r="E11" s="244"/>
      <c r="F11" s="244"/>
      <c r="G11" s="1163" t="s">
        <v>476</v>
      </c>
      <c r="H11" s="1164"/>
      <c r="I11" s="1164"/>
      <c r="J11" s="1165"/>
      <c r="K11" s="267">
        <v>955</v>
      </c>
      <c r="L11" s="268">
        <v>54</v>
      </c>
      <c r="M11" s="269">
        <v>10951</v>
      </c>
      <c r="N11" s="270">
        <v>-99.5</v>
      </c>
    </row>
    <row r="12" spans="1:16" ht="13.5" customHeight="1" x14ac:dyDescent="0.15">
      <c r="A12" s="248"/>
      <c r="B12" s="244"/>
      <c r="C12" s="244"/>
      <c r="D12" s="244"/>
      <c r="E12" s="244"/>
      <c r="F12" s="244"/>
      <c r="G12" s="1163" t="s">
        <v>477</v>
      </c>
      <c r="H12" s="1164"/>
      <c r="I12" s="1164"/>
      <c r="J12" s="1165"/>
      <c r="K12" s="267" t="s">
        <v>478</v>
      </c>
      <c r="L12" s="268" t="s">
        <v>478</v>
      </c>
      <c r="M12" s="269">
        <v>416</v>
      </c>
      <c r="N12" s="270" t="s">
        <v>478</v>
      </c>
    </row>
    <row r="13" spans="1:16" ht="13.5" customHeight="1" x14ac:dyDescent="0.15">
      <c r="A13" s="248"/>
      <c r="B13" s="244"/>
      <c r="C13" s="244"/>
      <c r="D13" s="244"/>
      <c r="E13" s="244"/>
      <c r="F13" s="244"/>
      <c r="G13" s="1163" t="s">
        <v>479</v>
      </c>
      <c r="H13" s="1164"/>
      <c r="I13" s="1164"/>
      <c r="J13" s="1165"/>
      <c r="K13" s="267" t="s">
        <v>478</v>
      </c>
      <c r="L13" s="268" t="s">
        <v>478</v>
      </c>
      <c r="M13" s="269" t="s">
        <v>478</v>
      </c>
      <c r="N13" s="270" t="s">
        <v>478</v>
      </c>
    </row>
    <row r="14" spans="1:16" ht="13.5" customHeight="1" x14ac:dyDescent="0.15">
      <c r="A14" s="248"/>
      <c r="B14" s="244"/>
      <c r="C14" s="244"/>
      <c r="D14" s="244"/>
      <c r="E14" s="244"/>
      <c r="F14" s="244"/>
      <c r="G14" s="1163" t="s">
        <v>480</v>
      </c>
      <c r="H14" s="1164"/>
      <c r="I14" s="1164"/>
      <c r="J14" s="1165"/>
      <c r="K14" s="267">
        <v>71324</v>
      </c>
      <c r="L14" s="268">
        <v>4070</v>
      </c>
      <c r="M14" s="269">
        <v>3811</v>
      </c>
      <c r="N14" s="270">
        <v>6.8</v>
      </c>
    </row>
    <row r="15" spans="1:16" ht="13.5" customHeight="1" x14ac:dyDescent="0.15">
      <c r="A15" s="248"/>
      <c r="B15" s="244"/>
      <c r="C15" s="244"/>
      <c r="D15" s="244"/>
      <c r="E15" s="244"/>
      <c r="F15" s="244"/>
      <c r="G15" s="1163" t="s">
        <v>481</v>
      </c>
      <c r="H15" s="1164"/>
      <c r="I15" s="1164"/>
      <c r="J15" s="1165"/>
      <c r="K15" s="267">
        <v>14396</v>
      </c>
      <c r="L15" s="268">
        <v>821</v>
      </c>
      <c r="M15" s="269">
        <v>1566</v>
      </c>
      <c r="N15" s="270">
        <v>-47.6</v>
      </c>
    </row>
    <row r="16" spans="1:16" x14ac:dyDescent="0.15">
      <c r="A16" s="248"/>
      <c r="B16" s="244"/>
      <c r="C16" s="244"/>
      <c r="D16" s="244"/>
      <c r="E16" s="244"/>
      <c r="F16" s="244"/>
      <c r="G16" s="1166" t="s">
        <v>482</v>
      </c>
      <c r="H16" s="1167"/>
      <c r="I16" s="1167"/>
      <c r="J16" s="1168"/>
      <c r="K16" s="268">
        <v>-161529</v>
      </c>
      <c r="L16" s="268">
        <v>-9217</v>
      </c>
      <c r="M16" s="269">
        <v>-8208</v>
      </c>
      <c r="N16" s="270">
        <v>12.3</v>
      </c>
    </row>
    <row r="17" spans="1:16" x14ac:dyDescent="0.15">
      <c r="A17" s="248"/>
      <c r="B17" s="244"/>
      <c r="C17" s="244"/>
      <c r="D17" s="244"/>
      <c r="E17" s="244"/>
      <c r="F17" s="244"/>
      <c r="G17" s="1166" t="s">
        <v>167</v>
      </c>
      <c r="H17" s="1167"/>
      <c r="I17" s="1167"/>
      <c r="J17" s="1168"/>
      <c r="K17" s="268">
        <v>1458263</v>
      </c>
      <c r="L17" s="268">
        <v>83206</v>
      </c>
      <c r="M17" s="269">
        <v>96567</v>
      </c>
      <c r="N17" s="270">
        <v>-13.8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60" t="s">
        <v>487</v>
      </c>
      <c r="H21" s="1161"/>
      <c r="I21" s="1161"/>
      <c r="J21" s="1162"/>
      <c r="K21" s="280">
        <v>8.67</v>
      </c>
      <c r="L21" s="281">
        <v>8.9</v>
      </c>
      <c r="M21" s="282">
        <v>-0.23</v>
      </c>
      <c r="N21" s="249"/>
      <c r="O21" s="283"/>
      <c r="P21" s="279"/>
    </row>
    <row r="22" spans="1:16" s="284" customFormat="1" x14ac:dyDescent="0.15">
      <c r="A22" s="279"/>
      <c r="B22" s="249"/>
      <c r="C22" s="249"/>
      <c r="D22" s="249"/>
      <c r="E22" s="249"/>
      <c r="F22" s="249"/>
      <c r="G22" s="1160" t="s">
        <v>488</v>
      </c>
      <c r="H22" s="1161"/>
      <c r="I22" s="1161"/>
      <c r="J22" s="1162"/>
      <c r="K22" s="285">
        <v>99.6</v>
      </c>
      <c r="L22" s="286">
        <v>97.4</v>
      </c>
      <c r="M22" s="287">
        <v>2.2000000000000002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49" t="s">
        <v>469</v>
      </c>
      <c r="L30" s="254"/>
      <c r="M30" s="255" t="s">
        <v>470</v>
      </c>
      <c r="N30" s="256"/>
    </row>
    <row r="31" spans="1:16" x14ac:dyDescent="0.15">
      <c r="A31" s="248"/>
      <c r="B31" s="244"/>
      <c r="C31" s="244"/>
      <c r="D31" s="244"/>
      <c r="E31" s="244"/>
      <c r="F31" s="244"/>
      <c r="G31" s="257"/>
      <c r="H31" s="258"/>
      <c r="I31" s="258"/>
      <c r="J31" s="259"/>
      <c r="K31" s="1150"/>
      <c r="L31" s="260" t="s">
        <v>471</v>
      </c>
      <c r="M31" s="261" t="s">
        <v>472</v>
      </c>
      <c r="N31" s="262" t="s">
        <v>473</v>
      </c>
    </row>
    <row r="32" spans="1:16" ht="27" customHeight="1" x14ac:dyDescent="0.15">
      <c r="A32" s="248"/>
      <c r="B32" s="244"/>
      <c r="C32" s="244"/>
      <c r="D32" s="244"/>
      <c r="E32" s="244"/>
      <c r="F32" s="244"/>
      <c r="G32" s="1151" t="s">
        <v>492</v>
      </c>
      <c r="H32" s="1152"/>
      <c r="I32" s="1152"/>
      <c r="J32" s="1153"/>
      <c r="K32" s="294">
        <v>942152</v>
      </c>
      <c r="L32" s="294">
        <v>53757</v>
      </c>
      <c r="M32" s="295">
        <v>47101</v>
      </c>
      <c r="N32" s="296">
        <v>14.1</v>
      </c>
    </row>
    <row r="33" spans="1:16" ht="13.5" customHeight="1" x14ac:dyDescent="0.15">
      <c r="A33" s="248"/>
      <c r="B33" s="244"/>
      <c r="C33" s="244"/>
      <c r="D33" s="244"/>
      <c r="E33" s="244"/>
      <c r="F33" s="244"/>
      <c r="G33" s="1151" t="s">
        <v>493</v>
      </c>
      <c r="H33" s="1152"/>
      <c r="I33" s="1152"/>
      <c r="J33" s="1153"/>
      <c r="K33" s="294" t="s">
        <v>478</v>
      </c>
      <c r="L33" s="294" t="s">
        <v>478</v>
      </c>
      <c r="M33" s="295" t="s">
        <v>478</v>
      </c>
      <c r="N33" s="296" t="s">
        <v>478</v>
      </c>
    </row>
    <row r="34" spans="1:16" ht="27" customHeight="1" x14ac:dyDescent="0.15">
      <c r="A34" s="248"/>
      <c r="B34" s="244"/>
      <c r="C34" s="244"/>
      <c r="D34" s="244"/>
      <c r="E34" s="244"/>
      <c r="F34" s="244"/>
      <c r="G34" s="1151" t="s">
        <v>494</v>
      </c>
      <c r="H34" s="1152"/>
      <c r="I34" s="1152"/>
      <c r="J34" s="1153"/>
      <c r="K34" s="294" t="s">
        <v>478</v>
      </c>
      <c r="L34" s="294" t="s">
        <v>478</v>
      </c>
      <c r="M34" s="295">
        <v>22</v>
      </c>
      <c r="N34" s="296" t="s">
        <v>478</v>
      </c>
    </row>
    <row r="35" spans="1:16" ht="27" customHeight="1" x14ac:dyDescent="0.15">
      <c r="A35" s="248"/>
      <c r="B35" s="244"/>
      <c r="C35" s="244"/>
      <c r="D35" s="244"/>
      <c r="E35" s="244"/>
      <c r="F35" s="244"/>
      <c r="G35" s="1151" t="s">
        <v>495</v>
      </c>
      <c r="H35" s="1152"/>
      <c r="I35" s="1152"/>
      <c r="J35" s="1153"/>
      <c r="K35" s="294">
        <v>371735</v>
      </c>
      <c r="L35" s="294">
        <v>21210</v>
      </c>
      <c r="M35" s="295">
        <v>14567</v>
      </c>
      <c r="N35" s="296">
        <v>45.6</v>
      </c>
    </row>
    <row r="36" spans="1:16" ht="27" customHeight="1" x14ac:dyDescent="0.15">
      <c r="A36" s="248"/>
      <c r="B36" s="244"/>
      <c r="C36" s="244"/>
      <c r="D36" s="244"/>
      <c r="E36" s="244"/>
      <c r="F36" s="244"/>
      <c r="G36" s="1151" t="s">
        <v>496</v>
      </c>
      <c r="H36" s="1152"/>
      <c r="I36" s="1152"/>
      <c r="J36" s="1153"/>
      <c r="K36" s="294" t="s">
        <v>478</v>
      </c>
      <c r="L36" s="294" t="s">
        <v>478</v>
      </c>
      <c r="M36" s="295">
        <v>3162</v>
      </c>
      <c r="N36" s="296" t="s">
        <v>478</v>
      </c>
    </row>
    <row r="37" spans="1:16" ht="13.5" customHeight="1" x14ac:dyDescent="0.15">
      <c r="A37" s="248"/>
      <c r="B37" s="244"/>
      <c r="C37" s="244"/>
      <c r="D37" s="244"/>
      <c r="E37" s="244"/>
      <c r="F37" s="244"/>
      <c r="G37" s="1151" t="s">
        <v>497</v>
      </c>
      <c r="H37" s="1152"/>
      <c r="I37" s="1152"/>
      <c r="J37" s="1153"/>
      <c r="K37" s="294">
        <v>150000</v>
      </c>
      <c r="L37" s="294">
        <v>8559</v>
      </c>
      <c r="M37" s="295">
        <v>1050</v>
      </c>
      <c r="N37" s="296">
        <v>715.1</v>
      </c>
    </row>
    <row r="38" spans="1:16" ht="27" customHeight="1" x14ac:dyDescent="0.15">
      <c r="A38" s="248"/>
      <c r="B38" s="244"/>
      <c r="C38" s="244"/>
      <c r="D38" s="244"/>
      <c r="E38" s="244"/>
      <c r="F38" s="244"/>
      <c r="G38" s="1154" t="s">
        <v>498</v>
      </c>
      <c r="H38" s="1155"/>
      <c r="I38" s="1155"/>
      <c r="J38" s="1156"/>
      <c r="K38" s="297">
        <v>138</v>
      </c>
      <c r="L38" s="297">
        <v>8</v>
      </c>
      <c r="M38" s="298">
        <v>8</v>
      </c>
      <c r="N38" s="299">
        <v>0</v>
      </c>
      <c r="O38" s="293"/>
    </row>
    <row r="39" spans="1:16" x14ac:dyDescent="0.15">
      <c r="A39" s="248"/>
      <c r="B39" s="244"/>
      <c r="C39" s="244"/>
      <c r="D39" s="244"/>
      <c r="E39" s="244"/>
      <c r="F39" s="244"/>
      <c r="G39" s="1154" t="s">
        <v>499</v>
      </c>
      <c r="H39" s="1155"/>
      <c r="I39" s="1155"/>
      <c r="J39" s="1156"/>
      <c r="K39" s="300">
        <v>-199227</v>
      </c>
      <c r="L39" s="300">
        <v>-11368</v>
      </c>
      <c r="M39" s="301">
        <v>-3518</v>
      </c>
      <c r="N39" s="302">
        <v>223.1</v>
      </c>
      <c r="O39" s="293"/>
    </row>
    <row r="40" spans="1:16" ht="27" customHeight="1" x14ac:dyDescent="0.15">
      <c r="A40" s="248"/>
      <c r="B40" s="244"/>
      <c r="C40" s="244"/>
      <c r="D40" s="244"/>
      <c r="E40" s="244"/>
      <c r="F40" s="244"/>
      <c r="G40" s="1151" t="s">
        <v>500</v>
      </c>
      <c r="H40" s="1152"/>
      <c r="I40" s="1152"/>
      <c r="J40" s="1153"/>
      <c r="K40" s="300">
        <v>-573516</v>
      </c>
      <c r="L40" s="300">
        <v>-32724</v>
      </c>
      <c r="M40" s="301">
        <v>-41712</v>
      </c>
      <c r="N40" s="302">
        <v>-21.5</v>
      </c>
      <c r="O40" s="293"/>
    </row>
    <row r="41" spans="1:16" x14ac:dyDescent="0.15">
      <c r="A41" s="248"/>
      <c r="B41" s="244"/>
      <c r="C41" s="244"/>
      <c r="D41" s="244"/>
      <c r="E41" s="244"/>
      <c r="F41" s="244"/>
      <c r="G41" s="1157" t="s">
        <v>278</v>
      </c>
      <c r="H41" s="1158"/>
      <c r="I41" s="1158"/>
      <c r="J41" s="1159"/>
      <c r="K41" s="294">
        <v>691282</v>
      </c>
      <c r="L41" s="300">
        <v>39443</v>
      </c>
      <c r="M41" s="301">
        <v>20682</v>
      </c>
      <c r="N41" s="302">
        <v>90.7</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44" t="s">
        <v>469</v>
      </c>
      <c r="J49" s="1146" t="s">
        <v>504</v>
      </c>
      <c r="K49" s="1147"/>
      <c r="L49" s="1147"/>
      <c r="M49" s="1147"/>
      <c r="N49" s="1148"/>
    </row>
    <row r="50" spans="1:14" x14ac:dyDescent="0.15">
      <c r="A50" s="248"/>
      <c r="B50" s="244"/>
      <c r="C50" s="244"/>
      <c r="D50" s="244"/>
      <c r="E50" s="244"/>
      <c r="F50" s="244"/>
      <c r="G50" s="312"/>
      <c r="H50" s="313"/>
      <c r="I50" s="1145"/>
      <c r="J50" s="314" t="s">
        <v>505</v>
      </c>
      <c r="K50" s="315" t="s">
        <v>506</v>
      </c>
      <c r="L50" s="316" t="s">
        <v>507</v>
      </c>
      <c r="M50" s="317" t="s">
        <v>508</v>
      </c>
      <c r="N50" s="318" t="s">
        <v>509</v>
      </c>
    </row>
    <row r="51" spans="1:14" x14ac:dyDescent="0.15">
      <c r="A51" s="248"/>
      <c r="B51" s="244"/>
      <c r="C51" s="244"/>
      <c r="D51" s="244"/>
      <c r="E51" s="244"/>
      <c r="F51" s="244"/>
      <c r="G51" s="310" t="s">
        <v>510</v>
      </c>
      <c r="H51" s="311"/>
      <c r="I51" s="319">
        <v>48407</v>
      </c>
      <c r="J51" s="320">
        <v>2763</v>
      </c>
      <c r="K51" s="321">
        <v>-66</v>
      </c>
      <c r="L51" s="322">
        <v>61557</v>
      </c>
      <c r="M51" s="323">
        <v>-4.9000000000000004</v>
      </c>
      <c r="N51" s="324">
        <v>-61.1</v>
      </c>
    </row>
    <row r="52" spans="1:14" x14ac:dyDescent="0.15">
      <c r="A52" s="248"/>
      <c r="B52" s="244"/>
      <c r="C52" s="244"/>
      <c r="D52" s="244"/>
      <c r="E52" s="244"/>
      <c r="F52" s="244"/>
      <c r="G52" s="325"/>
      <c r="H52" s="326" t="s">
        <v>511</v>
      </c>
      <c r="I52" s="327">
        <v>48407</v>
      </c>
      <c r="J52" s="328">
        <v>2763</v>
      </c>
      <c r="K52" s="329">
        <v>-43.1</v>
      </c>
      <c r="L52" s="330">
        <v>32497</v>
      </c>
      <c r="M52" s="331">
        <v>1.8</v>
      </c>
      <c r="N52" s="332">
        <v>-44.9</v>
      </c>
    </row>
    <row r="53" spans="1:14" x14ac:dyDescent="0.15">
      <c r="A53" s="248"/>
      <c r="B53" s="244"/>
      <c r="C53" s="244"/>
      <c r="D53" s="244"/>
      <c r="E53" s="244"/>
      <c r="F53" s="244"/>
      <c r="G53" s="310" t="s">
        <v>512</v>
      </c>
      <c r="H53" s="311"/>
      <c r="I53" s="319">
        <v>187810</v>
      </c>
      <c r="J53" s="320">
        <v>10441</v>
      </c>
      <c r="K53" s="321">
        <v>277.89999999999998</v>
      </c>
      <c r="L53" s="322">
        <v>69806</v>
      </c>
      <c r="M53" s="323">
        <v>13.4</v>
      </c>
      <c r="N53" s="324">
        <v>264.5</v>
      </c>
    </row>
    <row r="54" spans="1:14" x14ac:dyDescent="0.15">
      <c r="A54" s="248"/>
      <c r="B54" s="244"/>
      <c r="C54" s="244"/>
      <c r="D54" s="244"/>
      <c r="E54" s="244"/>
      <c r="F54" s="244"/>
      <c r="G54" s="325"/>
      <c r="H54" s="326" t="s">
        <v>511</v>
      </c>
      <c r="I54" s="327">
        <v>81281</v>
      </c>
      <c r="J54" s="328">
        <v>4519</v>
      </c>
      <c r="K54" s="329">
        <v>63.6</v>
      </c>
      <c r="L54" s="330">
        <v>32823</v>
      </c>
      <c r="M54" s="331">
        <v>1</v>
      </c>
      <c r="N54" s="332">
        <v>62.6</v>
      </c>
    </row>
    <row r="55" spans="1:14" x14ac:dyDescent="0.15">
      <c r="A55" s="248"/>
      <c r="B55" s="244"/>
      <c r="C55" s="244"/>
      <c r="D55" s="244"/>
      <c r="E55" s="244"/>
      <c r="F55" s="244"/>
      <c r="G55" s="310" t="s">
        <v>513</v>
      </c>
      <c r="H55" s="311"/>
      <c r="I55" s="319">
        <v>1128469</v>
      </c>
      <c r="J55" s="320">
        <v>63085</v>
      </c>
      <c r="K55" s="321">
        <v>504.2</v>
      </c>
      <c r="L55" s="322">
        <v>74444</v>
      </c>
      <c r="M55" s="323">
        <v>6.6</v>
      </c>
      <c r="N55" s="324">
        <v>497.6</v>
      </c>
    </row>
    <row r="56" spans="1:14" x14ac:dyDescent="0.15">
      <c r="A56" s="248"/>
      <c r="B56" s="244"/>
      <c r="C56" s="244"/>
      <c r="D56" s="244"/>
      <c r="E56" s="244"/>
      <c r="F56" s="244"/>
      <c r="G56" s="325"/>
      <c r="H56" s="326" t="s">
        <v>511</v>
      </c>
      <c r="I56" s="327">
        <v>441816</v>
      </c>
      <c r="J56" s="328">
        <v>24699</v>
      </c>
      <c r="K56" s="329">
        <v>446.6</v>
      </c>
      <c r="L56" s="330">
        <v>34175</v>
      </c>
      <c r="M56" s="331">
        <v>4.0999999999999996</v>
      </c>
      <c r="N56" s="332">
        <v>442.5</v>
      </c>
    </row>
    <row r="57" spans="1:14" x14ac:dyDescent="0.15">
      <c r="A57" s="248"/>
      <c r="B57" s="244"/>
      <c r="C57" s="244"/>
      <c r="D57" s="244"/>
      <c r="E57" s="244"/>
      <c r="F57" s="244"/>
      <c r="G57" s="310" t="s">
        <v>514</v>
      </c>
      <c r="H57" s="311"/>
      <c r="I57" s="319">
        <v>913243</v>
      </c>
      <c r="J57" s="320">
        <v>51584</v>
      </c>
      <c r="K57" s="321">
        <v>-18.2</v>
      </c>
      <c r="L57" s="322">
        <v>85205</v>
      </c>
      <c r="M57" s="323">
        <v>14.5</v>
      </c>
      <c r="N57" s="324">
        <v>-32.700000000000003</v>
      </c>
    </row>
    <row r="58" spans="1:14" x14ac:dyDescent="0.15">
      <c r="A58" s="248"/>
      <c r="B58" s="244"/>
      <c r="C58" s="244"/>
      <c r="D58" s="244"/>
      <c r="E58" s="244"/>
      <c r="F58" s="244"/>
      <c r="G58" s="325"/>
      <c r="H58" s="326" t="s">
        <v>511</v>
      </c>
      <c r="I58" s="327">
        <v>742335</v>
      </c>
      <c r="J58" s="328">
        <v>41930</v>
      </c>
      <c r="K58" s="329">
        <v>69.8</v>
      </c>
      <c r="L58" s="330">
        <v>38847</v>
      </c>
      <c r="M58" s="331">
        <v>13.7</v>
      </c>
      <c r="N58" s="332">
        <v>56.1</v>
      </c>
    </row>
    <row r="59" spans="1:14" x14ac:dyDescent="0.15">
      <c r="A59" s="248"/>
      <c r="B59" s="244"/>
      <c r="C59" s="244"/>
      <c r="D59" s="244"/>
      <c r="E59" s="244"/>
      <c r="F59" s="244"/>
      <c r="G59" s="310" t="s">
        <v>515</v>
      </c>
      <c r="H59" s="311"/>
      <c r="I59" s="319">
        <v>179961</v>
      </c>
      <c r="J59" s="320">
        <v>10268</v>
      </c>
      <c r="K59" s="321">
        <v>-80.099999999999994</v>
      </c>
      <c r="L59" s="322">
        <v>69469</v>
      </c>
      <c r="M59" s="323">
        <v>-18.5</v>
      </c>
      <c r="N59" s="324">
        <v>-61.6</v>
      </c>
    </row>
    <row r="60" spans="1:14" x14ac:dyDescent="0.15">
      <c r="A60" s="248"/>
      <c r="B60" s="244"/>
      <c r="C60" s="244"/>
      <c r="D60" s="244"/>
      <c r="E60" s="244"/>
      <c r="F60" s="244"/>
      <c r="G60" s="325"/>
      <c r="H60" s="326" t="s">
        <v>511</v>
      </c>
      <c r="I60" s="333">
        <v>179961</v>
      </c>
      <c r="J60" s="328">
        <v>10268</v>
      </c>
      <c r="K60" s="329">
        <v>-75.5</v>
      </c>
      <c r="L60" s="330">
        <v>38215</v>
      </c>
      <c r="M60" s="331">
        <v>-1.6</v>
      </c>
      <c r="N60" s="332">
        <v>-73.900000000000006</v>
      </c>
    </row>
    <row r="61" spans="1:14" x14ac:dyDescent="0.15">
      <c r="A61" s="248"/>
      <c r="B61" s="244"/>
      <c r="C61" s="244"/>
      <c r="D61" s="244"/>
      <c r="E61" s="244"/>
      <c r="F61" s="244"/>
      <c r="G61" s="310" t="s">
        <v>516</v>
      </c>
      <c r="H61" s="334"/>
      <c r="I61" s="335">
        <v>491578</v>
      </c>
      <c r="J61" s="336">
        <v>27628</v>
      </c>
      <c r="K61" s="337">
        <v>123.6</v>
      </c>
      <c r="L61" s="338">
        <v>72096</v>
      </c>
      <c r="M61" s="339">
        <v>2.2000000000000002</v>
      </c>
      <c r="N61" s="324">
        <v>121.4</v>
      </c>
    </row>
    <row r="62" spans="1:14" x14ac:dyDescent="0.15">
      <c r="A62" s="248"/>
      <c r="B62" s="244"/>
      <c r="C62" s="244"/>
      <c r="D62" s="244"/>
      <c r="E62" s="244"/>
      <c r="F62" s="244"/>
      <c r="G62" s="325"/>
      <c r="H62" s="326" t="s">
        <v>511</v>
      </c>
      <c r="I62" s="327">
        <v>298760</v>
      </c>
      <c r="J62" s="328">
        <v>16836</v>
      </c>
      <c r="K62" s="329">
        <v>92.3</v>
      </c>
      <c r="L62" s="330">
        <v>35311</v>
      </c>
      <c r="M62" s="331">
        <v>3.8</v>
      </c>
      <c r="N62" s="332">
        <v>88.5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81"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election activeCell="I80" sqref="I8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1" zoomScaleNormal="100" zoomScaleSheetLayoutView="100" workbookViewId="0">
      <selection activeCell="CR6" sqref="CR6:CY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69" t="s">
        <v>3</v>
      </c>
      <c r="D47" s="1169"/>
      <c r="E47" s="1170"/>
      <c r="F47" s="11">
        <v>4.9000000000000004</v>
      </c>
      <c r="G47" s="12">
        <v>11.12</v>
      </c>
      <c r="H47" s="12">
        <v>14.95</v>
      </c>
      <c r="I47" s="12">
        <v>16.12</v>
      </c>
      <c r="J47" s="13">
        <v>10.23</v>
      </c>
    </row>
    <row r="48" spans="2:10" ht="57.75" customHeight="1" x14ac:dyDescent="0.15">
      <c r="B48" s="14"/>
      <c r="C48" s="1171" t="s">
        <v>4</v>
      </c>
      <c r="D48" s="1171"/>
      <c r="E48" s="1172"/>
      <c r="F48" s="15">
        <v>11.01</v>
      </c>
      <c r="G48" s="16">
        <v>7.64</v>
      </c>
      <c r="H48" s="16">
        <v>6.04</v>
      </c>
      <c r="I48" s="16">
        <v>0.09</v>
      </c>
      <c r="J48" s="17">
        <v>0.11</v>
      </c>
    </row>
    <row r="49" spans="2:10" ht="57.75" customHeight="1" thickBot="1" x14ac:dyDescent="0.2">
      <c r="B49" s="18"/>
      <c r="C49" s="1173" t="s">
        <v>5</v>
      </c>
      <c r="D49" s="1173"/>
      <c r="E49" s="1174"/>
      <c r="F49" s="19">
        <v>10</v>
      </c>
      <c r="G49" s="20">
        <v>2.89</v>
      </c>
      <c r="H49" s="20">
        <v>2.33</v>
      </c>
      <c r="I49" s="20" t="s">
        <v>523</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20040215</cp:lastModifiedBy>
  <cp:lastPrinted>2017-05-11T04:41:52Z</cp:lastPrinted>
  <dcterms:created xsi:type="dcterms:W3CDTF">2017-02-15T20:35:46Z</dcterms:created>
  <dcterms:modified xsi:type="dcterms:W3CDTF">2017-05-26T05:21:44Z</dcterms:modified>
</cp:coreProperties>
</file>