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10" yWindow="-180" windowWidth="20730" windowHeight="11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 sheetId="17" r:id="rId7"/>
    <sheet name="目的別歳出決算分析表（住民一人当たりのコスト） "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2"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E35" i="9"/>
  <c r="AM35" i="9"/>
  <c r="BW34" i="9"/>
  <c r="BW35" i="9" s="1"/>
  <c r="BW36" i="9" s="1"/>
  <c r="BW37" i="9" s="1"/>
  <c r="BW38" i="9" s="1"/>
  <c r="C34" i="9"/>
  <c r="CO34" i="9" l="1"/>
  <c r="CO35" i="9" s="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<sst xmlns="http://schemas.openxmlformats.org/spreadsheetml/2006/main" count="1079" uniqueCount="547">
  <si>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</si>
  <si>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</si>
  <si>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</si>
  <si>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</si>
  <si>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</si>
  <si>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</si>
  <si>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</si>
  <si>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</si>
  <si>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</si>
  <si>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</si>
  <si>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</si>
  <si>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</si>
  <si>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</si>
  <si>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</si>
  <si>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</si>
  <si>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</si>
  <si>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</si>
  <si>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</si>
  <si>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</si>
  <si>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</si>
  <si>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</si>
  <si>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</si>
  <si>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</si>
  <si>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</si>
  <si>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</si>
  <si>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</si>
  <si>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</si>
  <si>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</si>
  <si>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</si>
  <si>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</si>
  <si>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</si>
  <si>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</si>
  <si>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</si>
  <si>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</si>
  <si>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</si>
  <si>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</si>
  <si>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</si>
  <si>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</si>
  <si>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</si>
  <si>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</si>
  <si>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</si>
  <si>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</si>
  <si>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</si>
  <si>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</si>
  <si>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</si>
  <si>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</si>
  <si>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</si>
  <si>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</si>
  <si>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</si>
  <si>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</si>
  <si>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</si>
  <si>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</si>
  <si>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</si>
  <si>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</si>
  <si>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</si>
  <si>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</si>
  <si>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</si>
  <si>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</si>
  <si>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</si>
  <si>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</si>
  <si>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</si>
  <si>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</si>
  <si>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</si>
  <si>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</si>
  <si>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</si>
  <si>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</si>
  <si>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</si>
  <si>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</si>
  <si>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</si>
  <si>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</si>
  <si>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</si>
  <si>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</si>
  <si>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</si>
  <si>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</si>
  <si>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</si>
  <si>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</si>
  <si>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</si>
  <si>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</si>
  <si>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</si>
  <si>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</si>
  <si>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</si>
  <si>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</si>
  <si>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</si>
  <si>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</si>
  <si>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</si>
  <si>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</si>
  <si>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</si>
  <si>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</si>
  <si>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</si>
  <si>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</si>
  <si>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</si>
  <si>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</si>
  <si>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</si>
  <si>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</si>
  <si>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</si>
  <si>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</si>
  <si>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</si>
  <si>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</si>
  <si>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</si>
  <si>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</si>
  <si>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</si>
  <si>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</si>
  <si>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</si>
  <si>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</si>
  <si>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</si>
  <si>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</si>
  <si>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</si>
  <si>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</si>
  <si>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</si>
  <si>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</si>
  <si>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</si>
  <si>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</si>
  <si>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</si>
  <si>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</si>
  <si>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</si>
  <si>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</si>
  <si>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</si>
  <si>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</si>
  <si>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</si>
  <si>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</si>
  <si>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</si>
  <si>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</si>
  <si>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</si>
  <si>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</si>
  <si>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</si>
  <si>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</si>
  <si>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</si>
  <si>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</si>
  <si>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</si>
  <si>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</si>
  <si>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</si>
  <si>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</si>
  <si>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</si>
  <si>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</si>
  <si>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</si>
  <si>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</si>
  <si>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</si>
  <si>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</si>
  <si>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</si>
  <si>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</si>
  <si>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</si>
  <si>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</si>
  <si>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</si>
  <si>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</si>
  <si>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</si>
  <si>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</si>
  <si>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</si>
  <si>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</si>
  <si>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</si>
  <si>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</si>
  <si>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</si>
  <si>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</si>
  <si>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</si>
  <si>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</si>
  <si>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</si>
  <si>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</si>
  <si>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</si>
  <si>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</si>
  <si>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</si>
  <si>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</si>
  <si>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</si>
  <si>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</si>
  <si>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</si>
  <si>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</si>
  <si>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</si>
  <si>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</si>
  <si>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</si>
  <si>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</si>
  <si>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</si>
  <si>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</si>
  <si>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</si>
  <si>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</si>
  <si>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</si>
  <si>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</si>
  <si>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</si>
  <si>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</si>
  <si>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</si>
  <si>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</si>
  <si>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</si>
  <si>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</si>
  <si>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</si>
  <si>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</si>
  <si>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</si>
  <si>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</si>
  <si>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</si>
  <si>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</si>
  <si>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</si>
  <si>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</si>
  <si>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</si>
  <si>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</si>
  <si>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</si>
  <si>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</si>
  <si>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</si>
  <si>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</si>
  <si>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大阪府大阪狭山市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</si>
  <si>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</si>
  <si>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</si>
  <si>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</si>
  <si>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</si>
  <si>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</si>
  <si>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</si>
  <si>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</si>
  <si>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</si>
  <si>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</si>
  <si>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</si>
  <si>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</si>
  <si>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</si>
  <si>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</si>
  <si>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</si>
  <si>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</si>
  <si>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</si>
  <si>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</si>
  <si>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</si>
  <si>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</si>
  <si>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</si>
  <si>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</si>
  <si>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</si>
  <si>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</si>
  <si>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</si>
  <si>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</si>
  <si>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</si>
  <si>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</si>
  <si>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</si>
  <si>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</si>
  <si>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</si>
  <si>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</si>
  <si>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</si>
  <si>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</si>
  <si>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</si>
  <si>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</si>
  <si>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</si>
  <si>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</si>
  <si>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</si>
  <si>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</si>
  <si>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</si>
  <si>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</si>
  <si>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</si>
  <si>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</si>
  <si>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</si>
  <si>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</si>
  <si>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</si>
  <si>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</si>
  <si>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</si>
  <si>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</si>
  <si>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</si>
  <si>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</si>
  <si>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</si>
  <si>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</si>
  <si>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</si>
  <si>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</si>
  <si>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</si>
  <si>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</si>
  <si>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</si>
  <si>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</si>
  <si>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</si>
  <si>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</si>
  <si>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</si>
  <si>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</si>
  <si>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</si>
  <si>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</si>
  <si>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</si>
  <si>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</si>
  <si>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</si>
  <si>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</si>
  <si>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</si>
  <si>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</si>
  <si>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</si>
  <si>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</si>
  <si>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</si>
  <si>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</si>
  <si>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</si>
  <si>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</si>
  <si>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</si>
  <si>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</si>
  <si>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</si>
  <si>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</si>
  <si>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</si>
  <si>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</si>
  <si>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</si>
  <si>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</si>
  <si>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</si>
  <si>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</si>
  <si>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</si>
  <si>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</si>
  <si>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</si>
  <si>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</si>
  <si>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</si>
  <si>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</si>
  <si>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</si>
  <si>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</si>
  <si>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</si>
  <si>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</si>
  <si>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</si>
  <si>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</si>
  <si>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</si>
  <si>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</si>
  <si>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</si>
  <si>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</si>
  <si>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</si>
  <si>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</si>
  <si>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</si>
  <si>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</si>
  <si>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</si>
  <si>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</si>
  <si>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</si>
  <si>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</si>
  <si>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</si>
  <si>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</si>
  <si>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</si>
  <si>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</si>
  <si>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</si>
  <si>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</si>
  <si>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</si>
  <si>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</si>
  <si>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</si>
  <si>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</si>
  <si>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</si>
  <si>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</si>
  <si>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</si>
  <si>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</si>
  <si>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</si>
  <si>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</si>
  <si>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</si>
  <si>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</si>
  <si>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</si>
  <si>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</si>
  <si>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</si>
  <si>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</si>
  <si>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</si>
  <si>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</si>
  <si>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</si>
  <si>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</si>
  <si>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</si>
  <si>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</si>
  <si>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</si>
  <si>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</si>
  <si>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</si>
  <si>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</si>
  <si>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</si>
  <si>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</si>
  <si>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</si>
  <si>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</si>
  <si>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</si>
  <si>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大阪府大阪狭山市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</si>
  <si>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</si>
  <si>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</si>
  <si>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</si>
  <si>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</si>
  <si>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</si>
  <si>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</si>
  <si>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</si>
  <si>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</si>
  <si>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</si>
  <si>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</si>
  <si>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</si>
  <si>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</si>
  <si>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</si>
  <si>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</si>
  <si>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</si>
  <si>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</si>
  <si>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</si>
  <si>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</si>
  <si>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</si>
  <si>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</si>
  <si>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</si>
  <si>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</si>
  <si>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</si>
  <si>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</si>
  <si>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</si>
  <si>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</si>
  <si>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</si>
  <si>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</si>
  <si>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</si>
  <si>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</si>
  <si>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</si>
  <si>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</si>
  <si>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</si>
  <si>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</si>
  <si>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</si>
  <si>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</si>
  <si>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</si>
  <si>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</si>
  <si>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</si>
  <si>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</si>
  <si>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</si>
  <si>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</si>
  <si>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</si>
  <si>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</si>
  <si>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</si>
  <si>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</si>
  <si>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</si>
  <si>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</si>
  <si>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</si>
  <si>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</si>
  <si>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</si>
  <si>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</si>
  <si>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</si>
  <si>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</si>
  <si>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</si>
  <si>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</si>
  <si>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</si>
  <si>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</si>
  <si>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</si>
  <si>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</si>
  <si>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</si>
  <si>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</si>
  <si>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</si>
  <si>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</si>
  <si>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</si>
  <si>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</si>
  <si>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</si>
  <si>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</si>
  <si>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</si>
  <si>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</si>
  <si>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</si>
  <si>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</si>
  <si>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</si>
  <si>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</si>
  <si>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</si>
  <si>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</si>
  <si>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</si>
  <si>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</si>
  <si>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</si>
  <si>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</si>
  <si>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</si>
  <si>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</si>
  <si>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</si>
  <si>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</si>
  <si>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</si>
  <si>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</si>
  <si>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</si>
  <si>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</si>
  <si>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</si>
  <si>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</si>
  <si>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</si>
  <si>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</si>
  <si>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</si>
  <si>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</si>
  <si>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</si>
  <si>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</si>
  <si>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</si>
  <si>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</si>
  <si>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</si>
  <si>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</si>
  <si>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</si>
  <si>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</si>
  <si>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</si>
  <si>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</si>
  <si>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</si>
  <si>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</si>
  <si>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</si>
  <si>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</si>
  <si>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</si>
  <si>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</si>
  <si>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</si>
  <si>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</si>
  <si>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</si>
  <si>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</si>
  <si>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</si>
  <si>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</si>
  <si>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</si>
  <si>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</si>
  <si>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</si>
  <si>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</si>
  <si>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</si>
  <si>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</si>
  <si>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</si>
  <si>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</si>
  <si>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</si>
  <si>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</si>
  <si>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</si>
  <si>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</si>
  <si>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</si>
  <si>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</si>
  <si>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</si>
  <si>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</si>
  <si>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</si>
  <si>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</si>
  <si>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</si>
  <si>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</si>
  <si>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</si>
  <si>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</si>
  <si>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</si>
  <si>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</si>
  <si>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</si>
  <si>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</si>
  <si>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</si>
  <si>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</si>
  <si>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</si>
  <si>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</si>
  <si>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</si>
  <si>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</si>
  <si>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</si>
  <si>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</si>
  <si>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</si>
  <si>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</si>
  <si>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</si>
  <si>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</si>
  <si>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</si>
  <si>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</si>
  <si>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</si>
  <si>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</si>
  <si>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</si>
  <si>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</si>
  <si>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</si>
  <si>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</si>
  <si>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</si>
  <si>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</si>
  <si>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</si>
  <si>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</si>
  <si>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</si>
  <si>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</si>
  <si>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</si>
  <si>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</si>
  <si>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</si>
  <si>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</si>
  <si>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</si>
  <si>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</si>
  <si>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1.46</t>
  </si>
  <si>
    <t>水道事業会計</t>
  </si>
  <si>
    <t>一般会計</t>
  </si>
  <si>
    <t>国民健康保険特別会計</t>
  </si>
  <si>
    <t>介護保険特別会計</t>
  </si>
  <si>
    <t>下水道事業特別会計</t>
  </si>
  <si>
    <t>後期高齢者医療特別会計</t>
  </si>
  <si>
    <t>土地取得特別会計</t>
  </si>
  <si>
    <t>その他会計（赤字）</t>
  </si>
  <si>
    <t>その他会計（黒字）</t>
  </si>
  <si>
    <t>大阪狭山市文化振興事業団</t>
    <rPh sb="0" eb="5">
      <t>オオサカサヤマシ</t>
    </rPh>
    <rPh sb="5" eb="7">
      <t>ブンカ</t>
    </rPh>
    <rPh sb="7" eb="9">
      <t>シンコウ</t>
    </rPh>
    <rPh sb="9" eb="12">
      <t>ジギョウダン</t>
    </rPh>
    <phoneticPr fontId="2"/>
  </si>
  <si>
    <t>メルシーfor SAYAMA</t>
  </si>
  <si>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6"/>
  </si>
  <si>
    <t>大阪府後期高齢者医療広域連合
（後期高齢者医療特別会計）</t>
  </si>
  <si>
    <t>大阪広域水道企業団
（水道事業会計）</t>
  </si>
  <si>
    <t>大阪広域水道企業団
（工業用水道事業会計）</t>
  </si>
  <si>
    <t>南河内環境事業組合</t>
    <rPh sb="0" eb="3">
      <t>ミナミカワチ</t>
    </rPh>
    <rPh sb="3" eb="5">
      <t>カンキョウ</t>
    </rPh>
    <rPh sb="5" eb="7">
      <t>ジギョウ</t>
    </rPh>
    <rPh sb="7" eb="9">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</si>
  <si>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</si>
  <si>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</si>
  <si>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</si>
  <si>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</si>
  <si>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</si>
  <si>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</si>
  <si>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</si>
  <si>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</si>
  <si>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</si>
  <si>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</si>
  <si>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</si>
  <si>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実質公債費比率、将来負担比率の両指数において類似団体数値を下回っている。　これは平成６年度に発行した文化会館施設整備事業債や平成７・８年度に発行した減税補てん債等の償還金が減少したことが大きな要因である。
今後も、建設事業債の新規発行を抑制するとともに適正な財政運営に取り組んでいく必要がある。　　　　　　　　　　　　　　　　　　　　　　</t>
    <rPh sb="0" eb="2">
      <t>ジッシツ</t>
    </rPh>
    <rPh sb="2" eb="5">
      <t>コウサイヒ</t>
    </rPh>
    <rPh sb="5" eb="7">
      <t>ヒリツ</t>
    </rPh>
    <rPh sb="8" eb="10">
      <t>ショウライ</t>
    </rPh>
    <rPh sb="10" eb="12">
      <t>フタン</t>
    </rPh>
    <rPh sb="12" eb="14">
      <t>ヒリツ</t>
    </rPh>
    <rPh sb="15" eb="16">
      <t>リョウ</t>
    </rPh>
    <rPh sb="16" eb="18">
      <t>シスウ</t>
    </rPh>
    <rPh sb="22" eb="24">
      <t>ルイジ</t>
    </rPh>
    <rPh sb="24" eb="26">
      <t>ダンタイ</t>
    </rPh>
    <rPh sb="26" eb="28">
      <t>スウチ</t>
    </rPh>
    <rPh sb="29" eb="31">
      <t>シタマワ</t>
    </rPh>
    <rPh sb="46" eb="48">
      <t>ハッコウ</t>
    </rPh>
    <rPh sb="50" eb="52">
      <t>ブンカ</t>
    </rPh>
    <rPh sb="52" eb="54">
      <t>カイカン</t>
    </rPh>
    <rPh sb="54" eb="56">
      <t>シセツ</t>
    </rPh>
    <rPh sb="56" eb="58">
      <t>セイビ</t>
    </rPh>
    <rPh sb="58" eb="60">
      <t>ジギョウ</t>
    </rPh>
    <rPh sb="60" eb="61">
      <t>サイ</t>
    </rPh>
    <rPh sb="62" eb="64">
      <t>ヘイセイ</t>
    </rPh>
    <rPh sb="67" eb="69">
      <t>ネンド</t>
    </rPh>
    <rPh sb="70" eb="72">
      <t>ハッコウ</t>
    </rPh>
    <rPh sb="74" eb="76">
      <t>ゲンゼイ</t>
    </rPh>
    <rPh sb="76" eb="77">
      <t>ホ</t>
    </rPh>
    <rPh sb="79" eb="80">
      <t>サイ</t>
    </rPh>
    <rPh sb="80" eb="81">
      <t>トウ</t>
    </rPh>
    <rPh sb="82" eb="84">
      <t>ショウカン</t>
    </rPh>
    <rPh sb="84" eb="85">
      <t>キン</t>
    </rPh>
    <rPh sb="86" eb="88">
      <t>ゲンショウ</t>
    </rPh>
    <rPh sb="93" eb="94">
      <t>オオ</t>
    </rPh>
    <rPh sb="96" eb="98">
      <t>ヨウイン</t>
    </rPh>
    <rPh sb="103" eb="105">
      <t>コンゴ</t>
    </rPh>
    <rPh sb="107" eb="109">
      <t>ケンセツ</t>
    </rPh>
    <rPh sb="109" eb="111">
      <t>ジギョウ</t>
    </rPh>
    <rPh sb="111" eb="112">
      <t>サイ</t>
    </rPh>
    <rPh sb="113" eb="115">
      <t>シンキ</t>
    </rPh>
    <rPh sb="115" eb="117">
      <t>ハッコウ</t>
    </rPh>
    <rPh sb="118" eb="120">
      <t>ヨクセイ</t>
    </rPh>
    <rPh sb="126" eb="128">
      <t>テキセイ</t>
    </rPh>
    <rPh sb="129" eb="131">
      <t>ザイセイ</t>
    </rPh>
    <rPh sb="131" eb="133">
      <t>ウンエイ</t>
    </rPh>
    <rPh sb="134" eb="135">
      <t>ト</t>
    </rPh>
    <rPh sb="136" eb="137">
      <t>ク</t>
    </rPh>
    <rPh sb="141" eb="14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</si>
</sst>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26264</c:v>
                </c:pt>
                <c:pt idx="1">
                  <c:v>22105</c:v>
                </c:pt>
                <c:pt idx="2">
                  <c:v>39705</c:v>
                </c:pt>
                <c:pt idx="3">
                  <c:v>21139</c:v>
                </c:pt>
                <c:pt idx="4">
                  <c:v>29401</c:v>
                </c:pt>
              </c:numCache>
            </c:numRef>
          </c:val>
          <c:smooth val="0"/>
        </c:ser>
        <c:dLbls>
          <c:showLegendKey val="0"/>
          <c:showVal val="0"/>
          <c:showCatName val="0"/>
          <c:showSerName val="0"/>
          <c:showPercent val="0"/>
          <c:showBubbleSize val="0"/>
        </c:dLbls>
        <c:marker val="1"/>
        <c:smooth val="0"/>
        <c:axId val="102129024"/>
        <c:axId val="102131200"/>
      </c:lineChart>
      <c:catAx>
        <c:axId val="102129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31200"/>
        <c:crosses val="autoZero"/>
        <c:auto val="1"/>
        <c:lblAlgn val="ctr"/>
        <c:lblOffset val="100"/>
        <c:tickLblSkip val="1"/>
        <c:tickMarkSkip val="1"/>
        <c:noMultiLvlLbl val="0"/>
      </c:catAx>
      <c:valAx>
        <c:axId val="1021312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2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6.94</c:v>
                </c:pt>
                <c:pt idx="1">
                  <c:v>7.35</c:v>
                </c:pt>
                <c:pt idx="2">
                  <c:v>7.24</c:v>
                </c:pt>
                <c:pt idx="3">
                  <c:v>5.66</c:v>
                </c:pt>
                <c:pt idx="4">
                  <c:v>6.78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26.07</c:v>
                </c:pt>
                <c:pt idx="1">
                  <c:v>27.4</c:v>
                </c:pt>
                <c:pt idx="2">
                  <c:v>27.12</c:v>
                </c:pt>
                <c:pt idx="3">
                  <c:v>26.91</c:v>
                </c:pt>
                <c:pt idx="4">
                  <c:v>27.08</c:v>
                </c:pt>
              </c:numCache>
            </c:numRef>
          </c:val>
        </c:ser>
        <c:dLbls>
          <c:showLegendKey val="0"/>
          <c:showVal val="0"/>
          <c:showCatName val="0"/>
          <c:showSerName val="0"/>
          <c:showPercent val="0"/>
          <c:showBubbleSize val="0"/>
        </c:dLbls>
        <c:gapWidth val="250"/>
        <c:overlap val="100"/>
        <c:axId val="107945344"/>
        <c:axId val="107959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4.38</c:v>
                </c:pt>
                <c:pt idx="1">
                  <c:v>1.43</c:v>
                </c:pt>
                <c:pt idx="2">
                  <c:v>0.01</c:v>
                </c:pt>
                <c:pt idx="3">
                  <c:v>-1.46</c:v>
                </c:pt>
                <c:pt idx="4">
                  <c:v>1.1499999999999999</c:v>
                </c:pt>
              </c:numCache>
            </c:numRef>
          </c:val>
          <c:smooth val="0"/>
        </c:ser>
        <c:dLbls>
          <c:showLegendKey val="0"/>
          <c:showVal val="0"/>
          <c:showCatName val="0"/>
          <c:showSerName val="0"/>
          <c:showPercent val="0"/>
          <c:showBubbleSize val="0"/>
        </c:dLbls>
        <c:marker val="1"/>
        <c:smooth val="0"/>
        <c:axId val="107945344"/>
        <c:axId val="107959808"/>
      </c:lineChart>
      <c:catAx>
        <c:axId val="1079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959808"/>
        <c:crosses val="autoZero"/>
        <c:auto val="1"/>
        <c:lblAlgn val="ctr"/>
        <c:lblOffset val="100"/>
        <c:tickLblSkip val="1"/>
        <c:tickMarkSkip val="1"/>
        <c:noMultiLvlLbl val="0"/>
      </c:catAx>
      <c:valAx>
        <c:axId val="10795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0.21</c:v>
                </c:pt>
                <c:pt idx="2">
                  <c:v>#N/A</c:v>
                </c:pt>
                <c:pt idx="3">
                  <c:v>0.25</c:v>
                </c:pt>
                <c:pt idx="4">
                  <c:v>#N/A</c:v>
                </c:pt>
                <c:pt idx="5">
                  <c:v>0.26</c:v>
                </c:pt>
                <c:pt idx="6">
                  <c:v>#N/A</c:v>
                </c:pt>
                <c:pt idx="7">
                  <c:v>0.24</c:v>
                </c:pt>
                <c:pt idx="8">
                  <c:v>#N/A</c:v>
                </c:pt>
                <c:pt idx="9">
                  <c:v>0.26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0.73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0.54</c:v>
                </c:pt>
                <c:pt idx="2">
                  <c:v>#N/A</c:v>
                </c:pt>
                <c:pt idx="3">
                  <c:v>0.09</c:v>
                </c:pt>
                <c:pt idx="4">
                  <c:v>#N/A</c:v>
                </c:pt>
                <c:pt idx="5">
                  <c:v>0.24</c:v>
                </c:pt>
                <c:pt idx="6">
                  <c:v>#N/A</c:v>
                </c:pt>
                <c:pt idx="7">
                  <c:v>0.41</c:v>
                </c:pt>
                <c:pt idx="8">
                  <c:v>#N/A</c:v>
                </c:pt>
                <c:pt idx="9">
                  <c:v>1.29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2.99</c:v>
                </c:pt>
                <c:pt idx="2">
                  <c:v>#N/A</c:v>
                </c:pt>
                <c:pt idx="3">
                  <c:v>3.17</c:v>
                </c:pt>
                <c:pt idx="4">
                  <c:v>#N/A</c:v>
                </c:pt>
                <c:pt idx="5">
                  <c:v>3.11</c:v>
                </c:pt>
                <c:pt idx="6">
                  <c:v>#N/A</c:v>
                </c:pt>
                <c:pt idx="7">
                  <c:v>3.54</c:v>
                </c:pt>
                <c:pt idx="8">
                  <c:v>#N/A</c:v>
                </c:pt>
                <c:pt idx="9">
                  <c:v>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6.93</c:v>
                </c:pt>
                <c:pt idx="2">
                  <c:v>#N/A</c:v>
                </c:pt>
                <c:pt idx="3">
                  <c:v>7.35</c:v>
                </c:pt>
                <c:pt idx="4">
                  <c:v>#N/A</c:v>
                </c:pt>
                <c:pt idx="5">
                  <c:v>7.23</c:v>
                </c:pt>
                <c:pt idx="6">
                  <c:v>#N/A</c:v>
                </c:pt>
                <c:pt idx="7">
                  <c:v>5.65</c:v>
                </c:pt>
                <c:pt idx="8">
                  <c:v>#N/A</c:v>
                </c:pt>
                <c:pt idx="9">
                  <c:v>6.78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14.55</c:v>
                </c:pt>
                <c:pt idx="2">
                  <c:v>#N/A</c:v>
                </c:pt>
                <c:pt idx="3">
                  <c:v>14.44</c:v>
                </c:pt>
                <c:pt idx="4">
                  <c:v>#N/A</c:v>
                </c:pt>
                <c:pt idx="5">
                  <c:v>12.98</c:v>
                </c:pt>
                <c:pt idx="6">
                  <c:v>#N/A</c:v>
                </c:pt>
                <c:pt idx="7">
                  <c:v>12.18</c:v>
                </c:pt>
                <c:pt idx="8">
                  <c:v>#N/A</c:v>
                </c:pt>
                <c:pt idx="9">
                  <c:v>11.81</c:v>
                </c:pt>
              </c:numCache>
            </c:numRef>
          </c:val>
        </c:ser>
        <c:dLbls>
          <c:showLegendKey val="0"/>
          <c:showVal val="0"/>
          <c:showCatName val="0"/>
          <c:showSerName val="0"/>
          <c:showPercent val="0"/>
          <c:showBubbleSize val="0"/>
        </c:dLbls>
        <c:gapWidth val="150"/>
        <c:overlap val="100"/>
        <c:axId val="108405888"/>
        <c:axId val="108407424"/>
      </c:barChart>
      <c:catAx>
        <c:axId val="10840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07424"/>
        <c:crosses val="autoZero"/>
        <c:auto val="1"/>
        <c:lblAlgn val="ctr"/>
        <c:lblOffset val="100"/>
        <c:tickLblSkip val="1"/>
        <c:tickMarkSkip val="1"/>
        <c:noMultiLvlLbl val="0"/>
      </c:catAx>
      <c:valAx>
        <c:axId val="10840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05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1791</c:v>
                </c:pt>
                <c:pt idx="5">
                  <c:v>1831</c:v>
                </c:pt>
                <c:pt idx="8">
                  <c:v>1849</c:v>
                </c:pt>
                <c:pt idx="11">
                  <c:v>1956</c:v>
                </c:pt>
                <c:pt idx="14">
                  <c:v>1636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170</c:v>
                </c:pt>
                <c:pt idx="3">
                  <c:v>167</c:v>
                </c:pt>
                <c:pt idx="6">
                  <c:v>163</c:v>
                </c:pt>
                <c:pt idx="9">
                  <c:v>153</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260</c:v>
                </c:pt>
                <c:pt idx="3">
                  <c:v>226</c:v>
                </c:pt>
                <c:pt idx="6">
                  <c:v>149</c:v>
                </c:pt>
                <c:pt idx="9">
                  <c:v>136</c:v>
                </c:pt>
                <c:pt idx="12">
                  <c:v>305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2371</c:v>
                </c:pt>
                <c:pt idx="3">
                  <c:v>2387</c:v>
                </c:pt>
                <c:pt idx="6">
                  <c:v>2344</c:v>
                </c:pt>
                <c:pt idx="9">
                  <c:v>2138</c:v>
                </c:pt>
                <c:pt idx="12">
                  <c:v>1717</c:v>
                </c:pt>
              </c:numCache>
            </c:numRef>
          </c:val>
        </c:ser>
        <c:dLbls>
          <c:showLegendKey val="0"/>
          <c:showVal val="0"/>
          <c:showCatName val="0"/>
          <c:showSerName val="0"/>
          <c:showPercent val="0"/>
          <c:showBubbleSize val="0"/>
        </c:dLbls>
        <c:gapWidth val="100"/>
        <c:overlap val="100"/>
        <c:axId val="1606784"/>
        <c:axId val="160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1010</c:v>
                </c:pt>
                <c:pt idx="2">
                  <c:v>#N/A</c:v>
                </c:pt>
                <c:pt idx="3">
                  <c:v>#N/A</c:v>
                </c:pt>
                <c:pt idx="4">
                  <c:v>949</c:v>
                </c:pt>
                <c:pt idx="5">
                  <c:v>#N/A</c:v>
                </c:pt>
                <c:pt idx="6">
                  <c:v>#N/A</c:v>
                </c:pt>
                <c:pt idx="7">
                  <c:v>807</c:v>
                </c:pt>
                <c:pt idx="8">
                  <c:v>#N/A</c:v>
                </c:pt>
                <c:pt idx="9">
                  <c:v>#N/A</c:v>
                </c:pt>
                <c:pt idx="10">
                  <c:v>471</c:v>
                </c:pt>
                <c:pt idx="11">
                  <c:v>#N/A</c:v>
                </c:pt>
                <c:pt idx="12">
                  <c:v>#N/A</c:v>
                </c:pt>
                <c:pt idx="13">
                  <c:v>425</c:v>
                </c:pt>
                <c:pt idx="14">
                  <c:v>#N/A</c:v>
                </c:pt>
              </c:numCache>
            </c:numRef>
          </c:val>
          <c:smooth val="0"/>
        </c:ser>
        <c:dLbls>
          <c:showLegendKey val="0"/>
          <c:showVal val="0"/>
          <c:showCatName val="0"/>
          <c:showSerName val="0"/>
          <c:showPercent val="0"/>
          <c:showBubbleSize val="0"/>
        </c:dLbls>
        <c:marker val="1"/>
        <c:smooth val="0"/>
        <c:axId val="1606784"/>
        <c:axId val="1608704"/>
      </c:lineChart>
      <c:catAx>
        <c:axId val="160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8704"/>
        <c:crosses val="autoZero"/>
        <c:auto val="1"/>
        <c:lblAlgn val="ctr"/>
        <c:lblOffset val="100"/>
        <c:tickLblSkip val="1"/>
        <c:tickMarkSkip val="1"/>
        <c:noMultiLvlLbl val="0"/>
      </c:catAx>
      <c:valAx>
        <c:axId val="160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16969</c:v>
                </c:pt>
                <c:pt idx="5">
                  <c:v>16878</c:v>
                </c:pt>
                <c:pt idx="8">
                  <c:v>16868</c:v>
                </c:pt>
                <c:pt idx="11">
                  <c:v>16715</c:v>
                </c:pt>
                <c:pt idx="14">
                  <c:v>16614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2388</c:v>
                </c:pt>
                <c:pt idx="5">
                  <c:v>2142</c:v>
                </c:pt>
                <c:pt idx="8">
                  <c:v>1891</c:v>
                </c:pt>
                <c:pt idx="11">
                  <c:v>1707</c:v>
                </c:pt>
                <c:pt idx="14">
                  <c:v>1664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4901</c:v>
                </c:pt>
                <c:pt idx="5">
                  <c:v>4719</c:v>
                </c:pt>
                <c:pt idx="8">
                  <c:v>4351</c:v>
                </c:pt>
                <c:pt idx="11">
                  <c:v>4335</c:v>
                </c:pt>
                <c:pt idx="14">
                  <c:v>4075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4245</c:v>
                </c:pt>
                <c:pt idx="3">
                  <c:v>3915</c:v>
                </c:pt>
                <c:pt idx="6">
                  <c:v>3570</c:v>
                </c:pt>
                <c:pt idx="9">
                  <c:v>3233</c:v>
                </c:pt>
                <c:pt idx="12">
                  <c:v>3152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512</c:v>
                </c:pt>
                <c:pt idx="3">
                  <c:v>356</c:v>
                </c:pt>
                <c:pt idx="6">
                  <c:v>205</c:v>
                </c:pt>
                <c:pt idx="9">
                  <c:v>59</c:v>
                </c:pt>
                <c:pt idx="12">
                  <c:v>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3382</c:v>
                </c:pt>
                <c:pt idx="3">
                  <c:v>3133</c:v>
                </c:pt>
                <c:pt idx="6">
                  <c:v>2714</c:v>
                </c:pt>
                <c:pt idx="9">
                  <c:v>2099</c:v>
                </c:pt>
                <c:pt idx="12">
                  <c:v>2379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1052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16735</c:v>
                </c:pt>
                <c:pt idx="3">
                  <c:v>17081</c:v>
                </c:pt>
                <c:pt idx="6">
                  <c:v>17044</c:v>
                </c:pt>
                <c:pt idx="9">
                  <c:v>16734</c:v>
                </c:pt>
                <c:pt idx="12">
                  <c:v>16718</c:v>
                </c:pt>
              </c:numCache>
            </c:numRef>
          </c:val>
        </c:ser>
        <c:dLbls>
          <c:showLegendKey val="0"/>
          <c:showVal val="0"/>
          <c:showCatName val="0"/>
          <c:showSerName val="0"/>
          <c:showPercent val="0"/>
          <c:showBubbleSize val="0"/>
        </c:dLbls>
        <c:gapWidth val="100"/>
        <c:overlap val="100"/>
        <c:axId val="108335872"/>
        <c:axId val="10833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1666</c:v>
                </c:pt>
                <c:pt idx="2">
                  <c:v>#N/A</c:v>
                </c:pt>
                <c:pt idx="3">
                  <c:v>#N/A</c:v>
                </c:pt>
                <c:pt idx="4">
                  <c:v>745</c:v>
                </c:pt>
                <c:pt idx="5">
                  <c:v>#N/A</c:v>
                </c:pt>
                <c:pt idx="6">
                  <c:v>#N/A</c:v>
                </c:pt>
                <c:pt idx="7">
                  <c:v>424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335872"/>
        <c:axId val="108337792"/>
      </c:lineChart>
      <c:catAx>
        <c:axId val="1083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37792"/>
        <c:crosses val="autoZero"/>
        <c:auto val="1"/>
        <c:lblAlgn val="ctr"/>
        <c:lblOffset val="100"/>
        <c:tickLblSkip val="1"/>
        <c:tickMarkSkip val="1"/>
        <c:noMultiLvlLbl val="0"/>
      </c:catAx>
      <c:valAx>
        <c:axId val="10833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3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983040"/>
        <c:axId val="108984960"/>
      </c:scatterChart>
      <c:valAx>
        <c:axId val="108983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84960"/>
        <c:crosses val="autoZero"/>
        <c:crossBetween val="midCat"/>
      </c:valAx>
      <c:valAx>
        <c:axId val="10898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8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9.8000000000000007</c:v>
                </c:pt>
                <c:pt idx="2">
                  <c:v>9.1999999999999993</c:v>
                </c:pt>
                <c:pt idx="3">
                  <c:v>7.4</c:v>
                </c:pt>
                <c:pt idx="4">
                  <c:v>5.6</c:v>
                </c:pt>
              </c:numCache>
            </c:numRef>
          </c:xVal>
          <c:yVal>
            <c:numRef>
              <c:f>公会計指標分析・財政指標組合せ分析表!$K$73:$O$73</c:f>
              <c:numCache>
                <c:formatCode>#,##0.0;"▲ "#,##0.0</c:formatCode>
                <c:ptCount val="5"/>
                <c:pt idx="0">
                  <c:v>16.5</c:v>
                </c:pt>
                <c:pt idx="1">
                  <c:v>7.5</c:v>
                </c:pt>
                <c:pt idx="2">
                  <c:v>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09244416"/>
        <c:axId val="109246336"/>
      </c:scatterChart>
      <c:valAx>
        <c:axId val="109244416"/>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46336"/>
        <c:crosses val="autoZero"/>
        <c:crossBetween val="midCat"/>
      </c:valAx>
      <c:valAx>
        <c:axId val="109246336"/>
        <c:scaling>
          <c:orientation val="minMax"/>
          <c:max val="8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44416"/>
        <c:crosses val="autoZero"/>
        <c:crossBetween val="midCat"/>
        <c:majorUnit val="10.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過去の投資に係る地方債の償還終了により、元利償還金の総額は減少した。今後も、事業の選択と集中により新規発行を抑制し、公債費の適正化に取り組んでいく。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過去に発行した市債の償還が進み、各会計の地方債現在高が減少して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公営企業債の元利償還金に充当する繰入金</a:t>
          </a:r>
          <a:r>
            <a:rPr lang="ja-JP" altLang="en-US" sz="1100" b="0" i="0" baseline="0">
              <a:solidFill>
                <a:schemeClr val="dk1"/>
              </a:solidFill>
              <a:effectLst/>
              <a:latin typeface="+mn-lt"/>
              <a:ea typeface="+mn-ea"/>
              <a:cs typeface="+mn-cs"/>
            </a:rPr>
            <a:t>は増</a:t>
          </a:r>
          <a:r>
            <a:rPr lang="ja-JP" altLang="ja-JP" sz="1100" b="0" i="0" baseline="0">
              <a:solidFill>
                <a:schemeClr val="dk1"/>
              </a:solidFill>
              <a:effectLst/>
              <a:latin typeface="+mn-lt"/>
              <a:ea typeface="+mn-ea"/>
              <a:cs typeface="+mn-cs"/>
            </a:rPr>
            <a:t>となった。今後も引き続き、計画的な地方債の発行に努める。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57,854
57,526
11.92
19,463,354
18,672,785
788,545
11,628,144
16,717,958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57,854
57,526
11.92
19,463,354
18,672,785
788,545
11,628,144
16,717,958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57,854
57,526
11.92
19,463,354
18,672,785
788,545
11,628,144
16,717,958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57,854
57,526
11.92
19,463,354
18,672,785
788,545
11,628,144
16,717,958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財政力指数は前年度と同じ０．７０であり、近年は概ね横ばいで推移している。類似団体平均と比較すると、０．０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回る結果となっている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引き続き、市税の徴収強化による徴収率の向上などにより財政基盤の強化に努める。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6" name="直線コネクタ 65"/>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69" name="直線コネクタ 68"/>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2" name="直線コネクタ 71"/>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54610</xdr:rowOff>
    </xdr:from>
    <xdr:to>
      <xdr:col>3</xdr:col>
      <xdr:colOff>279400</xdr:colOff>
      <xdr:row>40</xdr:row>
      <xdr:rowOff>127000</xdr:rowOff>
    </xdr:to>
    <xdr:cxnSp macro="">
      <xdr:nvCxnSpPr>
        <xdr:cNvPr id="75" name="直線コネクタ 74"/>
        <xdr:cNvCxnSpPr/>
      </xdr:nvCxnSpPr>
      <xdr:spPr>
        <a:xfrm>
          <a:off x="1447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5" name="円/楕円 84"/>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48277</xdr:rowOff>
    </xdr:from>
    <xdr:ext cx="762000" cy="259045"/>
    <xdr:sp macro="" textlink="">
      <xdr:nvSpPr>
        <xdr:cNvPr id="86" name="財政力該当値テキスト"/>
        <xdr:cNvSpPr txBox="1"/>
      </xdr:nvSpPr>
      <xdr:spPr>
        <a:xfrm>
          <a:off x="5041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0" name="テキスト ボックス 89"/>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1" name="円/楕円 90"/>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2" name="テキスト ボックス 9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3810</xdr:rowOff>
    </xdr:from>
    <xdr:to>
      <xdr:col>2</xdr:col>
      <xdr:colOff>127000</xdr:colOff>
      <xdr:row>40</xdr:row>
      <xdr:rowOff>105410</xdr:rowOff>
    </xdr:to>
    <xdr:sp macro="" textlink="">
      <xdr:nvSpPr>
        <xdr:cNvPr id="93" name="円/楕円 92"/>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115587</xdr:rowOff>
    </xdr:from>
    <xdr:ext cx="762000" cy="259045"/>
    <xdr:sp macro="" textlink="">
      <xdr:nvSpPr>
        <xdr:cNvPr id="94" name="テキスト ボックス 93"/>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年度は９</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％と対前年度比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、類似団体と比較すると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主な要因としては歳入では市税、地方交付税、臨時財政対策債で減となったものの、地方消費税交付金の大幅な増となり、歳出では</a:t>
          </a:r>
          <a:r>
            <a:rPr lang="ja-JP" altLang="ja-JP" sz="1100" b="0" i="0" baseline="0">
              <a:solidFill>
                <a:schemeClr val="dk1"/>
              </a:solidFill>
              <a:effectLst/>
              <a:latin typeface="+mn-lt"/>
              <a:ea typeface="+mn-ea"/>
              <a:cs typeface="+mn-cs"/>
            </a:rPr>
            <a:t>過去の投資（公共施設建設等）に係る地方債の償還</a:t>
          </a:r>
          <a:r>
            <a:rPr lang="ja-JP" altLang="en-US" sz="1100" b="0" i="0" baseline="0">
              <a:solidFill>
                <a:schemeClr val="dk1"/>
              </a:solidFill>
              <a:effectLst/>
              <a:latin typeface="+mn-lt"/>
              <a:ea typeface="+mn-ea"/>
              <a:cs typeface="+mn-cs"/>
            </a:rPr>
            <a:t>終了に伴う公債費の減や一部事務組合負担金の公債費償還による補助費等での減、定年退職者数の減少に伴う</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の減な</a:t>
          </a:r>
          <a:r>
            <a:rPr lang="ja-JP" altLang="ja-JP" sz="1100" b="0" i="0" baseline="0">
              <a:solidFill>
                <a:schemeClr val="dk1"/>
              </a:solidFill>
              <a:effectLst/>
              <a:latin typeface="+mn-lt"/>
              <a:ea typeface="+mn-ea"/>
              <a:cs typeface="+mn-cs"/>
            </a:rPr>
            <a:t>ど</a:t>
          </a:r>
          <a:r>
            <a:rPr lang="ja-JP" altLang="en-US" sz="1100" b="0" i="0" baseline="0">
              <a:solidFill>
                <a:schemeClr val="dk1"/>
              </a:solidFill>
              <a:effectLst/>
              <a:latin typeface="+mn-lt"/>
              <a:ea typeface="+mn-ea"/>
              <a:cs typeface="+mn-cs"/>
            </a:rPr>
            <a:t>が挙げられる。一定の改善には至ったものの</a:t>
          </a:r>
          <a:r>
            <a:rPr lang="ja-JP" altLang="ja-JP" sz="1100" b="0" i="0" baseline="0">
              <a:solidFill>
                <a:schemeClr val="dk1"/>
              </a:solidFill>
              <a:effectLst/>
              <a:latin typeface="+mn-lt"/>
              <a:ea typeface="+mn-ea"/>
              <a:cs typeface="+mn-cs"/>
            </a:rPr>
            <a:t>厳しい財政状況が続いている。引き続き、市税徴収率の向上による収入の確保により、経常収支比率の改善に努める。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65</xdr:row>
      <xdr:rowOff>29935</xdr:rowOff>
    </xdr:to>
    <xdr:cxnSp macro="">
      <xdr:nvCxnSpPr>
        <xdr:cNvPr id="131" name="直線コネクタ 130"/>
        <xdr:cNvCxnSpPr/>
      </xdr:nvCxnSpPr>
      <xdr:spPr>
        <a:xfrm flipV="1">
          <a:off x="4114800" y="10891520"/>
          <a:ext cx="838200" cy="28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9253</xdr:rowOff>
    </xdr:from>
    <xdr:to>
      <xdr:col>6</xdr:col>
      <xdr:colOff>0</xdr:colOff>
      <xdr:row>65</xdr:row>
      <xdr:rowOff>29935</xdr:rowOff>
    </xdr:to>
    <xdr:cxnSp macro="">
      <xdr:nvCxnSpPr>
        <xdr:cNvPr id="134" name="直線コネクタ 133"/>
        <xdr:cNvCxnSpPr/>
      </xdr:nvCxnSpPr>
      <xdr:spPr>
        <a:xfrm>
          <a:off x="3225800" y="111535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9253</xdr:rowOff>
    </xdr:from>
    <xdr:to>
      <xdr:col>4</xdr:col>
      <xdr:colOff>482600</xdr:colOff>
      <xdr:row>65</xdr:row>
      <xdr:rowOff>78196</xdr:rowOff>
    </xdr:to>
    <xdr:cxnSp macro="">
      <xdr:nvCxnSpPr>
        <xdr:cNvPr id="137" name="直線コネクタ 136"/>
        <xdr:cNvCxnSpPr/>
      </xdr:nvCxnSpPr>
      <xdr:spPr>
        <a:xfrm flipV="1">
          <a:off x="2336800" y="1115350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131535</xdr:rowOff>
    </xdr:from>
    <xdr:to>
      <xdr:col>3</xdr:col>
      <xdr:colOff>279400</xdr:colOff>
      <xdr:row>65</xdr:row>
      <xdr:rowOff>78196</xdr:rowOff>
    </xdr:to>
    <xdr:cxnSp macro="">
      <xdr:nvCxnSpPr>
        <xdr:cNvPr id="140" name="直線コネクタ 139"/>
        <xdr:cNvCxnSpPr/>
      </xdr:nvCxnSpPr>
      <xdr:spPr>
        <a:xfrm>
          <a:off x="1447800" y="10932885"/>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0" name="円/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1"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150585</xdr:rowOff>
    </xdr:from>
    <xdr:to>
      <xdr:col>6</xdr:col>
      <xdr:colOff>50800</xdr:colOff>
      <xdr:row>65</xdr:row>
      <xdr:rowOff>80735</xdr:rowOff>
    </xdr:to>
    <xdr:sp macro="" textlink="">
      <xdr:nvSpPr>
        <xdr:cNvPr id="152" name="円/楕円 151"/>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65512</xdr:rowOff>
    </xdr:from>
    <xdr:ext cx="736600" cy="259045"/>
    <xdr:sp macro="" textlink="">
      <xdr:nvSpPr>
        <xdr:cNvPr id="153" name="テキスト ボックス 152"/>
        <xdr:cNvSpPr txBox="1"/>
      </xdr:nvSpPr>
      <xdr:spPr>
        <a:xfrm>
          <a:off x="3733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129903</xdr:rowOff>
    </xdr:from>
    <xdr:to>
      <xdr:col>4</xdr:col>
      <xdr:colOff>533400</xdr:colOff>
      <xdr:row>65</xdr:row>
      <xdr:rowOff>60053</xdr:rowOff>
    </xdr:to>
    <xdr:sp macro="" textlink="">
      <xdr:nvSpPr>
        <xdr:cNvPr id="154" name="円/楕円 153"/>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44830</xdr:rowOff>
    </xdr:from>
    <xdr:ext cx="762000" cy="259045"/>
    <xdr:sp macro="" textlink="">
      <xdr:nvSpPr>
        <xdr:cNvPr id="155" name="テキスト ボックス 154"/>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27396</xdr:rowOff>
    </xdr:from>
    <xdr:to>
      <xdr:col>3</xdr:col>
      <xdr:colOff>330200</xdr:colOff>
      <xdr:row>65</xdr:row>
      <xdr:rowOff>128996</xdr:rowOff>
    </xdr:to>
    <xdr:sp macro="" textlink="">
      <xdr:nvSpPr>
        <xdr:cNvPr id="156" name="円/楕円 155"/>
        <xdr:cNvSpPr/>
      </xdr:nvSpPr>
      <xdr:spPr>
        <a:xfrm>
          <a:off x="2286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113773</xdr:rowOff>
    </xdr:from>
    <xdr:ext cx="762000" cy="259045"/>
    <xdr:sp macro="" textlink="">
      <xdr:nvSpPr>
        <xdr:cNvPr id="157" name="テキスト ボックス 156"/>
        <xdr:cNvSpPr txBox="1"/>
      </xdr:nvSpPr>
      <xdr:spPr>
        <a:xfrm>
          <a:off x="1955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80735</xdr:rowOff>
    </xdr:from>
    <xdr:to>
      <xdr:col>2</xdr:col>
      <xdr:colOff>127000</xdr:colOff>
      <xdr:row>64</xdr:row>
      <xdr:rowOff>10885</xdr:rowOff>
    </xdr:to>
    <xdr:sp macro="" textlink="">
      <xdr:nvSpPr>
        <xdr:cNvPr id="158" name="円/楕円 157"/>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167112</xdr:rowOff>
    </xdr:from>
    <xdr:ext cx="762000" cy="259045"/>
    <xdr:sp macro="" textlink="">
      <xdr:nvSpPr>
        <xdr:cNvPr id="159" name="テキスト ボックス 158"/>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[117,607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平成２６</a:t>
          </a:r>
          <a:r>
            <a:rPr lang="ja-JP" altLang="ja-JP" sz="1100" b="0" i="0" baseline="0">
              <a:solidFill>
                <a:schemeClr val="dk1"/>
              </a:solidFill>
              <a:effectLst/>
              <a:latin typeface="+mn-lt"/>
              <a:ea typeface="+mn-ea"/>
              <a:cs typeface="+mn-cs"/>
            </a:rPr>
            <a:t>年度決算より増加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年度類似団体平均と比較すると</a:t>
          </a:r>
          <a:r>
            <a:rPr lang="ja-JP" altLang="en-US" sz="1100" b="0" i="0" baseline="0">
              <a:solidFill>
                <a:schemeClr val="dk1"/>
              </a:solidFill>
              <a:effectLst/>
              <a:latin typeface="+mn-lt"/>
              <a:ea typeface="+mn-ea"/>
              <a:cs typeface="+mn-cs"/>
            </a:rPr>
            <a:t>１１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５９２</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くなっている。</a:t>
          </a:r>
          <a:r>
            <a:rPr lang="ja-JP" altLang="en-US" sz="1100" b="0" i="0" baseline="0">
              <a:solidFill>
                <a:schemeClr val="dk1"/>
              </a:solidFill>
              <a:effectLst/>
              <a:latin typeface="+mn-lt"/>
              <a:ea typeface="+mn-ea"/>
              <a:cs typeface="+mn-cs"/>
            </a:rPr>
            <a:t>退職手当の減などにより人件費総額としては微減となったが、マイナンバー制度開始に伴うシステム改修などの委託料の増が顕著である。</a:t>
          </a:r>
          <a:r>
            <a:rPr lang="ja-JP" altLang="ja-JP" sz="1100" b="0" i="0" baseline="0">
              <a:solidFill>
                <a:schemeClr val="dk1"/>
              </a:solidFill>
              <a:effectLst/>
              <a:latin typeface="+mn-lt"/>
              <a:ea typeface="+mn-ea"/>
              <a:cs typeface="+mn-cs"/>
            </a:rPr>
            <a:t>集中改革プランに基づく職員の定数削減に伴う現在の職員定員数の維持や、公共施設に対する指定管理者制度の導入など</a:t>
          </a:r>
          <a:r>
            <a:rPr lang="ja-JP" altLang="en-US" sz="1100" b="0" i="0" baseline="0">
              <a:solidFill>
                <a:schemeClr val="dk1"/>
              </a:solidFill>
              <a:effectLst/>
              <a:latin typeface="+mn-lt"/>
              <a:ea typeface="+mn-ea"/>
              <a:cs typeface="+mn-cs"/>
            </a:rPr>
            <a:t>を進めてきたが、</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物件費の抑制や人件費の適正化に努める。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118075</xdr:rowOff>
    </xdr:from>
    <xdr:to>
      <xdr:col>7</xdr:col>
      <xdr:colOff>152400</xdr:colOff>
      <xdr:row>84</xdr:row>
      <xdr:rowOff>171120</xdr:rowOff>
    </xdr:to>
    <xdr:cxnSp macro="">
      <xdr:nvCxnSpPr>
        <xdr:cNvPr id="194" name="直線コネクタ 193"/>
        <xdr:cNvCxnSpPr/>
      </xdr:nvCxnSpPr>
      <xdr:spPr>
        <a:xfrm>
          <a:off x="4114800" y="14519875"/>
          <a:ext cx="838200" cy="5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13418</xdr:rowOff>
    </xdr:from>
    <xdr:to>
      <xdr:col>6</xdr:col>
      <xdr:colOff>0</xdr:colOff>
      <xdr:row>84</xdr:row>
      <xdr:rowOff>118075</xdr:rowOff>
    </xdr:to>
    <xdr:cxnSp macro="">
      <xdr:nvCxnSpPr>
        <xdr:cNvPr id="197" name="直線コネクタ 196"/>
        <xdr:cNvCxnSpPr/>
      </xdr:nvCxnSpPr>
      <xdr:spPr>
        <a:xfrm>
          <a:off x="3225800" y="14415218"/>
          <a:ext cx="889000" cy="1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8069</xdr:rowOff>
    </xdr:from>
    <xdr:to>
      <xdr:col>4</xdr:col>
      <xdr:colOff>482600</xdr:colOff>
      <xdr:row>84</xdr:row>
      <xdr:rowOff>13418</xdr:rowOff>
    </xdr:to>
    <xdr:cxnSp macro="">
      <xdr:nvCxnSpPr>
        <xdr:cNvPr id="200" name="直線コネクタ 199"/>
        <xdr:cNvCxnSpPr/>
      </xdr:nvCxnSpPr>
      <xdr:spPr>
        <a:xfrm>
          <a:off x="2336800" y="14409869"/>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2961</xdr:rowOff>
    </xdr:from>
    <xdr:to>
      <xdr:col>3</xdr:col>
      <xdr:colOff>279400</xdr:colOff>
      <xdr:row>84</xdr:row>
      <xdr:rowOff>8069</xdr:rowOff>
    </xdr:to>
    <xdr:cxnSp macro="">
      <xdr:nvCxnSpPr>
        <xdr:cNvPr id="203" name="直線コネクタ 202"/>
        <xdr:cNvCxnSpPr/>
      </xdr:nvCxnSpPr>
      <xdr:spPr>
        <a:xfrm>
          <a:off x="1447800" y="14404761"/>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120320</xdr:rowOff>
    </xdr:from>
    <xdr:to>
      <xdr:col>7</xdr:col>
      <xdr:colOff>203200</xdr:colOff>
      <xdr:row>85</xdr:row>
      <xdr:rowOff>50470</xdr:rowOff>
    </xdr:to>
    <xdr:sp macro="" textlink="">
      <xdr:nvSpPr>
        <xdr:cNvPr id="213" name="円/楕円 212"/>
        <xdr:cNvSpPr/>
      </xdr:nvSpPr>
      <xdr:spPr>
        <a:xfrm>
          <a:off x="4902200" y="145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92397</xdr:rowOff>
    </xdr:from>
    <xdr:ext cx="762000" cy="259045"/>
    <xdr:sp macro="" textlink="">
      <xdr:nvSpPr>
        <xdr:cNvPr id="214" name="人件費・物件費等の状況該当値テキスト"/>
        <xdr:cNvSpPr txBox="1"/>
      </xdr:nvSpPr>
      <xdr:spPr>
        <a:xfrm>
          <a:off x="5041900" y="1449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117,607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67275</xdr:rowOff>
    </xdr:from>
    <xdr:to>
      <xdr:col>6</xdr:col>
      <xdr:colOff>50800</xdr:colOff>
      <xdr:row>84</xdr:row>
      <xdr:rowOff>168875</xdr:rowOff>
    </xdr:to>
    <xdr:sp macro="" textlink="">
      <xdr:nvSpPr>
        <xdr:cNvPr id="215" name="円/楕円 214"/>
        <xdr:cNvSpPr/>
      </xdr:nvSpPr>
      <xdr:spPr>
        <a:xfrm>
          <a:off x="4064000" y="144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7602</xdr:rowOff>
    </xdr:from>
    <xdr:ext cx="736600" cy="259045"/>
    <xdr:sp macro="" textlink="">
      <xdr:nvSpPr>
        <xdr:cNvPr id="216" name="テキスト ボックス 215"/>
        <xdr:cNvSpPr txBox="1"/>
      </xdr:nvSpPr>
      <xdr:spPr>
        <a:xfrm>
          <a:off x="3733800" y="14237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113,650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134068</xdr:rowOff>
    </xdr:from>
    <xdr:to>
      <xdr:col>4</xdr:col>
      <xdr:colOff>533400</xdr:colOff>
      <xdr:row>84</xdr:row>
      <xdr:rowOff>64218</xdr:rowOff>
    </xdr:to>
    <xdr:sp macro="" textlink="">
      <xdr:nvSpPr>
        <xdr:cNvPr id="217" name="円/楕円 216"/>
        <xdr:cNvSpPr/>
      </xdr:nvSpPr>
      <xdr:spPr>
        <a:xfrm>
          <a:off x="3175000" y="143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74395</xdr:rowOff>
    </xdr:from>
    <xdr:ext cx="762000" cy="259045"/>
    <xdr:sp macro="" textlink="">
      <xdr:nvSpPr>
        <xdr:cNvPr id="218" name="テキスト ボックス 217"/>
        <xdr:cNvSpPr txBox="1"/>
      </xdr:nvSpPr>
      <xdr:spPr>
        <a:xfrm>
          <a:off x="2844800" y="1413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128719</xdr:rowOff>
    </xdr:from>
    <xdr:to>
      <xdr:col>3</xdr:col>
      <xdr:colOff>330200</xdr:colOff>
      <xdr:row>84</xdr:row>
      <xdr:rowOff>58869</xdr:rowOff>
    </xdr:to>
    <xdr:sp macro="" textlink="">
      <xdr:nvSpPr>
        <xdr:cNvPr id="219" name="円/楕円 218"/>
        <xdr:cNvSpPr/>
      </xdr:nvSpPr>
      <xdr:spPr>
        <a:xfrm>
          <a:off x="2286000" y="1435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69046</xdr:rowOff>
    </xdr:from>
    <xdr:ext cx="762000" cy="259045"/>
    <xdr:sp macro="" textlink="">
      <xdr:nvSpPr>
        <xdr:cNvPr id="220" name="テキスト ボックス 219"/>
        <xdr:cNvSpPr txBox="1"/>
      </xdr:nvSpPr>
      <xdr:spPr>
        <a:xfrm>
          <a:off x="1955800" y="1412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123611</xdr:rowOff>
    </xdr:from>
    <xdr:to>
      <xdr:col>2</xdr:col>
      <xdr:colOff>127000</xdr:colOff>
      <xdr:row>84</xdr:row>
      <xdr:rowOff>53761</xdr:rowOff>
    </xdr:to>
    <xdr:sp macro="" textlink="">
      <xdr:nvSpPr>
        <xdr:cNvPr id="221" name="円/楕円 220"/>
        <xdr:cNvSpPr/>
      </xdr:nvSpPr>
      <xdr:spPr>
        <a:xfrm>
          <a:off x="1397000" y="143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63938</xdr:rowOff>
    </xdr:from>
    <xdr:ext cx="762000" cy="259045"/>
    <xdr:sp macro="" textlink="">
      <xdr:nvSpPr>
        <xdr:cNvPr id="222" name="テキスト ボックス 221"/>
        <xdr:cNvSpPr txBox="1"/>
      </xdr:nvSpPr>
      <xdr:spPr>
        <a:xfrm>
          <a:off x="1066800" y="141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２０・２１</a:t>
          </a:r>
          <a:r>
            <a:rPr kumimoji="1" lang="ja-JP" altLang="ja-JP" sz="1100">
              <a:solidFill>
                <a:schemeClr val="dk1"/>
              </a:solidFill>
              <a:effectLst/>
              <a:latin typeface="+mn-lt"/>
              <a:ea typeface="+mn-ea"/>
              <a:cs typeface="+mn-cs"/>
            </a:rPr>
            <a:t>年度の２年間において、独自に職員給料一律</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カットなど給与の抑制措置を実施していたが、平成</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年度以降は抑制措置の終了により、類似団体平均と比較すると上回る結果となっている。 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年度は総合的見直しに伴う昇給の１号抑制についての取扱が国と異なったため前年度と比較して微増となっていたが、平成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年度は高齢・高給職員の退職増の関係で微減となった。今後も国家公務員や民間企業の給与水準との均衡を図りながら、時代の変化に対応した給与制度の適正かつ円滑な運用に努める。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88054</xdr:rowOff>
    </xdr:to>
    <xdr:cxnSp macro="">
      <xdr:nvCxnSpPr>
        <xdr:cNvPr id="256" name="直線コネクタ 255"/>
        <xdr:cNvCxnSpPr/>
      </xdr:nvCxnSpPr>
      <xdr:spPr>
        <a:xfrm flipV="1">
          <a:off x="16179800" y="1464521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88054</xdr:rowOff>
    </xdr:to>
    <xdr:cxnSp macro="">
      <xdr:nvCxnSpPr>
        <xdr:cNvPr id="259" name="直線コネクタ 258"/>
        <xdr:cNvCxnSpPr/>
      </xdr:nvCxnSpPr>
      <xdr:spPr>
        <a:xfrm>
          <a:off x="15290800" y="145808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152823</xdr:rowOff>
    </xdr:to>
    <xdr:cxnSp macro="">
      <xdr:nvCxnSpPr>
        <xdr:cNvPr id="262" name="直線コネクタ 261"/>
        <xdr:cNvCxnSpPr/>
      </xdr:nvCxnSpPr>
      <xdr:spPr>
        <a:xfrm flipV="1">
          <a:off x="14401800" y="14580870"/>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152823</xdr:rowOff>
    </xdr:to>
    <xdr:cxnSp macro="">
      <xdr:nvCxnSpPr>
        <xdr:cNvPr id="265" name="直線コネクタ 264"/>
        <xdr:cNvCxnSpPr/>
      </xdr:nvCxnSpPr>
      <xdr:spPr>
        <a:xfrm>
          <a:off x="13512800" y="15135861"/>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6"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7" name="円/楕円 276"/>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8" name="テキスト ボックス 277"/>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9" name="円/楕円 278"/>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43197</xdr:rowOff>
    </xdr:from>
    <xdr:ext cx="762000" cy="259045"/>
    <xdr:sp macro="" textlink="">
      <xdr:nvSpPr>
        <xdr:cNvPr id="280" name="テキスト ボックス 279"/>
        <xdr:cNvSpPr txBox="1"/>
      </xdr:nvSpPr>
      <xdr:spPr>
        <a:xfrm>
          <a:off x="14909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81" name="円/楕円 280"/>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2" name="テキスト ボックス 281"/>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3" name="円/楕円 282"/>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4" name="テキスト ボックス 283"/>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に基づく職員数の適正化について、新規採用職員の抑制や給食業務の民間委託などにより職員数の削減に努めてきた結果、目標到達年（平成２２年）を１年前倒しで達成しており、平成２２年度以降の定員管理については、集中改革プランの最終目標値（４２１人）を基準とし、これを上回らない範囲内で定員管理の数値目標を設定してきた。</a:t>
          </a:r>
          <a:endParaRPr lang="ja-JP" altLang="ja-JP" sz="1400">
            <a:effectLst/>
          </a:endParaRPr>
        </a:p>
        <a:p>
          <a:r>
            <a:rPr kumimoji="1" lang="ja-JP" altLang="ja-JP" sz="1100">
              <a:solidFill>
                <a:schemeClr val="dk1"/>
              </a:solidFill>
              <a:effectLst/>
              <a:latin typeface="+mn-lt"/>
              <a:ea typeface="+mn-ea"/>
              <a:cs typeface="+mn-cs"/>
            </a:rPr>
            <a:t>　平成２７年度における人口１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０００人当たりの職員数は６．４８人であり、類似団体平均</a:t>
          </a:r>
          <a:r>
            <a:rPr kumimoji="1" lang="ja-JP" altLang="en-US" sz="1100">
              <a:solidFill>
                <a:schemeClr val="dk1"/>
              </a:solidFill>
              <a:effectLst/>
              <a:latin typeface="+mn-lt"/>
              <a:ea typeface="+mn-ea"/>
              <a:cs typeface="+mn-cs"/>
            </a:rPr>
            <a:t>をやや上回っているものの、</a:t>
          </a:r>
          <a:r>
            <a:rPr kumimoji="1" lang="ja-JP" altLang="ja-JP" sz="1100">
              <a:solidFill>
                <a:schemeClr val="dk1"/>
              </a:solidFill>
              <a:effectLst/>
              <a:latin typeface="+mn-lt"/>
              <a:ea typeface="+mn-ea"/>
              <a:cs typeface="+mn-cs"/>
            </a:rPr>
            <a:t>大阪府市町村平均並びに全国市町村平均</a:t>
          </a:r>
          <a:r>
            <a:rPr kumimoji="1" lang="ja-JP" altLang="en-US" sz="1100">
              <a:solidFill>
                <a:schemeClr val="dk1"/>
              </a:solidFill>
              <a:effectLst/>
              <a:latin typeface="+mn-lt"/>
              <a:ea typeface="+mn-ea"/>
              <a:cs typeface="+mn-cs"/>
            </a:rPr>
            <a:t>は共に</a:t>
          </a:r>
          <a:r>
            <a:rPr kumimoji="1" lang="ja-JP" altLang="ja-JP" sz="1100">
              <a:solidFill>
                <a:schemeClr val="dk1"/>
              </a:solidFill>
              <a:effectLst/>
              <a:latin typeface="+mn-lt"/>
              <a:ea typeface="+mn-ea"/>
              <a:cs typeface="+mn-cs"/>
            </a:rPr>
            <a:t>下回っている状況である。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30904</xdr:rowOff>
    </xdr:from>
    <xdr:to>
      <xdr:col>24</xdr:col>
      <xdr:colOff>558800</xdr:colOff>
      <xdr:row>61</xdr:row>
      <xdr:rowOff>36936</xdr:rowOff>
    </xdr:to>
    <xdr:cxnSp macro="">
      <xdr:nvCxnSpPr>
        <xdr:cNvPr id="319" name="直線コネクタ 318"/>
        <xdr:cNvCxnSpPr/>
      </xdr:nvCxnSpPr>
      <xdr:spPr>
        <a:xfrm flipV="1">
          <a:off x="16179800" y="1048935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10795</xdr:rowOff>
    </xdr:from>
    <xdr:to>
      <xdr:col>23</xdr:col>
      <xdr:colOff>406400</xdr:colOff>
      <xdr:row>61</xdr:row>
      <xdr:rowOff>36936</xdr:rowOff>
    </xdr:to>
    <xdr:cxnSp macro="">
      <xdr:nvCxnSpPr>
        <xdr:cNvPr id="322" name="直線コネクタ 321"/>
        <xdr:cNvCxnSpPr/>
      </xdr:nvCxnSpPr>
      <xdr:spPr>
        <a:xfrm>
          <a:off x="15290800" y="1046924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10795</xdr:rowOff>
    </xdr:from>
    <xdr:to>
      <xdr:col>22</xdr:col>
      <xdr:colOff>203200</xdr:colOff>
      <xdr:row>61</xdr:row>
      <xdr:rowOff>22860</xdr:rowOff>
    </xdr:to>
    <xdr:cxnSp macro="">
      <xdr:nvCxnSpPr>
        <xdr:cNvPr id="325" name="直線コネクタ 324"/>
        <xdr:cNvCxnSpPr/>
      </xdr:nvCxnSpPr>
      <xdr:spPr>
        <a:xfrm flipV="1">
          <a:off x="14401800" y="1046924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34925</xdr:rowOff>
    </xdr:to>
    <xdr:cxnSp macro="">
      <xdr:nvCxnSpPr>
        <xdr:cNvPr id="328" name="直線コネクタ 327"/>
        <xdr:cNvCxnSpPr/>
      </xdr:nvCxnSpPr>
      <xdr:spPr>
        <a:xfrm flipV="1">
          <a:off x="13512800" y="104813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151554</xdr:rowOff>
    </xdr:from>
    <xdr:to>
      <xdr:col>24</xdr:col>
      <xdr:colOff>609600</xdr:colOff>
      <xdr:row>61</xdr:row>
      <xdr:rowOff>81704</xdr:rowOff>
    </xdr:to>
    <xdr:sp macro="" textlink="">
      <xdr:nvSpPr>
        <xdr:cNvPr id="338" name="円/楕円 337"/>
        <xdr:cNvSpPr/>
      </xdr:nvSpPr>
      <xdr:spPr>
        <a:xfrm>
          <a:off x="16967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123631</xdr:rowOff>
    </xdr:from>
    <xdr:ext cx="762000" cy="259045"/>
    <xdr:sp macro="" textlink="">
      <xdr:nvSpPr>
        <xdr:cNvPr id="339" name="定員管理の状況該当値テキスト"/>
        <xdr:cNvSpPr txBox="1"/>
      </xdr:nvSpPr>
      <xdr:spPr>
        <a:xfrm>
          <a:off x="17106900" y="1041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157586</xdr:rowOff>
    </xdr:from>
    <xdr:to>
      <xdr:col>23</xdr:col>
      <xdr:colOff>457200</xdr:colOff>
      <xdr:row>61</xdr:row>
      <xdr:rowOff>87736</xdr:rowOff>
    </xdr:to>
    <xdr:sp macro="" textlink="">
      <xdr:nvSpPr>
        <xdr:cNvPr id="340" name="円/楕円 339"/>
        <xdr:cNvSpPr/>
      </xdr:nvSpPr>
      <xdr:spPr>
        <a:xfrm>
          <a:off x="16129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41" name="テキスト ボックス 340"/>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131445</xdr:rowOff>
    </xdr:from>
    <xdr:to>
      <xdr:col>22</xdr:col>
      <xdr:colOff>254000</xdr:colOff>
      <xdr:row>61</xdr:row>
      <xdr:rowOff>61595</xdr:rowOff>
    </xdr:to>
    <xdr:sp macro="" textlink="">
      <xdr:nvSpPr>
        <xdr:cNvPr id="342" name="円/楕円 341"/>
        <xdr:cNvSpPr/>
      </xdr:nvSpPr>
      <xdr:spPr>
        <a:xfrm>
          <a:off x="15240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43" name="テキスト ボックス 342"/>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4" name="円/楕円 343"/>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5" name="テキスト ボックス 344"/>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46" name="円/楕円 345"/>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47" name="テキスト ボックス 346"/>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新規の起債発行の抑制に努め、</a:t>
          </a:r>
          <a:r>
            <a:rPr lang="ja-JP" altLang="en-US" sz="1100" b="0" i="0" baseline="0">
              <a:solidFill>
                <a:schemeClr val="dk1"/>
              </a:solidFill>
              <a:effectLst/>
              <a:latin typeface="+mn-lt"/>
              <a:ea typeface="+mn-ea"/>
              <a:cs typeface="+mn-cs"/>
            </a:rPr>
            <a:t>文化会館整備事業債などの過去の建設地方債の償還終了などにより</a:t>
          </a:r>
          <a:r>
            <a:rPr lang="ja-JP" altLang="ja-JP" sz="1100" b="0" i="0" baseline="0">
              <a:solidFill>
                <a:schemeClr val="dk1"/>
              </a:solidFill>
              <a:effectLst/>
              <a:latin typeface="+mn-lt"/>
              <a:ea typeface="+mn-ea"/>
              <a:cs typeface="+mn-cs"/>
            </a:rPr>
            <a:t>一般会計等に係る公債費（元利償還金）が減少しているため、前年度より１．８ポイント改善しており、類似団体平均と比較すると１．４ポイント下回っている。今後も新規の起債発行を抑制し、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141605</xdr:rowOff>
    </xdr:to>
    <xdr:cxnSp macro="">
      <xdr:nvCxnSpPr>
        <xdr:cNvPr id="377" name="直線コネクタ 376"/>
        <xdr:cNvCxnSpPr/>
      </xdr:nvCxnSpPr>
      <xdr:spPr>
        <a:xfrm flipV="1">
          <a:off x="16179800" y="671957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141605</xdr:rowOff>
    </xdr:from>
    <xdr:to>
      <xdr:col>23</xdr:col>
      <xdr:colOff>406400</xdr:colOff>
      <xdr:row>40</xdr:row>
      <xdr:rowOff>78740</xdr:rowOff>
    </xdr:to>
    <xdr:cxnSp macro="">
      <xdr:nvCxnSpPr>
        <xdr:cNvPr id="380" name="直線コネクタ 379"/>
        <xdr:cNvCxnSpPr/>
      </xdr:nvCxnSpPr>
      <xdr:spPr>
        <a:xfrm flipV="1">
          <a:off x="15290800" y="68281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114935</xdr:rowOff>
    </xdr:to>
    <xdr:cxnSp macro="">
      <xdr:nvCxnSpPr>
        <xdr:cNvPr id="383" name="直線コネクタ 382"/>
        <xdr:cNvCxnSpPr/>
      </xdr:nvCxnSpPr>
      <xdr:spPr>
        <a:xfrm flipV="1">
          <a:off x="14401800" y="6936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114935</xdr:rowOff>
    </xdr:from>
    <xdr:to>
      <xdr:col>21</xdr:col>
      <xdr:colOff>0</xdr:colOff>
      <xdr:row>40</xdr:row>
      <xdr:rowOff>127000</xdr:rowOff>
    </xdr:to>
    <xdr:cxnSp macro="">
      <xdr:nvCxnSpPr>
        <xdr:cNvPr id="386" name="直線コネクタ 385"/>
        <xdr:cNvCxnSpPr/>
      </xdr:nvCxnSpPr>
      <xdr:spPr>
        <a:xfrm flipV="1">
          <a:off x="13512800" y="69729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6" name="円/楕円 395"/>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397"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90805</xdr:rowOff>
    </xdr:from>
    <xdr:to>
      <xdr:col>23</xdr:col>
      <xdr:colOff>457200</xdr:colOff>
      <xdr:row>40</xdr:row>
      <xdr:rowOff>20955</xdr:rowOff>
    </xdr:to>
    <xdr:sp macro="" textlink="">
      <xdr:nvSpPr>
        <xdr:cNvPr id="398" name="円/楕円 397"/>
        <xdr:cNvSpPr/>
      </xdr:nvSpPr>
      <xdr:spPr>
        <a:xfrm>
          <a:off x="16129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31132</xdr:rowOff>
    </xdr:from>
    <xdr:ext cx="736600" cy="259045"/>
    <xdr:sp macro="" textlink="">
      <xdr:nvSpPr>
        <xdr:cNvPr id="399" name="テキスト ボックス 398"/>
        <xdr:cNvSpPr txBox="1"/>
      </xdr:nvSpPr>
      <xdr:spPr>
        <a:xfrm>
          <a:off x="15798800" y="654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0" name="円/楕円 399"/>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1" name="テキスト ボックス 400"/>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64135</xdr:rowOff>
    </xdr:from>
    <xdr:to>
      <xdr:col>21</xdr:col>
      <xdr:colOff>50800</xdr:colOff>
      <xdr:row>40</xdr:row>
      <xdr:rowOff>165735</xdr:rowOff>
    </xdr:to>
    <xdr:sp macro="" textlink="">
      <xdr:nvSpPr>
        <xdr:cNvPr id="402" name="円/楕円 401"/>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4462</xdr:rowOff>
    </xdr:from>
    <xdr:ext cx="762000" cy="259045"/>
    <xdr:sp macro="" textlink="">
      <xdr:nvSpPr>
        <xdr:cNvPr id="403" name="テキスト ボックス 402"/>
        <xdr:cNvSpPr txBox="1"/>
      </xdr:nvSpPr>
      <xdr:spPr>
        <a:xfrm>
          <a:off x="14020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04" name="円/楕円 403"/>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05" name="テキスト ボックス 404"/>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各会計の地方債残高が減少傾向にあ</a:t>
          </a:r>
          <a:r>
            <a:rPr lang="ja-JP" altLang="en-US" sz="1100" b="0" i="0" baseline="0">
              <a:solidFill>
                <a:schemeClr val="dk1"/>
              </a:solidFill>
              <a:effectLst/>
              <a:latin typeface="+mn-lt"/>
              <a:ea typeface="+mn-ea"/>
              <a:cs typeface="+mn-cs"/>
            </a:rPr>
            <a:t>り、昨年度と同様将来負担比率はマイナスとなった。</a:t>
          </a:r>
          <a:r>
            <a:rPr lang="ja-JP" altLang="ja-JP" sz="1100" b="0" i="0" baseline="0">
              <a:solidFill>
                <a:schemeClr val="dk1"/>
              </a:solidFill>
              <a:effectLst/>
              <a:latin typeface="+mn-lt"/>
              <a:ea typeface="+mn-ea"/>
              <a:cs typeface="+mn-cs"/>
            </a:rPr>
            <a:t>今後も引き続き、計画的な地方債の発行に努める。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4149</xdr:rowOff>
    </xdr:from>
    <xdr:to>
      <xdr:col>22</xdr:col>
      <xdr:colOff>203200</xdr:colOff>
      <xdr:row>14</xdr:row>
      <xdr:rowOff>30692</xdr:rowOff>
    </xdr:to>
    <xdr:cxnSp macro="">
      <xdr:nvCxnSpPr>
        <xdr:cNvPr id="439" name="直線コネクタ 438"/>
        <xdr:cNvCxnSpPr/>
      </xdr:nvCxnSpPr>
      <xdr:spPr>
        <a:xfrm flipV="1">
          <a:off x="14401800" y="240444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0"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30692</xdr:rowOff>
    </xdr:from>
    <xdr:to>
      <xdr:col>21</xdr:col>
      <xdr:colOff>0</xdr:colOff>
      <xdr:row>14</xdr:row>
      <xdr:rowOff>103082</xdr:rowOff>
    </xdr:to>
    <xdr:cxnSp macro="">
      <xdr:nvCxnSpPr>
        <xdr:cNvPr id="442" name="直線コネクタ 441"/>
        <xdr:cNvCxnSpPr/>
      </xdr:nvCxnSpPr>
      <xdr:spPr>
        <a:xfrm flipV="1">
          <a:off x="13512800" y="24309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6" name="テキスト ボックス 445"/>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8" name="テキスト ボックス 447"/>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124799</xdr:rowOff>
    </xdr:from>
    <xdr:to>
      <xdr:col>22</xdr:col>
      <xdr:colOff>254000</xdr:colOff>
      <xdr:row>14</xdr:row>
      <xdr:rowOff>54949</xdr:rowOff>
    </xdr:to>
    <xdr:sp macro="" textlink="">
      <xdr:nvSpPr>
        <xdr:cNvPr id="456" name="円/楕円 455"/>
        <xdr:cNvSpPr/>
      </xdr:nvSpPr>
      <xdr:spPr>
        <a:xfrm>
          <a:off x="15240000" y="2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65126</xdr:rowOff>
    </xdr:from>
    <xdr:ext cx="762000" cy="259045"/>
    <xdr:sp macro="" textlink="">
      <xdr:nvSpPr>
        <xdr:cNvPr id="457" name="テキスト ボックス 456"/>
        <xdr:cNvSpPr txBox="1"/>
      </xdr:nvSpPr>
      <xdr:spPr>
        <a:xfrm>
          <a:off x="14909800" y="212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151342</xdr:rowOff>
    </xdr:from>
    <xdr:to>
      <xdr:col>21</xdr:col>
      <xdr:colOff>50800</xdr:colOff>
      <xdr:row>14</xdr:row>
      <xdr:rowOff>81492</xdr:rowOff>
    </xdr:to>
    <xdr:sp macro="" textlink="">
      <xdr:nvSpPr>
        <xdr:cNvPr id="458" name="円/楕円 457"/>
        <xdr:cNvSpPr/>
      </xdr:nvSpPr>
      <xdr:spPr>
        <a:xfrm>
          <a:off x="14351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91669</xdr:rowOff>
    </xdr:from>
    <xdr:ext cx="762000" cy="259045"/>
    <xdr:sp macro="" textlink="">
      <xdr:nvSpPr>
        <xdr:cNvPr id="459" name="テキスト ボックス 458"/>
        <xdr:cNvSpPr txBox="1"/>
      </xdr:nvSpPr>
      <xdr:spPr>
        <a:xfrm>
          <a:off x="14020800" y="21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52282</xdr:rowOff>
    </xdr:from>
    <xdr:to>
      <xdr:col>19</xdr:col>
      <xdr:colOff>533400</xdr:colOff>
      <xdr:row>14</xdr:row>
      <xdr:rowOff>153882</xdr:rowOff>
    </xdr:to>
    <xdr:sp macro="" textlink="">
      <xdr:nvSpPr>
        <xdr:cNvPr id="460" name="円/楕円 459"/>
        <xdr:cNvSpPr/>
      </xdr:nvSpPr>
      <xdr:spPr>
        <a:xfrm>
          <a:off x="13462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164059</xdr:rowOff>
    </xdr:from>
    <xdr:ext cx="762000" cy="259045"/>
    <xdr:sp macro="" textlink="">
      <xdr:nvSpPr>
        <xdr:cNvPr id="461" name="テキスト ボックス 460"/>
        <xdr:cNvSpPr txBox="1"/>
      </xdr:nvSpPr>
      <xdr:spPr>
        <a:xfrm>
          <a:off x="13131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57,854
57,526
11.92
19,463,354
18,672,785
788,545
11,628,144
16,717,958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平成２６年</a:t>
          </a:r>
          <a:r>
            <a:rPr kumimoji="1" lang="ja-JP" altLang="en-US" sz="1100">
              <a:solidFill>
                <a:schemeClr val="dk1"/>
              </a:solidFill>
              <a:effectLst/>
              <a:latin typeface="+mn-lt"/>
              <a:ea typeface="+mn-ea"/>
              <a:cs typeface="+mn-cs"/>
            </a:rPr>
            <a:t>人事院勧告</a:t>
          </a:r>
          <a:r>
            <a:rPr kumimoji="1" lang="ja-JP" altLang="ja-JP" sz="1100">
              <a:solidFill>
                <a:schemeClr val="dk1"/>
              </a:solidFill>
              <a:effectLst/>
              <a:latin typeface="+mn-lt"/>
              <a:ea typeface="+mn-ea"/>
              <a:cs typeface="+mn-cs"/>
            </a:rPr>
            <a:t>による地域手当の支給級地の見直しや勤勉手当の支給割合が引き上げられたことにより増加したが、平成２７年度は高齢・高給職員の退職</a:t>
          </a:r>
          <a:r>
            <a:rPr kumimoji="1" lang="ja-JP" altLang="en-US" sz="1100">
              <a:solidFill>
                <a:schemeClr val="dk1"/>
              </a:solidFill>
              <a:effectLst/>
              <a:latin typeface="+mn-lt"/>
              <a:ea typeface="+mn-ea"/>
              <a:cs typeface="+mn-cs"/>
            </a:rPr>
            <a:t>者数の減</a:t>
          </a:r>
          <a:r>
            <a:rPr kumimoji="1" lang="ja-JP" altLang="ja-JP" sz="1100">
              <a:solidFill>
                <a:schemeClr val="dk1"/>
              </a:solidFill>
              <a:effectLst/>
              <a:latin typeface="+mn-lt"/>
              <a:ea typeface="+mn-ea"/>
              <a:cs typeface="+mn-cs"/>
            </a:rPr>
            <a:t>により再び減少に転じた。今後も人件費の抑制に努めるとともに、国家公務員や民間企業の給与水準との均衡を図りながら、時代の変化に対応した給与制度の運用に努める。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xdr:rowOff>
    </xdr:from>
    <xdr:to>
      <xdr:col>7</xdr:col>
      <xdr:colOff>15875</xdr:colOff>
      <xdr:row>38</xdr:row>
      <xdr:rowOff>61685</xdr:rowOff>
    </xdr:to>
    <xdr:cxnSp macro="">
      <xdr:nvCxnSpPr>
        <xdr:cNvPr id="68" name="直線コネクタ 67"/>
        <xdr:cNvCxnSpPr/>
      </xdr:nvCxnSpPr>
      <xdr:spPr>
        <a:xfrm flipV="1">
          <a:off x="3987800" y="652453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141696</xdr:rowOff>
    </xdr:from>
    <xdr:to>
      <xdr:col>5</xdr:col>
      <xdr:colOff>549275</xdr:colOff>
      <xdr:row>38</xdr:row>
      <xdr:rowOff>61685</xdr:rowOff>
    </xdr:to>
    <xdr:cxnSp macro="">
      <xdr:nvCxnSpPr>
        <xdr:cNvPr id="71" name="直線コネクタ 70"/>
        <xdr:cNvCxnSpPr/>
      </xdr:nvCxnSpPr>
      <xdr:spPr>
        <a:xfrm>
          <a:off x="3098800" y="648534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141696</xdr:rowOff>
    </xdr:from>
    <xdr:to>
      <xdr:col>4</xdr:col>
      <xdr:colOff>346075</xdr:colOff>
      <xdr:row>38</xdr:row>
      <xdr:rowOff>61685</xdr:rowOff>
    </xdr:to>
    <xdr:cxnSp macro="">
      <xdr:nvCxnSpPr>
        <xdr:cNvPr id="74" name="直線コネクタ 73"/>
        <xdr:cNvCxnSpPr/>
      </xdr:nvCxnSpPr>
      <xdr:spPr>
        <a:xfrm flipV="1">
          <a:off x="2209800" y="648534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2903</xdr:rowOff>
    </xdr:from>
    <xdr:to>
      <xdr:col>3</xdr:col>
      <xdr:colOff>142875</xdr:colOff>
      <xdr:row>38</xdr:row>
      <xdr:rowOff>61685</xdr:rowOff>
    </xdr:to>
    <xdr:cxnSp macro="">
      <xdr:nvCxnSpPr>
        <xdr:cNvPr id="77" name="直線コネクタ 76"/>
        <xdr:cNvCxnSpPr/>
      </xdr:nvCxnSpPr>
      <xdr:spPr>
        <a:xfrm>
          <a:off x="1320800" y="65180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130084</xdr:rowOff>
    </xdr:from>
    <xdr:to>
      <xdr:col>7</xdr:col>
      <xdr:colOff>66675</xdr:colOff>
      <xdr:row>38</xdr:row>
      <xdr:rowOff>60234</xdr:rowOff>
    </xdr:to>
    <xdr:sp macro="" textlink="">
      <xdr:nvSpPr>
        <xdr:cNvPr id="87" name="円/楕円 86"/>
        <xdr:cNvSpPr/>
      </xdr:nvSpPr>
      <xdr:spPr>
        <a:xfrm>
          <a:off x="47752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102161</xdr:rowOff>
    </xdr:from>
    <xdr:ext cx="762000" cy="259045"/>
    <xdr:sp macro="" textlink="">
      <xdr:nvSpPr>
        <xdr:cNvPr id="88" name="人件費該当値テキスト"/>
        <xdr:cNvSpPr txBox="1"/>
      </xdr:nvSpPr>
      <xdr:spPr>
        <a:xfrm>
          <a:off x="4914900" y="6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xdr:rowOff>
    </xdr:from>
    <xdr:to>
      <xdr:col>5</xdr:col>
      <xdr:colOff>600075</xdr:colOff>
      <xdr:row>38</xdr:row>
      <xdr:rowOff>112485</xdr:rowOff>
    </xdr:to>
    <xdr:sp macro="" textlink="">
      <xdr:nvSpPr>
        <xdr:cNvPr id="89" name="円/楕円 88"/>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97262</xdr:rowOff>
    </xdr:from>
    <xdr:ext cx="736600" cy="259045"/>
    <xdr:sp macro="" textlink="">
      <xdr:nvSpPr>
        <xdr:cNvPr id="90" name="テキスト ボックス 89"/>
        <xdr:cNvSpPr txBox="1"/>
      </xdr:nvSpPr>
      <xdr:spPr>
        <a:xfrm>
          <a:off x="3606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90896</xdr:rowOff>
    </xdr:from>
    <xdr:to>
      <xdr:col>4</xdr:col>
      <xdr:colOff>396875</xdr:colOff>
      <xdr:row>38</xdr:row>
      <xdr:rowOff>21045</xdr:rowOff>
    </xdr:to>
    <xdr:sp macro="" textlink="">
      <xdr:nvSpPr>
        <xdr:cNvPr id="91" name="円/楕円 90"/>
        <xdr:cNvSpPr/>
      </xdr:nvSpPr>
      <xdr:spPr>
        <a:xfrm>
          <a:off x="3048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5823</xdr:rowOff>
    </xdr:from>
    <xdr:ext cx="762000" cy="259045"/>
    <xdr:sp macro="" textlink="">
      <xdr:nvSpPr>
        <xdr:cNvPr id="92" name="テキスト ボックス 91"/>
        <xdr:cNvSpPr txBox="1"/>
      </xdr:nvSpPr>
      <xdr:spPr>
        <a:xfrm>
          <a:off x="2717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3" name="円/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94" name="テキスト ボックス 93"/>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123553</xdr:rowOff>
    </xdr:from>
    <xdr:to>
      <xdr:col>1</xdr:col>
      <xdr:colOff>676275</xdr:colOff>
      <xdr:row>38</xdr:row>
      <xdr:rowOff>53703</xdr:rowOff>
    </xdr:to>
    <xdr:sp macro="" textlink="">
      <xdr:nvSpPr>
        <xdr:cNvPr id="95" name="円/楕円 94"/>
        <xdr:cNvSpPr/>
      </xdr:nvSpPr>
      <xdr:spPr>
        <a:xfrm>
          <a:off x="1270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38480</xdr:rowOff>
    </xdr:from>
    <xdr:ext cx="762000" cy="259045"/>
    <xdr:sp macro="" textlink="">
      <xdr:nvSpPr>
        <xdr:cNvPr id="96" name="テキスト ボックス 95"/>
        <xdr:cNvSpPr txBox="1"/>
      </xdr:nvSpPr>
      <xdr:spPr>
        <a:xfrm>
          <a:off x="939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各種業務委託料の増などにより、</a:t>
          </a:r>
          <a:r>
            <a:rPr lang="ja-JP" altLang="ja-JP" sz="1100" b="0" i="0" baseline="0">
              <a:solidFill>
                <a:schemeClr val="dk1"/>
              </a:solidFill>
              <a:effectLst/>
              <a:latin typeface="+mn-lt"/>
              <a:ea typeface="+mn-ea"/>
              <a:cs typeface="+mn-cs"/>
            </a:rPr>
            <a:t>物件費の経常収支比率は類似団体に比べ５．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ポイント上回っている。施設の維持管理について指定管理者制度を導入し、民間企業への委託も行っている。今後は、施設の老朽化もあり、</a:t>
          </a:r>
          <a:r>
            <a:rPr lang="ja-JP" altLang="ja-JP" sz="1100">
              <a:solidFill>
                <a:schemeClr val="dk1"/>
              </a:solidFill>
              <a:effectLst/>
              <a:latin typeface="+mn-lt"/>
              <a:ea typeface="+mn-ea"/>
              <a:cs typeface="+mn-cs"/>
            </a:rPr>
            <a:t>公共施設等総合管理計画に基づき</a:t>
          </a:r>
          <a:r>
            <a:rPr lang="ja-JP" altLang="ja-JP" sz="1100" b="0" i="0" baseline="0">
              <a:solidFill>
                <a:schemeClr val="dk1"/>
              </a:solidFill>
              <a:effectLst/>
              <a:latin typeface="+mn-lt"/>
              <a:ea typeface="+mn-ea"/>
              <a:cs typeface="+mn-cs"/>
            </a:rPr>
            <a:t>計画的な維持補修と</a:t>
          </a:r>
          <a:r>
            <a:rPr lang="ja-JP" altLang="en-US" sz="1100" b="0" i="0" baseline="0">
              <a:solidFill>
                <a:schemeClr val="dk1"/>
              </a:solidFill>
              <a:effectLst/>
              <a:latin typeface="+mn-lt"/>
              <a:ea typeface="+mn-ea"/>
              <a:cs typeface="+mn-cs"/>
            </a:rPr>
            <a:t>複合化</a:t>
          </a:r>
          <a:r>
            <a:rPr lang="ja-JP" altLang="ja-JP" sz="1100" b="0" i="0" baseline="0">
              <a:solidFill>
                <a:schemeClr val="dk1"/>
              </a:solidFill>
              <a:effectLst/>
              <a:latin typeface="+mn-lt"/>
              <a:ea typeface="+mn-ea"/>
              <a:cs typeface="+mn-cs"/>
            </a:rPr>
            <a:t>も含め行政規模に応じた適正な管理運営に努める。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123190</xdr:rowOff>
    </xdr:from>
    <xdr:to>
      <xdr:col>24</xdr:col>
      <xdr:colOff>31750</xdr:colOff>
      <xdr:row>19</xdr:row>
      <xdr:rowOff>138430</xdr:rowOff>
    </xdr:to>
    <xdr:cxnSp macro="">
      <xdr:nvCxnSpPr>
        <xdr:cNvPr id="129" name="直線コネクタ 128"/>
        <xdr:cNvCxnSpPr/>
      </xdr:nvCxnSpPr>
      <xdr:spPr>
        <a:xfrm>
          <a:off x="15671800" y="3380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85090</xdr:rowOff>
    </xdr:from>
    <xdr:to>
      <xdr:col>22</xdr:col>
      <xdr:colOff>565150</xdr:colOff>
      <xdr:row>19</xdr:row>
      <xdr:rowOff>123190</xdr:rowOff>
    </xdr:to>
    <xdr:cxnSp macro="">
      <xdr:nvCxnSpPr>
        <xdr:cNvPr id="132" name="直線コネクタ 131"/>
        <xdr:cNvCxnSpPr/>
      </xdr:nvCxnSpPr>
      <xdr:spPr>
        <a:xfrm>
          <a:off x="14782800" y="3342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1270</xdr:rowOff>
    </xdr:from>
    <xdr:to>
      <xdr:col>21</xdr:col>
      <xdr:colOff>361950</xdr:colOff>
      <xdr:row>19</xdr:row>
      <xdr:rowOff>85090</xdr:rowOff>
    </xdr:to>
    <xdr:cxnSp macro="">
      <xdr:nvCxnSpPr>
        <xdr:cNvPr id="135" name="直線コネクタ 134"/>
        <xdr:cNvCxnSpPr/>
      </xdr:nvCxnSpPr>
      <xdr:spPr>
        <a:xfrm>
          <a:off x="13893800" y="3258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19</xdr:row>
      <xdr:rowOff>1270</xdr:rowOff>
    </xdr:to>
    <xdr:cxnSp macro="">
      <xdr:nvCxnSpPr>
        <xdr:cNvPr id="138" name="直線コネクタ 137"/>
        <xdr:cNvCxnSpPr/>
      </xdr:nvCxnSpPr>
      <xdr:spPr>
        <a:xfrm>
          <a:off x="13004800" y="3159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87630</xdr:rowOff>
    </xdr:from>
    <xdr:to>
      <xdr:col>24</xdr:col>
      <xdr:colOff>82550</xdr:colOff>
      <xdr:row>20</xdr:row>
      <xdr:rowOff>17780</xdr:rowOff>
    </xdr:to>
    <xdr:sp macro="" textlink="">
      <xdr:nvSpPr>
        <xdr:cNvPr id="148" name="円/楕円 147"/>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59707</xdr:rowOff>
    </xdr:from>
    <xdr:ext cx="762000" cy="259045"/>
    <xdr:sp macro="" textlink="">
      <xdr:nvSpPr>
        <xdr:cNvPr id="149"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72390</xdr:rowOff>
    </xdr:from>
    <xdr:to>
      <xdr:col>22</xdr:col>
      <xdr:colOff>615950</xdr:colOff>
      <xdr:row>20</xdr:row>
      <xdr:rowOff>2540</xdr:rowOff>
    </xdr:to>
    <xdr:sp macro="" textlink="">
      <xdr:nvSpPr>
        <xdr:cNvPr id="150" name="円/楕円 149"/>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158767</xdr:rowOff>
    </xdr:from>
    <xdr:ext cx="736600" cy="259045"/>
    <xdr:sp macro="" textlink="">
      <xdr:nvSpPr>
        <xdr:cNvPr id="151" name="テキスト ボックス 150"/>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34290</xdr:rowOff>
    </xdr:from>
    <xdr:to>
      <xdr:col>21</xdr:col>
      <xdr:colOff>412750</xdr:colOff>
      <xdr:row>19</xdr:row>
      <xdr:rowOff>135890</xdr:rowOff>
    </xdr:to>
    <xdr:sp macro="" textlink="">
      <xdr:nvSpPr>
        <xdr:cNvPr id="152" name="円/楕円 151"/>
        <xdr:cNvSpPr/>
      </xdr:nvSpPr>
      <xdr:spPr>
        <a:xfrm>
          <a:off x="14732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120667</xdr:rowOff>
    </xdr:from>
    <xdr:ext cx="762000" cy="259045"/>
    <xdr:sp macro="" textlink="">
      <xdr:nvSpPr>
        <xdr:cNvPr id="153" name="テキスト ボックス 152"/>
        <xdr:cNvSpPr txBox="1"/>
      </xdr:nvSpPr>
      <xdr:spPr>
        <a:xfrm>
          <a:off x="14401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121920</xdr:rowOff>
    </xdr:from>
    <xdr:to>
      <xdr:col>20</xdr:col>
      <xdr:colOff>209550</xdr:colOff>
      <xdr:row>19</xdr:row>
      <xdr:rowOff>52070</xdr:rowOff>
    </xdr:to>
    <xdr:sp macro="" textlink="">
      <xdr:nvSpPr>
        <xdr:cNvPr id="154" name="円/楕円 153"/>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36847</xdr:rowOff>
    </xdr:from>
    <xdr:ext cx="762000" cy="259045"/>
    <xdr:sp macro="" textlink="">
      <xdr:nvSpPr>
        <xdr:cNvPr id="155" name="テキスト ボックス 154"/>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6" name="円/楕円 155"/>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7" name="テキスト ボックス 156"/>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扶助費に係る経常収支比率が類似団体平均を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ポイント下回っているが、障</a:t>
          </a:r>
          <a:r>
            <a:rPr lang="ja-JP" altLang="en-US" sz="1100" b="0" i="0" baseline="0">
              <a:solidFill>
                <a:schemeClr val="dk1"/>
              </a:solidFill>
              <a:effectLst/>
              <a:latin typeface="+mn-lt"/>
              <a:ea typeface="+mn-ea"/>
              <a:cs typeface="+mn-cs"/>
            </a:rPr>
            <a:t>がい</a:t>
          </a:r>
          <a:r>
            <a:rPr lang="ja-JP" altLang="ja-JP" sz="1100" b="0" i="0" baseline="0">
              <a:solidFill>
                <a:schemeClr val="dk1"/>
              </a:solidFill>
              <a:effectLst/>
              <a:latin typeface="+mn-lt"/>
              <a:ea typeface="+mn-ea"/>
              <a:cs typeface="+mn-cs"/>
            </a:rPr>
            <a:t>者自立支援給付費や子ども</a:t>
          </a:r>
          <a:r>
            <a:rPr lang="ja-JP" altLang="en-US" sz="1100" b="0" i="0" baseline="0">
              <a:solidFill>
                <a:schemeClr val="dk1"/>
              </a:solidFill>
              <a:effectLst/>
              <a:latin typeface="+mn-lt"/>
              <a:ea typeface="+mn-ea"/>
              <a:cs typeface="+mn-cs"/>
            </a:rPr>
            <a:t>子育て支援新制度に伴う各種給付費</a:t>
          </a:r>
          <a:r>
            <a:rPr lang="ja-JP" altLang="ja-JP" sz="1100" b="0" i="0" baseline="0">
              <a:solidFill>
                <a:schemeClr val="dk1"/>
              </a:solidFill>
              <a:effectLst/>
              <a:latin typeface="+mn-lt"/>
              <a:ea typeface="+mn-ea"/>
              <a:cs typeface="+mn-cs"/>
            </a:rPr>
            <a:t>などの扶助費が増加している。また生活保護費について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、今後も受給者の収入状況や資産調査など、資格審査等の適正化に努める。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41275</xdr:rowOff>
    </xdr:from>
    <xdr:to>
      <xdr:col>7</xdr:col>
      <xdr:colOff>15875</xdr:colOff>
      <xdr:row>54</xdr:row>
      <xdr:rowOff>155575</xdr:rowOff>
    </xdr:to>
    <xdr:cxnSp macro="">
      <xdr:nvCxnSpPr>
        <xdr:cNvPr id="194" name="直線コネクタ 193"/>
        <xdr:cNvCxnSpPr/>
      </xdr:nvCxnSpPr>
      <xdr:spPr>
        <a:xfrm>
          <a:off x="3987800" y="92995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xdr:rowOff>
    </xdr:from>
    <xdr:to>
      <xdr:col>5</xdr:col>
      <xdr:colOff>549275</xdr:colOff>
      <xdr:row>54</xdr:row>
      <xdr:rowOff>41275</xdr:rowOff>
    </xdr:to>
    <xdr:cxnSp macro="">
      <xdr:nvCxnSpPr>
        <xdr:cNvPr id="197" name="直線コネクタ 196"/>
        <xdr:cNvCxnSpPr/>
      </xdr:nvCxnSpPr>
      <xdr:spPr>
        <a:xfrm>
          <a:off x="3098800" y="9261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xdr:rowOff>
    </xdr:from>
    <xdr:to>
      <xdr:col>4</xdr:col>
      <xdr:colOff>346075</xdr:colOff>
      <xdr:row>54</xdr:row>
      <xdr:rowOff>12700</xdr:rowOff>
    </xdr:to>
    <xdr:cxnSp macro="">
      <xdr:nvCxnSpPr>
        <xdr:cNvPr id="200" name="直線コネクタ 199"/>
        <xdr:cNvCxnSpPr/>
      </xdr:nvCxnSpPr>
      <xdr:spPr>
        <a:xfrm flipV="1">
          <a:off x="2209800" y="9261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203" name="直線コネクタ 202"/>
        <xdr:cNvCxnSpPr/>
      </xdr:nvCxnSpPr>
      <xdr:spPr>
        <a:xfrm>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104775</xdr:rowOff>
    </xdr:from>
    <xdr:to>
      <xdr:col>7</xdr:col>
      <xdr:colOff>66675</xdr:colOff>
      <xdr:row>55</xdr:row>
      <xdr:rowOff>34925</xdr:rowOff>
    </xdr:to>
    <xdr:sp macro="" textlink="">
      <xdr:nvSpPr>
        <xdr:cNvPr id="213" name="円/楕円 212"/>
        <xdr:cNvSpPr/>
      </xdr:nvSpPr>
      <xdr:spPr>
        <a:xfrm>
          <a:off x="4775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121302</xdr:rowOff>
    </xdr:from>
    <xdr:ext cx="762000" cy="259045"/>
    <xdr:sp macro="" textlink="">
      <xdr:nvSpPr>
        <xdr:cNvPr id="214" name="扶助費該当値テキスト"/>
        <xdr:cNvSpPr txBox="1"/>
      </xdr:nvSpPr>
      <xdr:spPr>
        <a:xfrm>
          <a:off x="49149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161925</xdr:rowOff>
    </xdr:from>
    <xdr:to>
      <xdr:col>5</xdr:col>
      <xdr:colOff>600075</xdr:colOff>
      <xdr:row>54</xdr:row>
      <xdr:rowOff>92075</xdr:rowOff>
    </xdr:to>
    <xdr:sp macro="" textlink="">
      <xdr:nvSpPr>
        <xdr:cNvPr id="215" name="円/楕円 214"/>
        <xdr:cNvSpPr/>
      </xdr:nvSpPr>
      <xdr:spPr>
        <a:xfrm>
          <a:off x="3937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102252</xdr:rowOff>
    </xdr:from>
    <xdr:ext cx="736600" cy="259045"/>
    <xdr:sp macro="" textlink="">
      <xdr:nvSpPr>
        <xdr:cNvPr id="216" name="テキスト ボックス 215"/>
        <xdr:cNvSpPr txBox="1"/>
      </xdr:nvSpPr>
      <xdr:spPr>
        <a:xfrm>
          <a:off x="3606800" y="90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123825</xdr:rowOff>
    </xdr:from>
    <xdr:to>
      <xdr:col>4</xdr:col>
      <xdr:colOff>396875</xdr:colOff>
      <xdr:row>54</xdr:row>
      <xdr:rowOff>53975</xdr:rowOff>
    </xdr:to>
    <xdr:sp macro="" textlink="">
      <xdr:nvSpPr>
        <xdr:cNvPr id="217" name="円/楕円 216"/>
        <xdr:cNvSpPr/>
      </xdr:nvSpPr>
      <xdr:spPr>
        <a:xfrm>
          <a:off x="3048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64152</xdr:rowOff>
    </xdr:from>
    <xdr:ext cx="762000" cy="259045"/>
    <xdr:sp macro="" textlink="">
      <xdr:nvSpPr>
        <xdr:cNvPr id="218" name="テキスト ボックス 217"/>
        <xdr:cNvSpPr txBox="1"/>
      </xdr:nvSpPr>
      <xdr:spPr>
        <a:xfrm>
          <a:off x="2717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9" name="円/楕円 21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20" name="テキスト ボックス 21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21" name="円/楕円 22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22" name="テキスト ボックス 22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その他に係る経常収支比率は類似団体平均を１．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ポイント下回っているが、前年度比０．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ポイント悪化している。主な要因は、国民健康保険料や</a:t>
          </a:r>
          <a:r>
            <a:rPr lang="ja-JP" altLang="en-US" sz="1100" b="0" i="0" baseline="0">
              <a:solidFill>
                <a:schemeClr val="dk1"/>
              </a:solidFill>
              <a:effectLst/>
              <a:latin typeface="+mn-lt"/>
              <a:ea typeface="+mn-ea"/>
              <a:cs typeface="+mn-cs"/>
            </a:rPr>
            <a:t>後期高齢者医療</a:t>
          </a:r>
          <a:r>
            <a:rPr lang="ja-JP" altLang="ja-JP" sz="1100" b="0" i="0" baseline="0">
              <a:solidFill>
                <a:schemeClr val="dk1"/>
              </a:solidFill>
              <a:effectLst/>
              <a:latin typeface="+mn-lt"/>
              <a:ea typeface="+mn-ea"/>
              <a:cs typeface="+mn-cs"/>
            </a:rPr>
            <a:t>等の特別会計への繰出金が増加しているためで、今後、適正な受益者負担割合の設定と、徴収強化を図り、健全化に努める。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43180</xdr:rowOff>
    </xdr:from>
    <xdr:to>
      <xdr:col>24</xdr:col>
      <xdr:colOff>31750</xdr:colOff>
      <xdr:row>56</xdr:row>
      <xdr:rowOff>58420</xdr:rowOff>
    </xdr:to>
    <xdr:cxnSp macro="">
      <xdr:nvCxnSpPr>
        <xdr:cNvPr id="255" name="直線コネクタ 254"/>
        <xdr:cNvCxnSpPr/>
      </xdr:nvCxnSpPr>
      <xdr:spPr>
        <a:xfrm>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43180</xdr:rowOff>
    </xdr:to>
    <xdr:cxnSp macro="">
      <xdr:nvCxnSpPr>
        <xdr:cNvPr id="258" name="直線コネクタ 257"/>
        <xdr:cNvCxnSpPr/>
      </xdr:nvCxnSpPr>
      <xdr:spPr>
        <a:xfrm>
          <a:off x="14782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35560</xdr:rowOff>
    </xdr:to>
    <xdr:cxnSp macro="">
      <xdr:nvCxnSpPr>
        <xdr:cNvPr id="261" name="直線コネクタ 260"/>
        <xdr:cNvCxnSpPr/>
      </xdr:nvCxnSpPr>
      <xdr:spPr>
        <a:xfrm>
          <a:off x="13893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161290</xdr:rowOff>
    </xdr:to>
    <xdr:cxnSp macro="">
      <xdr:nvCxnSpPr>
        <xdr:cNvPr id="264" name="直線コネクタ 263"/>
        <xdr:cNvCxnSpPr/>
      </xdr:nvCxnSpPr>
      <xdr:spPr>
        <a:xfrm>
          <a:off x="13004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4" name="円/楕円 27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6" name="円/楕円 275"/>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7" name="テキスト ボックス 276"/>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8" name="円/楕円 277"/>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9" name="テキスト ボックス 27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80" name="円/楕円 279"/>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81" name="テキスト ボックス 280"/>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82" name="円/楕円 281"/>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83" name="テキスト ボックス 282"/>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一部事務組合の負担金等の減により補助費等に係る経常収支比率は類似団体に比べ</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下回った。</a:t>
          </a:r>
          <a:r>
            <a:rPr lang="ja-JP" altLang="ja-JP" sz="1100" b="0" i="0" baseline="0">
              <a:solidFill>
                <a:schemeClr val="dk1"/>
              </a:solidFill>
              <a:effectLst/>
              <a:latin typeface="+mn-lt"/>
              <a:ea typeface="+mn-ea"/>
              <a:cs typeface="+mn-cs"/>
            </a:rPr>
            <a:t>過去の行財政改革において、各種の補助金や助成金の支給基準や金額の見直しを行うとともに、施設については指定管理を導入し、団体等に対する補助金の適正化を図ってきた。</a:t>
          </a:r>
          <a:endParaRPr lang="ja-JP" altLang="ja-JP" sz="1400">
            <a:effectLst/>
          </a:endParaRPr>
        </a:p>
        <a:p>
          <a:pPr rtl="0"/>
          <a:r>
            <a:rPr lang="ja-JP" altLang="ja-JP" sz="1100" b="0" i="0" baseline="0">
              <a:solidFill>
                <a:schemeClr val="dk1"/>
              </a:solidFill>
              <a:effectLst/>
              <a:latin typeface="+mn-lt"/>
              <a:ea typeface="+mn-ea"/>
              <a:cs typeface="+mn-cs"/>
            </a:rPr>
            <a:t>今後も社会情勢の変化に対応し、適正化に努める。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97282</xdr:rowOff>
    </xdr:to>
    <xdr:cxnSp macro="">
      <xdr:nvCxnSpPr>
        <xdr:cNvPr id="313" name="直線コネクタ 312"/>
        <xdr:cNvCxnSpPr/>
      </xdr:nvCxnSpPr>
      <xdr:spPr>
        <a:xfrm flipV="1">
          <a:off x="15671800" y="60431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97282</xdr:rowOff>
    </xdr:to>
    <xdr:cxnSp macro="">
      <xdr:nvCxnSpPr>
        <xdr:cNvPr id="316" name="直線コネクタ 315"/>
        <xdr:cNvCxnSpPr/>
      </xdr:nvCxnSpPr>
      <xdr:spPr>
        <a:xfrm>
          <a:off x="14782800" y="6098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138430</xdr:rowOff>
    </xdr:to>
    <xdr:cxnSp macro="">
      <xdr:nvCxnSpPr>
        <xdr:cNvPr id="319" name="直線コネクタ 318"/>
        <xdr:cNvCxnSpPr/>
      </xdr:nvCxnSpPr>
      <xdr:spPr>
        <a:xfrm flipV="1">
          <a:off x="13893800" y="6098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138430</xdr:rowOff>
    </xdr:to>
    <xdr:cxnSp macro="">
      <xdr:nvCxnSpPr>
        <xdr:cNvPr id="322" name="直線コネクタ 321"/>
        <xdr:cNvCxnSpPr/>
      </xdr:nvCxnSpPr>
      <xdr:spPr>
        <a:xfrm>
          <a:off x="13004800" y="6088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32" name="円/楕円 331"/>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33"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34" name="円/楕円 333"/>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35" name="テキスト ボックス 334"/>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36" name="円/楕円 335"/>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37" name="テキスト ボックス 336"/>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87630</xdr:rowOff>
    </xdr:from>
    <xdr:to>
      <xdr:col>20</xdr:col>
      <xdr:colOff>209550</xdr:colOff>
      <xdr:row>36</xdr:row>
      <xdr:rowOff>17780</xdr:rowOff>
    </xdr:to>
    <xdr:sp macro="" textlink="">
      <xdr:nvSpPr>
        <xdr:cNvPr id="338" name="円/楕円 337"/>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27957</xdr:rowOff>
    </xdr:from>
    <xdr:ext cx="762000" cy="259045"/>
    <xdr:sp macro="" textlink="">
      <xdr:nvSpPr>
        <xdr:cNvPr id="339" name="テキスト ボックス 338"/>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40" name="円/楕円 33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41" name="テキスト ボックス 34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公債費に係る経常収支比率は、過去の投資（公共施設の建設など）に係る地方債の償還額が</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影響で、類似団体平均を０．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り、一定改善した結果となった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しかし今後は各公共施設の老朽化問題などが控えており、計画的な</a:t>
          </a:r>
          <a:r>
            <a:rPr lang="ja-JP" altLang="ja-JP" sz="1100" b="0" i="0" baseline="0">
              <a:solidFill>
                <a:schemeClr val="dk1"/>
              </a:solidFill>
              <a:effectLst/>
              <a:latin typeface="+mn-lt"/>
              <a:ea typeface="+mn-ea"/>
              <a:cs typeface="+mn-cs"/>
            </a:rPr>
            <a:t>事業の選択と集中により新規発行を抑制し、公債費の適正化に取り組んでいく。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78</xdr:row>
      <xdr:rowOff>35561</xdr:rowOff>
    </xdr:to>
    <xdr:cxnSp macro="">
      <xdr:nvCxnSpPr>
        <xdr:cNvPr id="371" name="直線コネクタ 370"/>
        <xdr:cNvCxnSpPr/>
      </xdr:nvCxnSpPr>
      <xdr:spPr>
        <a:xfrm flipV="1">
          <a:off x="3987800" y="13239496"/>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131572</xdr:rowOff>
    </xdr:to>
    <xdr:cxnSp macro="">
      <xdr:nvCxnSpPr>
        <xdr:cNvPr id="374" name="直線コネクタ 373"/>
        <xdr:cNvCxnSpPr/>
      </xdr:nvCxnSpPr>
      <xdr:spPr>
        <a:xfrm flipV="1">
          <a:off x="3098800" y="134086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145287</xdr:rowOff>
    </xdr:to>
    <xdr:cxnSp macro="">
      <xdr:nvCxnSpPr>
        <xdr:cNvPr id="377" name="直線コネクタ 376"/>
        <xdr:cNvCxnSpPr/>
      </xdr:nvCxnSpPr>
      <xdr:spPr>
        <a:xfrm flipV="1">
          <a:off x="2209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78</xdr:row>
      <xdr:rowOff>145287</xdr:rowOff>
    </xdr:to>
    <xdr:cxnSp macro="">
      <xdr:nvCxnSpPr>
        <xdr:cNvPr id="380" name="直線コネクタ 379"/>
        <xdr:cNvCxnSpPr/>
      </xdr:nvCxnSpPr>
      <xdr:spPr>
        <a:xfrm>
          <a:off x="1320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90" name="円/楕円 389"/>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91"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92" name="円/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94" name="円/楕円 393"/>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5" name="テキスト ボックス 394"/>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6" name="円/楕円 395"/>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97" name="テキスト ボックス 396"/>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8" name="円/楕円 397"/>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9" name="テキスト ボックス 39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公債費以外に係る経常収支比率は、類似団体平均を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ポイント上回っている。主な要因は、</a:t>
          </a:r>
          <a:r>
            <a:rPr lang="ja-JP" altLang="en-US" sz="1100" b="0" i="0" baseline="0">
              <a:solidFill>
                <a:schemeClr val="dk1"/>
              </a:solidFill>
              <a:effectLst/>
              <a:latin typeface="+mn-lt"/>
              <a:ea typeface="+mn-ea"/>
              <a:cs typeface="+mn-cs"/>
            </a:rPr>
            <a:t>子ども子育て支援新制度に伴う扶助費での増や各種業務委託料などの物件費の増である。</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においても退職手当などは減となったが</a:t>
          </a:r>
          <a:r>
            <a:rPr lang="ja-JP" altLang="ja-JP" sz="1100" b="0" i="0" baseline="0">
              <a:solidFill>
                <a:schemeClr val="dk1"/>
              </a:solidFill>
              <a:effectLst/>
              <a:latin typeface="+mn-lt"/>
              <a:ea typeface="+mn-ea"/>
              <a:cs typeface="+mn-cs"/>
            </a:rPr>
            <a:t>依然高止まりの状況である。今後も物件費の抑制や人件費の適正化に努める。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78</xdr:row>
      <xdr:rowOff>127000</xdr:rowOff>
    </xdr:to>
    <xdr:cxnSp macro="">
      <xdr:nvCxnSpPr>
        <xdr:cNvPr id="430" name="直線コネクタ 429"/>
        <xdr:cNvCxnSpPr/>
      </xdr:nvCxnSpPr>
      <xdr:spPr>
        <a:xfrm flipV="1">
          <a:off x="15671800" y="134818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17272</xdr:rowOff>
    </xdr:from>
    <xdr:to>
      <xdr:col>22</xdr:col>
      <xdr:colOff>565150</xdr:colOff>
      <xdr:row>78</xdr:row>
      <xdr:rowOff>127000</xdr:rowOff>
    </xdr:to>
    <xdr:cxnSp macro="">
      <xdr:nvCxnSpPr>
        <xdr:cNvPr id="433" name="直線コネクタ 432"/>
        <xdr:cNvCxnSpPr/>
      </xdr:nvCxnSpPr>
      <xdr:spPr>
        <a:xfrm>
          <a:off x="14782800" y="13390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78</xdr:row>
      <xdr:rowOff>49276</xdr:rowOff>
    </xdr:to>
    <xdr:cxnSp macro="">
      <xdr:nvCxnSpPr>
        <xdr:cNvPr id="436" name="直線コネクタ 435"/>
        <xdr:cNvCxnSpPr/>
      </xdr:nvCxnSpPr>
      <xdr:spPr>
        <a:xfrm flipV="1">
          <a:off x="13893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78</xdr:row>
      <xdr:rowOff>49276</xdr:rowOff>
    </xdr:to>
    <xdr:cxnSp macro="">
      <xdr:nvCxnSpPr>
        <xdr:cNvPr id="439" name="直線コネクタ 438"/>
        <xdr:cNvCxnSpPr/>
      </xdr:nvCxnSpPr>
      <xdr:spPr>
        <a:xfrm>
          <a:off x="13004800" y="132303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9" name="円/楕円 448"/>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50"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1" name="円/楕円 450"/>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2" name="テキスト ボックス 451"/>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137922</xdr:rowOff>
    </xdr:from>
    <xdr:to>
      <xdr:col>21</xdr:col>
      <xdr:colOff>412750</xdr:colOff>
      <xdr:row>78</xdr:row>
      <xdr:rowOff>68072</xdr:rowOff>
    </xdr:to>
    <xdr:sp macro="" textlink="">
      <xdr:nvSpPr>
        <xdr:cNvPr id="453" name="円/楕円 452"/>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52849</xdr:rowOff>
    </xdr:from>
    <xdr:ext cx="762000" cy="259045"/>
    <xdr:sp macro="" textlink="">
      <xdr:nvSpPr>
        <xdr:cNvPr id="454" name="テキスト ボックス 453"/>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5" name="円/楕円 454"/>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6" name="テキスト ボックス 455"/>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7" name="円/楕円 456"/>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58" name="テキスト ボックス 457"/>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大阪府大阪狭山市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34417</xdr:rowOff>
    </xdr:from>
    <xdr:to>
      <xdr:col>4</xdr:col>
      <xdr:colOff>1117600</xdr:colOff>
      <xdr:row>17</xdr:row>
      <xdr:rowOff>80556</xdr:rowOff>
    </xdr:to>
    <xdr:cxnSp macro="">
      <xdr:nvCxnSpPr>
        <xdr:cNvPr id="50" name="直線コネクタ 49"/>
        <xdr:cNvCxnSpPr/>
      </xdr:nvCxnSpPr>
      <xdr:spPr bwMode="auto">
        <a:xfrm flipV="1">
          <a:off x="5003800" y="2996692"/>
          <a:ext cx="6477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19194</xdr:rowOff>
    </xdr:from>
    <xdr:ext cx="762000" cy="259045"/>
    <xdr:sp macro="" textlink="">
      <xdr:nvSpPr>
        <xdr:cNvPr id="51" name="人口1人当たり決算額の推移平均値テキスト130"/>
        <xdr:cNvSpPr txBox="1"/>
      </xdr:nvSpPr>
      <xdr:spPr>
        <a:xfrm>
          <a:off x="5740400" y="2981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80556</xdr:rowOff>
    </xdr:from>
    <xdr:to>
      <xdr:col>4</xdr:col>
      <xdr:colOff>469900</xdr:colOff>
      <xdr:row>17</xdr:row>
      <xdr:rowOff>109703</xdr:rowOff>
    </xdr:to>
    <xdr:cxnSp macro="">
      <xdr:nvCxnSpPr>
        <xdr:cNvPr id="53" name="直線コネクタ 52"/>
        <xdr:cNvCxnSpPr/>
      </xdr:nvCxnSpPr>
      <xdr:spPr bwMode="auto">
        <a:xfrm flipV="1">
          <a:off x="4305300" y="3042831"/>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78727</xdr:rowOff>
    </xdr:from>
    <xdr:to>
      <xdr:col>3</xdr:col>
      <xdr:colOff>904875</xdr:colOff>
      <xdr:row>17</xdr:row>
      <xdr:rowOff>109703</xdr:rowOff>
    </xdr:to>
    <xdr:cxnSp macro="">
      <xdr:nvCxnSpPr>
        <xdr:cNvPr id="56" name="直線コネクタ 55"/>
        <xdr:cNvCxnSpPr/>
      </xdr:nvCxnSpPr>
      <xdr:spPr bwMode="auto">
        <a:xfrm>
          <a:off x="3606800" y="3041002"/>
          <a:ext cx="698500" cy="3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36646</xdr:rowOff>
    </xdr:from>
    <xdr:to>
      <xdr:col>3</xdr:col>
      <xdr:colOff>206375</xdr:colOff>
      <xdr:row>17</xdr:row>
      <xdr:rowOff>78727</xdr:rowOff>
    </xdr:to>
    <xdr:cxnSp macro="">
      <xdr:nvCxnSpPr>
        <xdr:cNvPr id="59" name="直線コネクタ 58"/>
        <xdr:cNvCxnSpPr/>
      </xdr:nvCxnSpPr>
      <xdr:spPr bwMode="auto">
        <a:xfrm>
          <a:off x="2908300" y="2998921"/>
          <a:ext cx="698500" cy="4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155067</xdr:rowOff>
    </xdr:from>
    <xdr:to>
      <xdr:col>5</xdr:col>
      <xdr:colOff>34925</xdr:colOff>
      <xdr:row>17</xdr:row>
      <xdr:rowOff>85217</xdr:rowOff>
    </xdr:to>
    <xdr:sp macro="" textlink="">
      <xdr:nvSpPr>
        <xdr:cNvPr id="69" name="円/楕円 68"/>
        <xdr:cNvSpPr/>
      </xdr:nvSpPr>
      <xdr:spPr bwMode="auto">
        <a:xfrm>
          <a:off x="5600700" y="294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144</xdr:rowOff>
    </xdr:from>
    <xdr:ext cx="762000" cy="259045"/>
    <xdr:sp macro="" textlink="">
      <xdr:nvSpPr>
        <xdr:cNvPr id="70" name="人口1人当たり決算額の推移該当値テキスト130"/>
        <xdr:cNvSpPr txBox="1"/>
      </xdr:nvSpPr>
      <xdr:spPr>
        <a:xfrm>
          <a:off x="5740400" y="279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29756</xdr:rowOff>
    </xdr:from>
    <xdr:to>
      <xdr:col>4</xdr:col>
      <xdr:colOff>520700</xdr:colOff>
      <xdr:row>17</xdr:row>
      <xdr:rowOff>131356</xdr:rowOff>
    </xdr:to>
    <xdr:sp macro="" textlink="">
      <xdr:nvSpPr>
        <xdr:cNvPr id="71" name="円/楕円 70"/>
        <xdr:cNvSpPr/>
      </xdr:nvSpPr>
      <xdr:spPr bwMode="auto">
        <a:xfrm>
          <a:off x="4953000" y="299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116133</xdr:rowOff>
    </xdr:from>
    <xdr:ext cx="736600" cy="259045"/>
    <xdr:sp macro="" textlink="">
      <xdr:nvSpPr>
        <xdr:cNvPr id="72" name="テキスト ボックス 71"/>
        <xdr:cNvSpPr txBox="1"/>
      </xdr:nvSpPr>
      <xdr:spPr>
        <a:xfrm>
          <a:off x="4622800" y="307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58903</xdr:rowOff>
    </xdr:from>
    <xdr:to>
      <xdr:col>3</xdr:col>
      <xdr:colOff>955675</xdr:colOff>
      <xdr:row>17</xdr:row>
      <xdr:rowOff>160503</xdr:rowOff>
    </xdr:to>
    <xdr:sp macro="" textlink="">
      <xdr:nvSpPr>
        <xdr:cNvPr id="73" name="円/楕円 72"/>
        <xdr:cNvSpPr/>
      </xdr:nvSpPr>
      <xdr:spPr bwMode="auto">
        <a:xfrm>
          <a:off x="4254500" y="302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145280</xdr:rowOff>
    </xdr:from>
    <xdr:ext cx="762000" cy="259045"/>
    <xdr:sp macro="" textlink="">
      <xdr:nvSpPr>
        <xdr:cNvPr id="74" name="テキスト ボックス 73"/>
        <xdr:cNvSpPr txBox="1"/>
      </xdr:nvSpPr>
      <xdr:spPr>
        <a:xfrm>
          <a:off x="3924300" y="310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27927</xdr:rowOff>
    </xdr:from>
    <xdr:to>
      <xdr:col>3</xdr:col>
      <xdr:colOff>257175</xdr:colOff>
      <xdr:row>17</xdr:row>
      <xdr:rowOff>129527</xdr:rowOff>
    </xdr:to>
    <xdr:sp macro="" textlink="">
      <xdr:nvSpPr>
        <xdr:cNvPr id="75" name="円/楕円 74"/>
        <xdr:cNvSpPr/>
      </xdr:nvSpPr>
      <xdr:spPr bwMode="auto">
        <a:xfrm>
          <a:off x="3556000" y="299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114304</xdr:rowOff>
    </xdr:from>
    <xdr:ext cx="762000" cy="259045"/>
    <xdr:sp macro="" textlink="">
      <xdr:nvSpPr>
        <xdr:cNvPr id="76" name="テキスト ボックス 75"/>
        <xdr:cNvSpPr txBox="1"/>
      </xdr:nvSpPr>
      <xdr:spPr>
        <a:xfrm>
          <a:off x="3225800" y="307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157296</xdr:rowOff>
    </xdr:from>
    <xdr:to>
      <xdr:col>2</xdr:col>
      <xdr:colOff>692150</xdr:colOff>
      <xdr:row>17</xdr:row>
      <xdr:rowOff>87446</xdr:rowOff>
    </xdr:to>
    <xdr:sp macro="" textlink="">
      <xdr:nvSpPr>
        <xdr:cNvPr id="77" name="円/楕円 76"/>
        <xdr:cNvSpPr/>
      </xdr:nvSpPr>
      <xdr:spPr bwMode="auto">
        <a:xfrm>
          <a:off x="2857500" y="294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72223</xdr:rowOff>
    </xdr:from>
    <xdr:ext cx="762000" cy="259045"/>
    <xdr:sp macro="" textlink="">
      <xdr:nvSpPr>
        <xdr:cNvPr id="78" name="テキスト ボックス 77"/>
        <xdr:cNvSpPr txBox="1"/>
      </xdr:nvSpPr>
      <xdr:spPr>
        <a:xfrm>
          <a:off x="2527300" y="3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8642</xdr:rowOff>
    </xdr:from>
    <xdr:to>
      <xdr:col>4</xdr:col>
      <xdr:colOff>1117600</xdr:colOff>
      <xdr:row>37</xdr:row>
      <xdr:rowOff>31274</xdr:rowOff>
    </xdr:to>
    <xdr:cxnSp macro="">
      <xdr:nvCxnSpPr>
        <xdr:cNvPr id="115" name="直線コネクタ 114"/>
        <xdr:cNvCxnSpPr/>
      </xdr:nvCxnSpPr>
      <xdr:spPr bwMode="auto">
        <a:xfrm>
          <a:off x="5003800" y="7133342"/>
          <a:ext cx="647700" cy="2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15043</xdr:rowOff>
    </xdr:from>
    <xdr:to>
      <xdr:col>4</xdr:col>
      <xdr:colOff>469900</xdr:colOff>
      <xdr:row>37</xdr:row>
      <xdr:rowOff>8642</xdr:rowOff>
    </xdr:to>
    <xdr:cxnSp macro="">
      <xdr:nvCxnSpPr>
        <xdr:cNvPr id="118" name="直線コネクタ 117"/>
        <xdr:cNvCxnSpPr/>
      </xdr:nvCxnSpPr>
      <xdr:spPr bwMode="auto">
        <a:xfrm>
          <a:off x="4305300" y="6968293"/>
          <a:ext cx="698500" cy="165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284649</xdr:rowOff>
    </xdr:from>
    <xdr:to>
      <xdr:col>3</xdr:col>
      <xdr:colOff>904875</xdr:colOff>
      <xdr:row>36</xdr:row>
      <xdr:rowOff>15043</xdr:rowOff>
    </xdr:to>
    <xdr:cxnSp macro="">
      <xdr:nvCxnSpPr>
        <xdr:cNvPr id="121" name="直線コネクタ 120"/>
        <xdr:cNvCxnSpPr/>
      </xdr:nvCxnSpPr>
      <xdr:spPr bwMode="auto">
        <a:xfrm>
          <a:off x="3606800" y="6894999"/>
          <a:ext cx="698500" cy="7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252444</xdr:rowOff>
    </xdr:from>
    <xdr:to>
      <xdr:col>3</xdr:col>
      <xdr:colOff>206375</xdr:colOff>
      <xdr:row>35</xdr:row>
      <xdr:rowOff>284649</xdr:rowOff>
    </xdr:to>
    <xdr:cxnSp macro="">
      <xdr:nvCxnSpPr>
        <xdr:cNvPr id="124" name="直線コネクタ 123"/>
        <xdr:cNvCxnSpPr/>
      </xdr:nvCxnSpPr>
      <xdr:spPr bwMode="auto">
        <a:xfrm>
          <a:off x="2908300" y="6862794"/>
          <a:ext cx="698500" cy="3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151924</xdr:rowOff>
    </xdr:from>
    <xdr:to>
      <xdr:col>5</xdr:col>
      <xdr:colOff>34925</xdr:colOff>
      <xdr:row>37</xdr:row>
      <xdr:rowOff>82074</xdr:rowOff>
    </xdr:to>
    <xdr:sp macro="" textlink="">
      <xdr:nvSpPr>
        <xdr:cNvPr id="134" name="円/楕円 133"/>
        <xdr:cNvSpPr/>
      </xdr:nvSpPr>
      <xdr:spPr bwMode="auto">
        <a:xfrm>
          <a:off x="5600700" y="7105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124001</xdr:rowOff>
    </xdr:from>
    <xdr:ext cx="762000" cy="259045"/>
    <xdr:sp macro="" textlink="">
      <xdr:nvSpPr>
        <xdr:cNvPr id="135" name="人口1人当たり決算額の推移該当値テキスト445"/>
        <xdr:cNvSpPr txBox="1"/>
      </xdr:nvSpPr>
      <xdr:spPr>
        <a:xfrm>
          <a:off x="5740400" y="7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129292</xdr:rowOff>
    </xdr:from>
    <xdr:to>
      <xdr:col>4</xdr:col>
      <xdr:colOff>520700</xdr:colOff>
      <xdr:row>37</xdr:row>
      <xdr:rowOff>59442</xdr:rowOff>
    </xdr:to>
    <xdr:sp macro="" textlink="">
      <xdr:nvSpPr>
        <xdr:cNvPr id="136" name="円/楕円 135"/>
        <xdr:cNvSpPr/>
      </xdr:nvSpPr>
      <xdr:spPr bwMode="auto">
        <a:xfrm>
          <a:off x="4953000" y="708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44219</xdr:rowOff>
    </xdr:from>
    <xdr:ext cx="736600" cy="259045"/>
    <xdr:sp macro="" textlink="">
      <xdr:nvSpPr>
        <xdr:cNvPr id="137" name="テキスト ボックス 136"/>
        <xdr:cNvSpPr txBox="1"/>
      </xdr:nvSpPr>
      <xdr:spPr>
        <a:xfrm>
          <a:off x="4622800" y="716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307143</xdr:rowOff>
    </xdr:from>
    <xdr:to>
      <xdr:col>3</xdr:col>
      <xdr:colOff>955675</xdr:colOff>
      <xdr:row>36</xdr:row>
      <xdr:rowOff>65843</xdr:rowOff>
    </xdr:to>
    <xdr:sp macro="" textlink="">
      <xdr:nvSpPr>
        <xdr:cNvPr id="138" name="円/楕円 137"/>
        <xdr:cNvSpPr/>
      </xdr:nvSpPr>
      <xdr:spPr bwMode="auto">
        <a:xfrm>
          <a:off x="4254500" y="691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50620</xdr:rowOff>
    </xdr:from>
    <xdr:ext cx="762000" cy="259045"/>
    <xdr:sp macro="" textlink="">
      <xdr:nvSpPr>
        <xdr:cNvPr id="139" name="テキスト ボックス 138"/>
        <xdr:cNvSpPr txBox="1"/>
      </xdr:nvSpPr>
      <xdr:spPr>
        <a:xfrm>
          <a:off x="3924300" y="700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233849</xdr:rowOff>
    </xdr:from>
    <xdr:to>
      <xdr:col>3</xdr:col>
      <xdr:colOff>257175</xdr:colOff>
      <xdr:row>35</xdr:row>
      <xdr:rowOff>335449</xdr:rowOff>
    </xdr:to>
    <xdr:sp macro="" textlink="">
      <xdr:nvSpPr>
        <xdr:cNvPr id="140" name="円/楕円 139"/>
        <xdr:cNvSpPr/>
      </xdr:nvSpPr>
      <xdr:spPr bwMode="auto">
        <a:xfrm>
          <a:off x="3556000" y="684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320226</xdr:rowOff>
    </xdr:from>
    <xdr:ext cx="762000" cy="259045"/>
    <xdr:sp macro="" textlink="">
      <xdr:nvSpPr>
        <xdr:cNvPr id="141" name="テキスト ボックス 140"/>
        <xdr:cNvSpPr txBox="1"/>
      </xdr:nvSpPr>
      <xdr:spPr>
        <a:xfrm>
          <a:off x="3225800" y="69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201644</xdr:rowOff>
    </xdr:from>
    <xdr:to>
      <xdr:col>2</xdr:col>
      <xdr:colOff>692150</xdr:colOff>
      <xdr:row>35</xdr:row>
      <xdr:rowOff>303244</xdr:rowOff>
    </xdr:to>
    <xdr:sp macro="" textlink="">
      <xdr:nvSpPr>
        <xdr:cNvPr id="142" name="円/楕円 141"/>
        <xdr:cNvSpPr/>
      </xdr:nvSpPr>
      <xdr:spPr bwMode="auto">
        <a:xfrm>
          <a:off x="2857500" y="681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288021</xdr:rowOff>
    </xdr:from>
    <xdr:ext cx="762000" cy="259045"/>
    <xdr:sp macro="" textlink="">
      <xdr:nvSpPr>
        <xdr:cNvPr id="143" name="テキスト ボックス 142"/>
        <xdr:cNvSpPr txBox="1"/>
      </xdr:nvSpPr>
      <xdr:spPr>
        <a:xfrm>
          <a:off x="2527300" y="68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57,854
57,526
11.92
19,463,354
18,672,785
788,545
11,628,144
16,717,958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44031</xdr:rowOff>
    </xdr:from>
    <xdr:to>
      <xdr:col>6</xdr:col>
      <xdr:colOff>511175</xdr:colOff>
      <xdr:row>35</xdr:row>
      <xdr:rowOff>53449</xdr:rowOff>
    </xdr:to>
    <xdr:cxnSp macro="">
      <xdr:nvCxnSpPr>
        <xdr:cNvPr id="59" name="直線コネクタ 58"/>
        <xdr:cNvCxnSpPr/>
      </xdr:nvCxnSpPr>
      <xdr:spPr>
        <a:xfrm>
          <a:off x="3797300" y="6044781"/>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44031</xdr:rowOff>
    </xdr:from>
    <xdr:to>
      <xdr:col>5</xdr:col>
      <xdr:colOff>358775</xdr:colOff>
      <xdr:row>35</xdr:row>
      <xdr:rowOff>55850</xdr:rowOff>
    </xdr:to>
    <xdr:cxnSp macro="">
      <xdr:nvCxnSpPr>
        <xdr:cNvPr id="62" name="直線コネクタ 61"/>
        <xdr:cNvCxnSpPr/>
      </xdr:nvCxnSpPr>
      <xdr:spPr>
        <a:xfrm flipV="1">
          <a:off x="2908300" y="6044781"/>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119240</xdr:rowOff>
    </xdr:from>
    <xdr:to>
      <xdr:col>4</xdr:col>
      <xdr:colOff>155575</xdr:colOff>
      <xdr:row>35</xdr:row>
      <xdr:rowOff>55850</xdr:rowOff>
    </xdr:to>
    <xdr:cxnSp macro="">
      <xdr:nvCxnSpPr>
        <xdr:cNvPr id="65" name="直線コネクタ 64"/>
        <xdr:cNvCxnSpPr/>
      </xdr:nvCxnSpPr>
      <xdr:spPr>
        <a:xfrm>
          <a:off x="2019300" y="5948540"/>
          <a:ext cx="889000" cy="10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119240</xdr:rowOff>
    </xdr:from>
    <xdr:to>
      <xdr:col>2</xdr:col>
      <xdr:colOff>638175</xdr:colOff>
      <xdr:row>34</xdr:row>
      <xdr:rowOff>149530</xdr:rowOff>
    </xdr:to>
    <xdr:cxnSp macro="">
      <xdr:nvCxnSpPr>
        <xdr:cNvPr id="68" name="直線コネクタ 67"/>
        <xdr:cNvCxnSpPr/>
      </xdr:nvCxnSpPr>
      <xdr:spPr>
        <a:xfrm flipV="1">
          <a:off x="1130300" y="5948540"/>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2649</xdr:rowOff>
    </xdr:from>
    <xdr:to>
      <xdr:col>6</xdr:col>
      <xdr:colOff>561975</xdr:colOff>
      <xdr:row>35</xdr:row>
      <xdr:rowOff>104249</xdr:rowOff>
    </xdr:to>
    <xdr:sp macro="" textlink="">
      <xdr:nvSpPr>
        <xdr:cNvPr id="78" name="円/楕円 77"/>
        <xdr:cNvSpPr/>
      </xdr:nvSpPr>
      <xdr:spPr>
        <a:xfrm>
          <a:off x="4584700" y="600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25526</xdr:rowOff>
    </xdr:from>
    <xdr:ext cx="534377" cy="259045"/>
    <xdr:sp macro="" textlink="">
      <xdr:nvSpPr>
        <xdr:cNvPr id="79" name="人件費該当値テキスト"/>
        <xdr:cNvSpPr txBox="1"/>
      </xdr:nvSpPr>
      <xdr:spPr>
        <a:xfrm>
          <a:off x="4686300" y="58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164681</xdr:rowOff>
    </xdr:from>
    <xdr:to>
      <xdr:col>5</xdr:col>
      <xdr:colOff>409575</xdr:colOff>
      <xdr:row>35</xdr:row>
      <xdr:rowOff>94831</xdr:rowOff>
    </xdr:to>
    <xdr:sp macro="" textlink="">
      <xdr:nvSpPr>
        <xdr:cNvPr id="80" name="円/楕円 79"/>
        <xdr:cNvSpPr/>
      </xdr:nvSpPr>
      <xdr:spPr>
        <a:xfrm>
          <a:off x="3746500" y="59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111358</xdr:rowOff>
    </xdr:from>
    <xdr:ext cx="534377" cy="259045"/>
    <xdr:sp macro="" textlink="">
      <xdr:nvSpPr>
        <xdr:cNvPr id="81" name="テキスト ボックス 80"/>
        <xdr:cNvSpPr txBox="1"/>
      </xdr:nvSpPr>
      <xdr:spPr>
        <a:xfrm>
          <a:off x="3530111" y="576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5050</xdr:rowOff>
    </xdr:from>
    <xdr:to>
      <xdr:col>4</xdr:col>
      <xdr:colOff>206375</xdr:colOff>
      <xdr:row>35</xdr:row>
      <xdr:rowOff>106650</xdr:rowOff>
    </xdr:to>
    <xdr:sp macro="" textlink="">
      <xdr:nvSpPr>
        <xdr:cNvPr id="82" name="円/楕円 81"/>
        <xdr:cNvSpPr/>
      </xdr:nvSpPr>
      <xdr:spPr>
        <a:xfrm>
          <a:off x="2857500" y="600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83" name="テキスト ボックス 82"/>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68440</xdr:rowOff>
    </xdr:from>
    <xdr:to>
      <xdr:col>3</xdr:col>
      <xdr:colOff>3175</xdr:colOff>
      <xdr:row>34</xdr:row>
      <xdr:rowOff>170040</xdr:rowOff>
    </xdr:to>
    <xdr:sp macro="" textlink="">
      <xdr:nvSpPr>
        <xdr:cNvPr id="84" name="円/楕円 83"/>
        <xdr:cNvSpPr/>
      </xdr:nvSpPr>
      <xdr:spPr>
        <a:xfrm>
          <a:off x="1968500" y="58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15117</xdr:rowOff>
    </xdr:from>
    <xdr:ext cx="534377" cy="259045"/>
    <xdr:sp macro="" textlink="">
      <xdr:nvSpPr>
        <xdr:cNvPr id="85" name="テキスト ボックス 84"/>
        <xdr:cNvSpPr txBox="1"/>
      </xdr:nvSpPr>
      <xdr:spPr>
        <a:xfrm>
          <a:off x="1752111" y="567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98730</xdr:rowOff>
    </xdr:from>
    <xdr:to>
      <xdr:col>1</xdr:col>
      <xdr:colOff>485775</xdr:colOff>
      <xdr:row>35</xdr:row>
      <xdr:rowOff>28880</xdr:rowOff>
    </xdr:to>
    <xdr:sp macro="" textlink="">
      <xdr:nvSpPr>
        <xdr:cNvPr id="86" name="円/楕円 85"/>
        <xdr:cNvSpPr/>
      </xdr:nvSpPr>
      <xdr:spPr>
        <a:xfrm>
          <a:off x="1079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45407</xdr:rowOff>
    </xdr:from>
    <xdr:ext cx="534377" cy="259045"/>
    <xdr:sp macro="" textlink="">
      <xdr:nvSpPr>
        <xdr:cNvPr id="87" name="テキスト ボックス 86"/>
        <xdr:cNvSpPr txBox="1"/>
      </xdr:nvSpPr>
      <xdr:spPr>
        <a:xfrm>
          <a:off x="863111" y="570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124645</xdr:rowOff>
    </xdr:from>
    <xdr:to>
      <xdr:col>6</xdr:col>
      <xdr:colOff>511175</xdr:colOff>
      <xdr:row>55</xdr:row>
      <xdr:rowOff>23669</xdr:rowOff>
    </xdr:to>
    <xdr:cxnSp macro="">
      <xdr:nvCxnSpPr>
        <xdr:cNvPr id="119" name="直線コネクタ 118"/>
        <xdr:cNvCxnSpPr/>
      </xdr:nvCxnSpPr>
      <xdr:spPr>
        <a:xfrm flipV="1">
          <a:off x="3797300" y="9382945"/>
          <a:ext cx="8382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23669</xdr:rowOff>
    </xdr:from>
    <xdr:to>
      <xdr:col>5</xdr:col>
      <xdr:colOff>358775</xdr:colOff>
      <xdr:row>56</xdr:row>
      <xdr:rowOff>72427</xdr:rowOff>
    </xdr:to>
    <xdr:cxnSp macro="">
      <xdr:nvCxnSpPr>
        <xdr:cNvPr id="122" name="直線コネクタ 121"/>
        <xdr:cNvCxnSpPr/>
      </xdr:nvCxnSpPr>
      <xdr:spPr>
        <a:xfrm flipV="1">
          <a:off x="2908300" y="9453419"/>
          <a:ext cx="889000" cy="2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72427</xdr:rowOff>
    </xdr:from>
    <xdr:to>
      <xdr:col>4</xdr:col>
      <xdr:colOff>155575</xdr:colOff>
      <xdr:row>56</xdr:row>
      <xdr:rowOff>119191</xdr:rowOff>
    </xdr:to>
    <xdr:cxnSp macro="">
      <xdr:nvCxnSpPr>
        <xdr:cNvPr id="125" name="直線コネクタ 124"/>
        <xdr:cNvCxnSpPr/>
      </xdr:nvCxnSpPr>
      <xdr:spPr>
        <a:xfrm flipV="1">
          <a:off x="2019300" y="9673627"/>
          <a:ext cx="8890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119191</xdr:rowOff>
    </xdr:from>
    <xdr:to>
      <xdr:col>2</xdr:col>
      <xdr:colOff>638175</xdr:colOff>
      <xdr:row>57</xdr:row>
      <xdr:rowOff>18575</xdr:rowOff>
    </xdr:to>
    <xdr:cxnSp macro="">
      <xdr:nvCxnSpPr>
        <xdr:cNvPr id="128" name="直線コネクタ 127"/>
        <xdr:cNvCxnSpPr/>
      </xdr:nvCxnSpPr>
      <xdr:spPr>
        <a:xfrm flipV="1">
          <a:off x="1130300" y="9720391"/>
          <a:ext cx="889000" cy="7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73845</xdr:rowOff>
    </xdr:from>
    <xdr:to>
      <xdr:col>6</xdr:col>
      <xdr:colOff>561975</xdr:colOff>
      <xdr:row>55</xdr:row>
      <xdr:rowOff>3995</xdr:rowOff>
    </xdr:to>
    <xdr:sp macro="" textlink="">
      <xdr:nvSpPr>
        <xdr:cNvPr id="138" name="円/楕円 137"/>
        <xdr:cNvSpPr/>
      </xdr:nvSpPr>
      <xdr:spPr>
        <a:xfrm>
          <a:off x="4584700" y="93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96722</xdr:rowOff>
    </xdr:from>
    <xdr:ext cx="534377" cy="259045"/>
    <xdr:sp macro="" textlink="">
      <xdr:nvSpPr>
        <xdr:cNvPr id="139" name="物件費該当値テキスト"/>
        <xdr:cNvSpPr txBox="1"/>
      </xdr:nvSpPr>
      <xdr:spPr>
        <a:xfrm>
          <a:off x="4686300" y="91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55,461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144319</xdr:rowOff>
    </xdr:from>
    <xdr:to>
      <xdr:col>5</xdr:col>
      <xdr:colOff>409575</xdr:colOff>
      <xdr:row>55</xdr:row>
      <xdr:rowOff>74469</xdr:rowOff>
    </xdr:to>
    <xdr:sp macro="" textlink="">
      <xdr:nvSpPr>
        <xdr:cNvPr id="140" name="円/楕円 139"/>
        <xdr:cNvSpPr/>
      </xdr:nvSpPr>
      <xdr:spPr>
        <a:xfrm>
          <a:off x="3746500" y="94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65596</xdr:rowOff>
    </xdr:from>
    <xdr:ext cx="534377" cy="259045"/>
    <xdr:sp macro="" textlink="">
      <xdr:nvSpPr>
        <xdr:cNvPr id="141" name="テキスト ボックス 140"/>
        <xdr:cNvSpPr txBox="1"/>
      </xdr:nvSpPr>
      <xdr:spPr>
        <a:xfrm>
          <a:off x="3530111" y="94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21627</xdr:rowOff>
    </xdr:from>
    <xdr:to>
      <xdr:col>4</xdr:col>
      <xdr:colOff>206375</xdr:colOff>
      <xdr:row>56</xdr:row>
      <xdr:rowOff>123227</xdr:rowOff>
    </xdr:to>
    <xdr:sp macro="" textlink="">
      <xdr:nvSpPr>
        <xdr:cNvPr id="142" name="円/楕円 141"/>
        <xdr:cNvSpPr/>
      </xdr:nvSpPr>
      <xdr:spPr>
        <a:xfrm>
          <a:off x="2857500" y="96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114354</xdr:rowOff>
    </xdr:from>
    <xdr:ext cx="534377" cy="259045"/>
    <xdr:sp macro="" textlink="">
      <xdr:nvSpPr>
        <xdr:cNvPr id="143" name="テキスト ボックス 142"/>
        <xdr:cNvSpPr txBox="1"/>
      </xdr:nvSpPr>
      <xdr:spPr>
        <a:xfrm>
          <a:off x="2641111" y="97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68391</xdr:rowOff>
    </xdr:from>
    <xdr:to>
      <xdr:col>3</xdr:col>
      <xdr:colOff>3175</xdr:colOff>
      <xdr:row>56</xdr:row>
      <xdr:rowOff>169991</xdr:rowOff>
    </xdr:to>
    <xdr:sp macro="" textlink="">
      <xdr:nvSpPr>
        <xdr:cNvPr id="144" name="円/楕円 143"/>
        <xdr:cNvSpPr/>
      </xdr:nvSpPr>
      <xdr:spPr>
        <a:xfrm>
          <a:off x="1968500" y="9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161118</xdr:rowOff>
    </xdr:from>
    <xdr:ext cx="534377" cy="259045"/>
    <xdr:sp macro="" textlink="">
      <xdr:nvSpPr>
        <xdr:cNvPr id="145" name="テキスト ボックス 144"/>
        <xdr:cNvSpPr txBox="1"/>
      </xdr:nvSpPr>
      <xdr:spPr>
        <a:xfrm>
          <a:off x="1752111" y="976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139225</xdr:rowOff>
    </xdr:from>
    <xdr:to>
      <xdr:col>1</xdr:col>
      <xdr:colOff>485775</xdr:colOff>
      <xdr:row>57</xdr:row>
      <xdr:rowOff>69375</xdr:rowOff>
    </xdr:to>
    <xdr:sp macro="" textlink="">
      <xdr:nvSpPr>
        <xdr:cNvPr id="146" name="円/楕円 145"/>
        <xdr:cNvSpPr/>
      </xdr:nvSpPr>
      <xdr:spPr>
        <a:xfrm>
          <a:off x="1079500" y="97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60502</xdr:rowOff>
    </xdr:from>
    <xdr:ext cx="534377" cy="259045"/>
    <xdr:sp macro="" textlink="">
      <xdr:nvSpPr>
        <xdr:cNvPr id="147" name="テキスト ボックス 146"/>
        <xdr:cNvSpPr txBox="1"/>
      </xdr:nvSpPr>
      <xdr:spPr>
        <a:xfrm>
          <a:off x="863111" y="98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6959</xdr:rowOff>
    </xdr:from>
    <xdr:to>
      <xdr:col>6</xdr:col>
      <xdr:colOff>511175</xdr:colOff>
      <xdr:row>79</xdr:row>
      <xdr:rowOff>10007</xdr:rowOff>
    </xdr:to>
    <xdr:cxnSp macro="">
      <xdr:nvCxnSpPr>
        <xdr:cNvPr id="176" name="直線コネクタ 175"/>
        <xdr:cNvCxnSpPr/>
      </xdr:nvCxnSpPr>
      <xdr:spPr>
        <a:xfrm>
          <a:off x="3797300" y="1355150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4674</xdr:rowOff>
    </xdr:from>
    <xdr:to>
      <xdr:col>5</xdr:col>
      <xdr:colOff>358775</xdr:colOff>
      <xdr:row>79</xdr:row>
      <xdr:rowOff>6959</xdr:rowOff>
    </xdr:to>
    <xdr:cxnSp macro="">
      <xdr:nvCxnSpPr>
        <xdr:cNvPr id="179" name="直線コネクタ 178"/>
        <xdr:cNvCxnSpPr/>
      </xdr:nvCxnSpPr>
      <xdr:spPr>
        <a:xfrm>
          <a:off x="2908300" y="1354922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4674</xdr:rowOff>
    </xdr:from>
    <xdr:to>
      <xdr:col>4</xdr:col>
      <xdr:colOff>155575</xdr:colOff>
      <xdr:row>79</xdr:row>
      <xdr:rowOff>9550</xdr:rowOff>
    </xdr:to>
    <xdr:cxnSp macro="">
      <xdr:nvCxnSpPr>
        <xdr:cNvPr id="182" name="直線コネクタ 181"/>
        <xdr:cNvCxnSpPr/>
      </xdr:nvCxnSpPr>
      <xdr:spPr>
        <a:xfrm flipV="1">
          <a:off x="2019300" y="13549224"/>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9550</xdr:rowOff>
    </xdr:from>
    <xdr:to>
      <xdr:col>2</xdr:col>
      <xdr:colOff>638175</xdr:colOff>
      <xdr:row>79</xdr:row>
      <xdr:rowOff>13133</xdr:rowOff>
    </xdr:to>
    <xdr:cxnSp macro="">
      <xdr:nvCxnSpPr>
        <xdr:cNvPr id="185" name="直線コネクタ 184"/>
        <xdr:cNvCxnSpPr/>
      </xdr:nvCxnSpPr>
      <xdr:spPr>
        <a:xfrm flipV="1">
          <a:off x="1130300" y="13554100"/>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130657</xdr:rowOff>
    </xdr:from>
    <xdr:to>
      <xdr:col>6</xdr:col>
      <xdr:colOff>561975</xdr:colOff>
      <xdr:row>79</xdr:row>
      <xdr:rowOff>60807</xdr:rowOff>
    </xdr:to>
    <xdr:sp macro="" textlink="">
      <xdr:nvSpPr>
        <xdr:cNvPr id="195" name="円/楕円 194"/>
        <xdr:cNvSpPr/>
      </xdr:nvSpPr>
      <xdr:spPr>
        <a:xfrm>
          <a:off x="45847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45584</xdr:rowOff>
    </xdr:from>
    <xdr:ext cx="378565" cy="259045"/>
    <xdr:sp macro="" textlink="">
      <xdr:nvSpPr>
        <xdr:cNvPr id="196" name="維持補修費該当値テキスト"/>
        <xdr:cNvSpPr txBox="1"/>
      </xdr:nvSpPr>
      <xdr:spPr>
        <a:xfrm>
          <a:off x="4686300" y="13418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127609</xdr:rowOff>
    </xdr:from>
    <xdr:to>
      <xdr:col>5</xdr:col>
      <xdr:colOff>409575</xdr:colOff>
      <xdr:row>79</xdr:row>
      <xdr:rowOff>57759</xdr:rowOff>
    </xdr:to>
    <xdr:sp macro="" textlink="">
      <xdr:nvSpPr>
        <xdr:cNvPr id="197" name="円/楕円 196"/>
        <xdr:cNvSpPr/>
      </xdr:nvSpPr>
      <xdr:spPr>
        <a:xfrm>
          <a:off x="37465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48886</xdr:rowOff>
    </xdr:from>
    <xdr:ext cx="378565" cy="259045"/>
    <xdr:sp macro="" textlink="">
      <xdr:nvSpPr>
        <xdr:cNvPr id="198" name="テキスト ボックス 197"/>
        <xdr:cNvSpPr txBox="1"/>
      </xdr:nvSpPr>
      <xdr:spPr>
        <a:xfrm>
          <a:off x="3608017" y="13593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125324</xdr:rowOff>
    </xdr:from>
    <xdr:to>
      <xdr:col>4</xdr:col>
      <xdr:colOff>206375</xdr:colOff>
      <xdr:row>79</xdr:row>
      <xdr:rowOff>55474</xdr:rowOff>
    </xdr:to>
    <xdr:sp macro="" textlink="">
      <xdr:nvSpPr>
        <xdr:cNvPr id="199" name="円/楕円 198"/>
        <xdr:cNvSpPr/>
      </xdr:nvSpPr>
      <xdr:spPr>
        <a:xfrm>
          <a:off x="2857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46601</xdr:rowOff>
    </xdr:from>
    <xdr:ext cx="378565" cy="259045"/>
    <xdr:sp macro="" textlink="">
      <xdr:nvSpPr>
        <xdr:cNvPr id="200" name="テキスト ボックス 199"/>
        <xdr:cNvSpPr txBox="1"/>
      </xdr:nvSpPr>
      <xdr:spPr>
        <a:xfrm>
          <a:off x="2719017" y="1359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130200</xdr:rowOff>
    </xdr:from>
    <xdr:to>
      <xdr:col>3</xdr:col>
      <xdr:colOff>3175</xdr:colOff>
      <xdr:row>79</xdr:row>
      <xdr:rowOff>60350</xdr:rowOff>
    </xdr:to>
    <xdr:sp macro="" textlink="">
      <xdr:nvSpPr>
        <xdr:cNvPr id="201" name="円/楕円 200"/>
        <xdr:cNvSpPr/>
      </xdr:nvSpPr>
      <xdr:spPr>
        <a:xfrm>
          <a:off x="1968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51477</xdr:rowOff>
    </xdr:from>
    <xdr:ext cx="378565" cy="259045"/>
    <xdr:sp macro="" textlink="">
      <xdr:nvSpPr>
        <xdr:cNvPr id="202" name="テキスト ボックス 201"/>
        <xdr:cNvSpPr txBox="1"/>
      </xdr:nvSpPr>
      <xdr:spPr>
        <a:xfrm>
          <a:off x="1830017" y="1359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133783</xdr:rowOff>
    </xdr:from>
    <xdr:to>
      <xdr:col>1</xdr:col>
      <xdr:colOff>485775</xdr:colOff>
      <xdr:row>79</xdr:row>
      <xdr:rowOff>63933</xdr:rowOff>
    </xdr:to>
    <xdr:sp macro="" textlink="">
      <xdr:nvSpPr>
        <xdr:cNvPr id="203" name="円/楕円 202"/>
        <xdr:cNvSpPr/>
      </xdr:nvSpPr>
      <xdr:spPr>
        <a:xfrm>
          <a:off x="1079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55060</xdr:rowOff>
    </xdr:from>
    <xdr:ext cx="378565" cy="259045"/>
    <xdr:sp macro="" textlink="">
      <xdr:nvSpPr>
        <xdr:cNvPr id="204" name="テキスト ボックス 203"/>
        <xdr:cNvSpPr txBox="1"/>
      </xdr:nvSpPr>
      <xdr:spPr>
        <a:xfrm>
          <a:off x="941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108852</xdr:rowOff>
    </xdr:from>
    <xdr:to>
      <xdr:col>6</xdr:col>
      <xdr:colOff>511175</xdr:colOff>
      <xdr:row>95</xdr:row>
      <xdr:rowOff>128524</xdr:rowOff>
    </xdr:to>
    <xdr:cxnSp macro="">
      <xdr:nvCxnSpPr>
        <xdr:cNvPr id="234" name="直線コネクタ 233"/>
        <xdr:cNvCxnSpPr/>
      </xdr:nvCxnSpPr>
      <xdr:spPr>
        <a:xfrm flipV="1">
          <a:off x="3797300" y="16396602"/>
          <a:ext cx="838200" cy="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128524</xdr:rowOff>
    </xdr:from>
    <xdr:to>
      <xdr:col>5</xdr:col>
      <xdr:colOff>358775</xdr:colOff>
      <xdr:row>96</xdr:row>
      <xdr:rowOff>25679</xdr:rowOff>
    </xdr:to>
    <xdr:cxnSp macro="">
      <xdr:nvCxnSpPr>
        <xdr:cNvPr id="237" name="直線コネクタ 236"/>
        <xdr:cNvCxnSpPr/>
      </xdr:nvCxnSpPr>
      <xdr:spPr>
        <a:xfrm flipV="1">
          <a:off x="2908300" y="16416274"/>
          <a:ext cx="889000" cy="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25679</xdr:rowOff>
    </xdr:from>
    <xdr:to>
      <xdr:col>4</xdr:col>
      <xdr:colOff>155575</xdr:colOff>
      <xdr:row>96</xdr:row>
      <xdr:rowOff>44120</xdr:rowOff>
    </xdr:to>
    <xdr:cxnSp macro="">
      <xdr:nvCxnSpPr>
        <xdr:cNvPr id="240" name="直線コネクタ 239"/>
        <xdr:cNvCxnSpPr/>
      </xdr:nvCxnSpPr>
      <xdr:spPr>
        <a:xfrm flipV="1">
          <a:off x="2019300" y="1648487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44120</xdr:rowOff>
    </xdr:from>
    <xdr:to>
      <xdr:col>2</xdr:col>
      <xdr:colOff>638175</xdr:colOff>
      <xdr:row>96</xdr:row>
      <xdr:rowOff>52857</xdr:rowOff>
    </xdr:to>
    <xdr:cxnSp macro="">
      <xdr:nvCxnSpPr>
        <xdr:cNvPr id="243" name="直線コネクタ 242"/>
        <xdr:cNvCxnSpPr/>
      </xdr:nvCxnSpPr>
      <xdr:spPr>
        <a:xfrm flipV="1">
          <a:off x="1130300" y="16503320"/>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58052</xdr:rowOff>
    </xdr:from>
    <xdr:to>
      <xdr:col>6</xdr:col>
      <xdr:colOff>561975</xdr:colOff>
      <xdr:row>95</xdr:row>
      <xdr:rowOff>159652</xdr:rowOff>
    </xdr:to>
    <xdr:sp macro="" textlink="">
      <xdr:nvSpPr>
        <xdr:cNvPr id="253" name="円/楕円 252"/>
        <xdr:cNvSpPr/>
      </xdr:nvSpPr>
      <xdr:spPr>
        <a:xfrm>
          <a:off x="4584700" y="163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36479</xdr:rowOff>
    </xdr:from>
    <xdr:ext cx="534377" cy="259045"/>
    <xdr:sp macro="" textlink="">
      <xdr:nvSpPr>
        <xdr:cNvPr id="254" name="扶助費該当値テキスト"/>
        <xdr:cNvSpPr txBox="1"/>
      </xdr:nvSpPr>
      <xdr:spPr>
        <a:xfrm>
          <a:off x="4686300" y="1632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77724</xdr:rowOff>
    </xdr:from>
    <xdr:to>
      <xdr:col>5</xdr:col>
      <xdr:colOff>409575</xdr:colOff>
      <xdr:row>96</xdr:row>
      <xdr:rowOff>7874</xdr:rowOff>
    </xdr:to>
    <xdr:sp macro="" textlink="">
      <xdr:nvSpPr>
        <xdr:cNvPr id="255" name="円/楕円 254"/>
        <xdr:cNvSpPr/>
      </xdr:nvSpPr>
      <xdr:spPr>
        <a:xfrm>
          <a:off x="3746500" y="163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170451</xdr:rowOff>
    </xdr:from>
    <xdr:ext cx="534377" cy="259045"/>
    <xdr:sp macro="" textlink="">
      <xdr:nvSpPr>
        <xdr:cNvPr id="256" name="テキスト ボックス 255"/>
        <xdr:cNvSpPr txBox="1"/>
      </xdr:nvSpPr>
      <xdr:spPr>
        <a:xfrm>
          <a:off x="3530111" y="164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146329</xdr:rowOff>
    </xdr:from>
    <xdr:to>
      <xdr:col>4</xdr:col>
      <xdr:colOff>206375</xdr:colOff>
      <xdr:row>96</xdr:row>
      <xdr:rowOff>76479</xdr:rowOff>
    </xdr:to>
    <xdr:sp macro="" textlink="">
      <xdr:nvSpPr>
        <xdr:cNvPr id="257" name="円/楕円 256"/>
        <xdr:cNvSpPr/>
      </xdr:nvSpPr>
      <xdr:spPr>
        <a:xfrm>
          <a:off x="2857500" y="164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67606</xdr:rowOff>
    </xdr:from>
    <xdr:ext cx="534377" cy="259045"/>
    <xdr:sp macro="" textlink="">
      <xdr:nvSpPr>
        <xdr:cNvPr id="258" name="テキスト ボックス 257"/>
        <xdr:cNvSpPr txBox="1"/>
      </xdr:nvSpPr>
      <xdr:spPr>
        <a:xfrm>
          <a:off x="2641111" y="1652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164770</xdr:rowOff>
    </xdr:from>
    <xdr:to>
      <xdr:col>3</xdr:col>
      <xdr:colOff>3175</xdr:colOff>
      <xdr:row>96</xdr:row>
      <xdr:rowOff>94920</xdr:rowOff>
    </xdr:to>
    <xdr:sp macro="" textlink="">
      <xdr:nvSpPr>
        <xdr:cNvPr id="259" name="円/楕円 258"/>
        <xdr:cNvSpPr/>
      </xdr:nvSpPr>
      <xdr:spPr>
        <a:xfrm>
          <a:off x="1968500" y="164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86047</xdr:rowOff>
    </xdr:from>
    <xdr:ext cx="534377" cy="259045"/>
    <xdr:sp macro="" textlink="">
      <xdr:nvSpPr>
        <xdr:cNvPr id="260" name="テキスト ボックス 259"/>
        <xdr:cNvSpPr txBox="1"/>
      </xdr:nvSpPr>
      <xdr:spPr>
        <a:xfrm>
          <a:off x="1752111" y="1654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2057</xdr:rowOff>
    </xdr:from>
    <xdr:to>
      <xdr:col>1</xdr:col>
      <xdr:colOff>485775</xdr:colOff>
      <xdr:row>96</xdr:row>
      <xdr:rowOff>103657</xdr:rowOff>
    </xdr:to>
    <xdr:sp macro="" textlink="">
      <xdr:nvSpPr>
        <xdr:cNvPr id="261" name="円/楕円 260"/>
        <xdr:cNvSpPr/>
      </xdr:nvSpPr>
      <xdr:spPr>
        <a:xfrm>
          <a:off x="1079500" y="164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94784</xdr:rowOff>
    </xdr:from>
    <xdr:ext cx="534377" cy="259045"/>
    <xdr:sp macro="" textlink="">
      <xdr:nvSpPr>
        <xdr:cNvPr id="262" name="テキスト ボックス 261"/>
        <xdr:cNvSpPr txBox="1"/>
      </xdr:nvSpPr>
      <xdr:spPr>
        <a:xfrm>
          <a:off x="863111" y="165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92824</xdr:rowOff>
    </xdr:from>
    <xdr:to>
      <xdr:col>15</xdr:col>
      <xdr:colOff>180975</xdr:colOff>
      <xdr:row>37</xdr:row>
      <xdr:rowOff>98387</xdr:rowOff>
    </xdr:to>
    <xdr:cxnSp macro="">
      <xdr:nvCxnSpPr>
        <xdr:cNvPr id="291" name="直線コネクタ 290"/>
        <xdr:cNvCxnSpPr/>
      </xdr:nvCxnSpPr>
      <xdr:spPr>
        <a:xfrm flipV="1">
          <a:off x="9639300" y="6436474"/>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98387</xdr:rowOff>
    </xdr:from>
    <xdr:to>
      <xdr:col>14</xdr:col>
      <xdr:colOff>28575</xdr:colOff>
      <xdr:row>37</xdr:row>
      <xdr:rowOff>112357</xdr:rowOff>
    </xdr:to>
    <xdr:cxnSp macro="">
      <xdr:nvCxnSpPr>
        <xdr:cNvPr id="294" name="直線コネクタ 293"/>
        <xdr:cNvCxnSpPr/>
      </xdr:nvCxnSpPr>
      <xdr:spPr>
        <a:xfrm flipV="1">
          <a:off x="8750300" y="6442037"/>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115379</xdr:rowOff>
    </xdr:from>
    <xdr:to>
      <xdr:col>12</xdr:col>
      <xdr:colOff>511175</xdr:colOff>
      <xdr:row>37</xdr:row>
      <xdr:rowOff>112357</xdr:rowOff>
    </xdr:to>
    <xdr:cxnSp macro="">
      <xdr:nvCxnSpPr>
        <xdr:cNvPr id="297" name="直線コネクタ 296"/>
        <xdr:cNvCxnSpPr/>
      </xdr:nvCxnSpPr>
      <xdr:spPr>
        <a:xfrm>
          <a:off x="7861300" y="6287579"/>
          <a:ext cx="889000" cy="1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115379</xdr:rowOff>
    </xdr:from>
    <xdr:to>
      <xdr:col>11</xdr:col>
      <xdr:colOff>307975</xdr:colOff>
      <xdr:row>37</xdr:row>
      <xdr:rowOff>135255</xdr:rowOff>
    </xdr:to>
    <xdr:cxnSp macro="">
      <xdr:nvCxnSpPr>
        <xdr:cNvPr id="300" name="直線コネクタ 299"/>
        <xdr:cNvCxnSpPr/>
      </xdr:nvCxnSpPr>
      <xdr:spPr>
        <a:xfrm flipV="1">
          <a:off x="6972300" y="6287579"/>
          <a:ext cx="889000" cy="1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42024</xdr:rowOff>
    </xdr:from>
    <xdr:to>
      <xdr:col>15</xdr:col>
      <xdr:colOff>231775</xdr:colOff>
      <xdr:row>37</xdr:row>
      <xdr:rowOff>143624</xdr:rowOff>
    </xdr:to>
    <xdr:sp macro="" textlink="">
      <xdr:nvSpPr>
        <xdr:cNvPr id="310" name="円/楕円 309"/>
        <xdr:cNvSpPr/>
      </xdr:nvSpPr>
      <xdr:spPr>
        <a:xfrm>
          <a:off x="10426700" y="63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20451</xdr:rowOff>
    </xdr:from>
    <xdr:ext cx="534377" cy="259045"/>
    <xdr:sp macro="" textlink="">
      <xdr:nvSpPr>
        <xdr:cNvPr id="311" name="補助費等該当値テキスト"/>
        <xdr:cNvSpPr txBox="1"/>
      </xdr:nvSpPr>
      <xdr:spPr>
        <a:xfrm>
          <a:off x="10528300" y="63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47587</xdr:rowOff>
    </xdr:from>
    <xdr:to>
      <xdr:col>14</xdr:col>
      <xdr:colOff>79375</xdr:colOff>
      <xdr:row>37</xdr:row>
      <xdr:rowOff>149187</xdr:rowOff>
    </xdr:to>
    <xdr:sp macro="" textlink="">
      <xdr:nvSpPr>
        <xdr:cNvPr id="312" name="円/楕円 311"/>
        <xdr:cNvSpPr/>
      </xdr:nvSpPr>
      <xdr:spPr>
        <a:xfrm>
          <a:off x="9588500" y="63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140314</xdr:rowOff>
    </xdr:from>
    <xdr:ext cx="534377" cy="259045"/>
    <xdr:sp macro="" textlink="">
      <xdr:nvSpPr>
        <xdr:cNvPr id="313" name="テキスト ボックス 312"/>
        <xdr:cNvSpPr txBox="1"/>
      </xdr:nvSpPr>
      <xdr:spPr>
        <a:xfrm>
          <a:off x="9372111" y="648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61557</xdr:rowOff>
    </xdr:from>
    <xdr:to>
      <xdr:col>12</xdr:col>
      <xdr:colOff>561975</xdr:colOff>
      <xdr:row>37</xdr:row>
      <xdr:rowOff>163157</xdr:rowOff>
    </xdr:to>
    <xdr:sp macro="" textlink="">
      <xdr:nvSpPr>
        <xdr:cNvPr id="314" name="円/楕円 313"/>
        <xdr:cNvSpPr/>
      </xdr:nvSpPr>
      <xdr:spPr>
        <a:xfrm>
          <a:off x="8699500" y="64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154284</xdr:rowOff>
    </xdr:from>
    <xdr:ext cx="534377" cy="259045"/>
    <xdr:sp macro="" textlink="">
      <xdr:nvSpPr>
        <xdr:cNvPr id="315" name="テキスト ボックス 314"/>
        <xdr:cNvSpPr txBox="1"/>
      </xdr:nvSpPr>
      <xdr:spPr>
        <a:xfrm>
          <a:off x="8483111" y="649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64579</xdr:rowOff>
    </xdr:from>
    <xdr:to>
      <xdr:col>11</xdr:col>
      <xdr:colOff>358775</xdr:colOff>
      <xdr:row>36</xdr:row>
      <xdr:rowOff>166179</xdr:rowOff>
    </xdr:to>
    <xdr:sp macro="" textlink="">
      <xdr:nvSpPr>
        <xdr:cNvPr id="316" name="円/楕円 315"/>
        <xdr:cNvSpPr/>
      </xdr:nvSpPr>
      <xdr:spPr>
        <a:xfrm>
          <a:off x="7810500" y="62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157306</xdr:rowOff>
    </xdr:from>
    <xdr:ext cx="534377" cy="259045"/>
    <xdr:sp macro="" textlink="">
      <xdr:nvSpPr>
        <xdr:cNvPr id="317" name="テキスト ボックス 316"/>
        <xdr:cNvSpPr txBox="1"/>
      </xdr:nvSpPr>
      <xdr:spPr>
        <a:xfrm>
          <a:off x="7594111" y="63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84455</xdr:rowOff>
    </xdr:from>
    <xdr:to>
      <xdr:col>10</xdr:col>
      <xdr:colOff>155575</xdr:colOff>
      <xdr:row>38</xdr:row>
      <xdr:rowOff>14605</xdr:rowOff>
    </xdr:to>
    <xdr:sp macro="" textlink="">
      <xdr:nvSpPr>
        <xdr:cNvPr id="318" name="円/楕円 317"/>
        <xdr:cNvSpPr/>
      </xdr:nvSpPr>
      <xdr:spPr>
        <a:xfrm>
          <a:off x="692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5732</xdr:rowOff>
    </xdr:from>
    <xdr:ext cx="534377" cy="259045"/>
    <xdr:sp macro="" textlink="">
      <xdr:nvSpPr>
        <xdr:cNvPr id="319" name="テキスト ボックス 318"/>
        <xdr:cNvSpPr txBox="1"/>
      </xdr:nvSpPr>
      <xdr:spPr>
        <a:xfrm>
          <a:off x="6705111" y="65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103882</xdr:rowOff>
    </xdr:from>
    <xdr:to>
      <xdr:col>15</xdr:col>
      <xdr:colOff>180975</xdr:colOff>
      <xdr:row>58</xdr:row>
      <xdr:rowOff>135361</xdr:rowOff>
    </xdr:to>
    <xdr:cxnSp macro="">
      <xdr:nvCxnSpPr>
        <xdr:cNvPr id="348" name="直線コネクタ 347"/>
        <xdr:cNvCxnSpPr/>
      </xdr:nvCxnSpPr>
      <xdr:spPr>
        <a:xfrm flipV="1">
          <a:off x="9639300" y="10047982"/>
          <a:ext cx="8382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64624</xdr:rowOff>
    </xdr:from>
    <xdr:to>
      <xdr:col>14</xdr:col>
      <xdr:colOff>28575</xdr:colOff>
      <xdr:row>58</xdr:row>
      <xdr:rowOff>135361</xdr:rowOff>
    </xdr:to>
    <xdr:cxnSp macro="">
      <xdr:nvCxnSpPr>
        <xdr:cNvPr id="351" name="直線コネクタ 350"/>
        <xdr:cNvCxnSpPr/>
      </xdr:nvCxnSpPr>
      <xdr:spPr>
        <a:xfrm>
          <a:off x="8750300" y="10008724"/>
          <a:ext cx="889000" cy="7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64624</xdr:rowOff>
    </xdr:from>
    <xdr:to>
      <xdr:col>12</xdr:col>
      <xdr:colOff>511175</xdr:colOff>
      <xdr:row>58</xdr:row>
      <xdr:rowOff>131680</xdr:rowOff>
    </xdr:to>
    <xdr:cxnSp macro="">
      <xdr:nvCxnSpPr>
        <xdr:cNvPr id="354" name="直線コネクタ 353"/>
        <xdr:cNvCxnSpPr/>
      </xdr:nvCxnSpPr>
      <xdr:spPr>
        <a:xfrm flipV="1">
          <a:off x="7861300" y="10008724"/>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115834</xdr:rowOff>
    </xdr:from>
    <xdr:to>
      <xdr:col>11</xdr:col>
      <xdr:colOff>307975</xdr:colOff>
      <xdr:row>58</xdr:row>
      <xdr:rowOff>131680</xdr:rowOff>
    </xdr:to>
    <xdr:cxnSp macro="">
      <xdr:nvCxnSpPr>
        <xdr:cNvPr id="357" name="直線コネクタ 356"/>
        <xdr:cNvCxnSpPr/>
      </xdr:nvCxnSpPr>
      <xdr:spPr>
        <a:xfrm>
          <a:off x="6972300" y="10059934"/>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53082</xdr:rowOff>
    </xdr:from>
    <xdr:to>
      <xdr:col>15</xdr:col>
      <xdr:colOff>231775</xdr:colOff>
      <xdr:row>58</xdr:row>
      <xdr:rowOff>154682</xdr:rowOff>
    </xdr:to>
    <xdr:sp macro="" textlink="">
      <xdr:nvSpPr>
        <xdr:cNvPr id="367" name="円/楕円 366"/>
        <xdr:cNvSpPr/>
      </xdr:nvSpPr>
      <xdr:spPr>
        <a:xfrm>
          <a:off x="10426700" y="999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139459</xdr:rowOff>
    </xdr:from>
    <xdr:ext cx="534377" cy="259045"/>
    <xdr:sp macro="" textlink="">
      <xdr:nvSpPr>
        <xdr:cNvPr id="368" name="普通建設事業費該当値テキスト"/>
        <xdr:cNvSpPr txBox="1"/>
      </xdr:nvSpPr>
      <xdr:spPr>
        <a:xfrm>
          <a:off x="10528300" y="99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84561</xdr:rowOff>
    </xdr:from>
    <xdr:to>
      <xdr:col>14</xdr:col>
      <xdr:colOff>79375</xdr:colOff>
      <xdr:row>59</xdr:row>
      <xdr:rowOff>14711</xdr:rowOff>
    </xdr:to>
    <xdr:sp macro="" textlink="">
      <xdr:nvSpPr>
        <xdr:cNvPr id="369" name="円/楕円 368"/>
        <xdr:cNvSpPr/>
      </xdr:nvSpPr>
      <xdr:spPr>
        <a:xfrm>
          <a:off x="9588500" y="100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5838</xdr:rowOff>
    </xdr:from>
    <xdr:ext cx="534377" cy="259045"/>
    <xdr:sp macro="" textlink="">
      <xdr:nvSpPr>
        <xdr:cNvPr id="370" name="テキスト ボックス 369"/>
        <xdr:cNvSpPr txBox="1"/>
      </xdr:nvSpPr>
      <xdr:spPr>
        <a:xfrm>
          <a:off x="9372111" y="101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13824</xdr:rowOff>
    </xdr:from>
    <xdr:to>
      <xdr:col>12</xdr:col>
      <xdr:colOff>561975</xdr:colOff>
      <xdr:row>58</xdr:row>
      <xdr:rowOff>115424</xdr:rowOff>
    </xdr:to>
    <xdr:sp macro="" textlink="">
      <xdr:nvSpPr>
        <xdr:cNvPr id="371" name="円/楕円 370"/>
        <xdr:cNvSpPr/>
      </xdr:nvSpPr>
      <xdr:spPr>
        <a:xfrm>
          <a:off x="8699500" y="99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106551</xdr:rowOff>
    </xdr:from>
    <xdr:ext cx="534377" cy="259045"/>
    <xdr:sp macro="" textlink="">
      <xdr:nvSpPr>
        <xdr:cNvPr id="372" name="テキスト ボックス 371"/>
        <xdr:cNvSpPr txBox="1"/>
      </xdr:nvSpPr>
      <xdr:spPr>
        <a:xfrm>
          <a:off x="8483111" y="10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80880</xdr:rowOff>
    </xdr:from>
    <xdr:to>
      <xdr:col>11</xdr:col>
      <xdr:colOff>358775</xdr:colOff>
      <xdr:row>59</xdr:row>
      <xdr:rowOff>11030</xdr:rowOff>
    </xdr:to>
    <xdr:sp macro="" textlink="">
      <xdr:nvSpPr>
        <xdr:cNvPr id="373" name="円/楕円 372"/>
        <xdr:cNvSpPr/>
      </xdr:nvSpPr>
      <xdr:spPr>
        <a:xfrm>
          <a:off x="7810500" y="100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2157</xdr:rowOff>
    </xdr:from>
    <xdr:ext cx="534377" cy="259045"/>
    <xdr:sp macro="" textlink="">
      <xdr:nvSpPr>
        <xdr:cNvPr id="374" name="テキスト ボックス 373"/>
        <xdr:cNvSpPr txBox="1"/>
      </xdr:nvSpPr>
      <xdr:spPr>
        <a:xfrm>
          <a:off x="7594111" y="10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65034</xdr:rowOff>
    </xdr:from>
    <xdr:to>
      <xdr:col>10</xdr:col>
      <xdr:colOff>155575</xdr:colOff>
      <xdr:row>58</xdr:row>
      <xdr:rowOff>166634</xdr:rowOff>
    </xdr:to>
    <xdr:sp macro="" textlink="">
      <xdr:nvSpPr>
        <xdr:cNvPr id="375" name="円/楕円 374"/>
        <xdr:cNvSpPr/>
      </xdr:nvSpPr>
      <xdr:spPr>
        <a:xfrm>
          <a:off x="6921500" y="100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157761</xdr:rowOff>
    </xdr:from>
    <xdr:ext cx="534377" cy="259045"/>
    <xdr:sp macro="" textlink="">
      <xdr:nvSpPr>
        <xdr:cNvPr id="376" name="テキスト ボックス 375"/>
        <xdr:cNvSpPr txBox="1"/>
      </xdr:nvSpPr>
      <xdr:spPr>
        <a:xfrm>
          <a:off x="6705111" y="101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11193</xdr:rowOff>
    </xdr:from>
    <xdr:to>
      <xdr:col>15</xdr:col>
      <xdr:colOff>180975</xdr:colOff>
      <xdr:row>78</xdr:row>
      <xdr:rowOff>23245</xdr:rowOff>
    </xdr:to>
    <xdr:cxnSp macro="">
      <xdr:nvCxnSpPr>
        <xdr:cNvPr id="401" name="直線コネクタ 400"/>
        <xdr:cNvCxnSpPr/>
      </xdr:nvCxnSpPr>
      <xdr:spPr>
        <a:xfrm flipV="1">
          <a:off x="9639300" y="13384293"/>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131843</xdr:rowOff>
    </xdr:from>
    <xdr:to>
      <xdr:col>15</xdr:col>
      <xdr:colOff>231775</xdr:colOff>
      <xdr:row>78</xdr:row>
      <xdr:rowOff>61993</xdr:rowOff>
    </xdr:to>
    <xdr:sp macro="" textlink="">
      <xdr:nvSpPr>
        <xdr:cNvPr id="411" name="円/楕円 410"/>
        <xdr:cNvSpPr/>
      </xdr:nvSpPr>
      <xdr:spPr>
        <a:xfrm>
          <a:off x="10426700" y="133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46770</xdr:rowOff>
    </xdr:from>
    <xdr:ext cx="469744" cy="259045"/>
    <xdr:sp macro="" textlink="">
      <xdr:nvSpPr>
        <xdr:cNvPr id="412" name="普通建設事業費 （ うち新規整備　）該当値テキスト"/>
        <xdr:cNvSpPr txBox="1"/>
      </xdr:nvSpPr>
      <xdr:spPr>
        <a:xfrm>
          <a:off x="10528300" y="1324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143895</xdr:rowOff>
    </xdr:from>
    <xdr:to>
      <xdr:col>14</xdr:col>
      <xdr:colOff>79375</xdr:colOff>
      <xdr:row>78</xdr:row>
      <xdr:rowOff>74045</xdr:rowOff>
    </xdr:to>
    <xdr:sp macro="" textlink="">
      <xdr:nvSpPr>
        <xdr:cNvPr id="413" name="円/楕円 412"/>
        <xdr:cNvSpPr/>
      </xdr:nvSpPr>
      <xdr:spPr>
        <a:xfrm>
          <a:off x="9588500" y="133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65172</xdr:rowOff>
    </xdr:from>
    <xdr:ext cx="378565" cy="259045"/>
    <xdr:sp macro="" textlink="">
      <xdr:nvSpPr>
        <xdr:cNvPr id="414" name="テキスト ボックス 413"/>
        <xdr:cNvSpPr txBox="1"/>
      </xdr:nvSpPr>
      <xdr:spPr>
        <a:xfrm>
          <a:off x="9450017" y="1343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28177</xdr:rowOff>
    </xdr:from>
    <xdr:to>
      <xdr:col>15</xdr:col>
      <xdr:colOff>180975</xdr:colOff>
      <xdr:row>96</xdr:row>
      <xdr:rowOff>82942</xdr:rowOff>
    </xdr:to>
    <xdr:cxnSp macro="">
      <xdr:nvCxnSpPr>
        <xdr:cNvPr id="445" name="直線コネクタ 444"/>
        <xdr:cNvCxnSpPr/>
      </xdr:nvCxnSpPr>
      <xdr:spPr>
        <a:xfrm flipV="1">
          <a:off x="9639300" y="16315927"/>
          <a:ext cx="838200" cy="22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148827</xdr:rowOff>
    </xdr:from>
    <xdr:to>
      <xdr:col>15</xdr:col>
      <xdr:colOff>231775</xdr:colOff>
      <xdr:row>95</xdr:row>
      <xdr:rowOff>78977</xdr:rowOff>
    </xdr:to>
    <xdr:sp macro="" textlink="">
      <xdr:nvSpPr>
        <xdr:cNvPr id="455" name="円/楕円 454"/>
        <xdr:cNvSpPr/>
      </xdr:nvSpPr>
      <xdr:spPr>
        <a:xfrm>
          <a:off x="10426700" y="1626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254</xdr:rowOff>
    </xdr:from>
    <xdr:ext cx="534377" cy="259045"/>
    <xdr:sp macro="" textlink="">
      <xdr:nvSpPr>
        <xdr:cNvPr id="456" name="普通建設事業費 （ うち更新整備　）該当値テキスト"/>
        <xdr:cNvSpPr txBox="1"/>
      </xdr:nvSpPr>
      <xdr:spPr>
        <a:xfrm>
          <a:off x="10528300" y="161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32142</xdr:rowOff>
    </xdr:from>
    <xdr:to>
      <xdr:col>14</xdr:col>
      <xdr:colOff>79375</xdr:colOff>
      <xdr:row>96</xdr:row>
      <xdr:rowOff>133742</xdr:rowOff>
    </xdr:to>
    <xdr:sp macro="" textlink="">
      <xdr:nvSpPr>
        <xdr:cNvPr id="457" name="円/楕円 456"/>
        <xdr:cNvSpPr/>
      </xdr:nvSpPr>
      <xdr:spPr>
        <a:xfrm>
          <a:off x="9588500" y="16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124869</xdr:rowOff>
    </xdr:from>
    <xdr:ext cx="534377" cy="259045"/>
    <xdr:sp macro="" textlink="">
      <xdr:nvSpPr>
        <xdr:cNvPr id="458" name="テキスト ボックス 457"/>
        <xdr:cNvSpPr txBox="1"/>
      </xdr:nvSpPr>
      <xdr:spPr>
        <a:xfrm>
          <a:off x="9372111" y="165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42291</xdr:rowOff>
    </xdr:from>
    <xdr:to>
      <xdr:col>21</xdr:col>
      <xdr:colOff>161925</xdr:colOff>
      <xdr:row>39</xdr:row>
      <xdr:rowOff>44450</xdr:rowOff>
    </xdr:to>
    <xdr:cxnSp macro="">
      <xdr:nvCxnSpPr>
        <xdr:cNvPr id="493" name="直線コネクタ 492"/>
        <xdr:cNvCxnSpPr/>
      </xdr:nvCxnSpPr>
      <xdr:spPr>
        <a:xfrm>
          <a:off x="13703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42291</xdr:rowOff>
    </xdr:from>
    <xdr:to>
      <xdr:col>19</xdr:col>
      <xdr:colOff>644525</xdr:colOff>
      <xdr:row>39</xdr:row>
      <xdr:rowOff>44450</xdr:rowOff>
    </xdr:to>
    <xdr:cxnSp macro="">
      <xdr:nvCxnSpPr>
        <xdr:cNvPr id="496" name="直線コネクタ 495"/>
        <xdr:cNvCxnSpPr/>
      </xdr:nvCxnSpPr>
      <xdr:spPr>
        <a:xfrm flipV="1">
          <a:off x="12814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162941</xdr:rowOff>
    </xdr:from>
    <xdr:to>
      <xdr:col>20</xdr:col>
      <xdr:colOff>9525</xdr:colOff>
      <xdr:row>39</xdr:row>
      <xdr:rowOff>93091</xdr:rowOff>
    </xdr:to>
    <xdr:sp macro="" textlink="">
      <xdr:nvSpPr>
        <xdr:cNvPr id="512" name="円/楕円 511"/>
        <xdr:cNvSpPr/>
      </xdr:nvSpPr>
      <xdr:spPr>
        <a:xfrm>
          <a:off x="1365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84218</xdr:rowOff>
    </xdr:from>
    <xdr:ext cx="313932" cy="259045"/>
    <xdr:sp macro="" textlink="">
      <xdr:nvSpPr>
        <xdr:cNvPr id="513" name="テキスト ボックス 512"/>
        <xdr:cNvSpPr txBox="1"/>
      </xdr:nvSpPr>
      <xdr:spPr>
        <a:xfrm>
          <a:off x="1354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9218</xdr:rowOff>
    </xdr:from>
    <xdr:to>
      <xdr:col>23</xdr:col>
      <xdr:colOff>517525</xdr:colOff>
      <xdr:row>76</xdr:row>
      <xdr:rowOff>128679</xdr:rowOff>
    </xdr:to>
    <xdr:cxnSp macro="">
      <xdr:nvCxnSpPr>
        <xdr:cNvPr id="595" name="直線コネクタ 594"/>
        <xdr:cNvCxnSpPr/>
      </xdr:nvCxnSpPr>
      <xdr:spPr>
        <a:xfrm>
          <a:off x="15481300" y="13039418"/>
          <a:ext cx="838200" cy="1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123257</xdr:rowOff>
    </xdr:from>
    <xdr:to>
      <xdr:col>22</xdr:col>
      <xdr:colOff>365125</xdr:colOff>
      <xdr:row>76</xdr:row>
      <xdr:rowOff>9218</xdr:rowOff>
    </xdr:to>
    <xdr:cxnSp macro="">
      <xdr:nvCxnSpPr>
        <xdr:cNvPr id="598" name="直線コネクタ 597"/>
        <xdr:cNvCxnSpPr/>
      </xdr:nvCxnSpPr>
      <xdr:spPr>
        <a:xfrm>
          <a:off x="14592300" y="12982007"/>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108545</xdr:rowOff>
    </xdr:from>
    <xdr:to>
      <xdr:col>21</xdr:col>
      <xdr:colOff>161925</xdr:colOff>
      <xdr:row>75</xdr:row>
      <xdr:rowOff>123257</xdr:rowOff>
    </xdr:to>
    <xdr:cxnSp macro="">
      <xdr:nvCxnSpPr>
        <xdr:cNvPr id="601" name="直線コネクタ 600"/>
        <xdr:cNvCxnSpPr/>
      </xdr:nvCxnSpPr>
      <xdr:spPr>
        <a:xfrm>
          <a:off x="13703300" y="1296729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43247</xdr:rowOff>
    </xdr:from>
    <xdr:to>
      <xdr:col>19</xdr:col>
      <xdr:colOff>644525</xdr:colOff>
      <xdr:row>75</xdr:row>
      <xdr:rowOff>108545</xdr:rowOff>
    </xdr:to>
    <xdr:cxnSp macro="">
      <xdr:nvCxnSpPr>
        <xdr:cNvPr id="604" name="直線コネクタ 603"/>
        <xdr:cNvCxnSpPr/>
      </xdr:nvCxnSpPr>
      <xdr:spPr>
        <a:xfrm>
          <a:off x="12814300" y="12901997"/>
          <a:ext cx="889000" cy="6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77879</xdr:rowOff>
    </xdr:from>
    <xdr:to>
      <xdr:col>23</xdr:col>
      <xdr:colOff>568325</xdr:colOff>
      <xdr:row>77</xdr:row>
      <xdr:rowOff>8029</xdr:rowOff>
    </xdr:to>
    <xdr:sp macro="" textlink="">
      <xdr:nvSpPr>
        <xdr:cNvPr id="614" name="円/楕円 613"/>
        <xdr:cNvSpPr/>
      </xdr:nvSpPr>
      <xdr:spPr>
        <a:xfrm>
          <a:off x="16268700" y="131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56306</xdr:rowOff>
    </xdr:from>
    <xdr:ext cx="534377" cy="259045"/>
    <xdr:sp macro="" textlink="">
      <xdr:nvSpPr>
        <xdr:cNvPr id="615" name="公債費該当値テキスト"/>
        <xdr:cNvSpPr txBox="1"/>
      </xdr:nvSpPr>
      <xdr:spPr>
        <a:xfrm>
          <a:off x="16370300" y="130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129868</xdr:rowOff>
    </xdr:from>
    <xdr:to>
      <xdr:col>22</xdr:col>
      <xdr:colOff>415925</xdr:colOff>
      <xdr:row>76</xdr:row>
      <xdr:rowOff>60018</xdr:rowOff>
    </xdr:to>
    <xdr:sp macro="" textlink="">
      <xdr:nvSpPr>
        <xdr:cNvPr id="616" name="円/楕円 615"/>
        <xdr:cNvSpPr/>
      </xdr:nvSpPr>
      <xdr:spPr>
        <a:xfrm>
          <a:off x="15430500" y="129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51145</xdr:rowOff>
    </xdr:from>
    <xdr:ext cx="534377" cy="259045"/>
    <xdr:sp macro="" textlink="">
      <xdr:nvSpPr>
        <xdr:cNvPr id="617" name="テキスト ボックス 616"/>
        <xdr:cNvSpPr txBox="1"/>
      </xdr:nvSpPr>
      <xdr:spPr>
        <a:xfrm>
          <a:off x="15214111" y="130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72457</xdr:rowOff>
    </xdr:from>
    <xdr:to>
      <xdr:col>21</xdr:col>
      <xdr:colOff>212725</xdr:colOff>
      <xdr:row>76</xdr:row>
      <xdr:rowOff>2608</xdr:rowOff>
    </xdr:to>
    <xdr:sp macro="" textlink="">
      <xdr:nvSpPr>
        <xdr:cNvPr id="618" name="円/楕円 617"/>
        <xdr:cNvSpPr/>
      </xdr:nvSpPr>
      <xdr:spPr>
        <a:xfrm>
          <a:off x="14541500" y="129312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165185</xdr:rowOff>
    </xdr:from>
    <xdr:ext cx="534377" cy="259045"/>
    <xdr:sp macro="" textlink="">
      <xdr:nvSpPr>
        <xdr:cNvPr id="619" name="テキスト ボックス 618"/>
        <xdr:cNvSpPr txBox="1"/>
      </xdr:nvSpPr>
      <xdr:spPr>
        <a:xfrm>
          <a:off x="14325111" y="130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57745</xdr:rowOff>
    </xdr:from>
    <xdr:to>
      <xdr:col>20</xdr:col>
      <xdr:colOff>9525</xdr:colOff>
      <xdr:row>75</xdr:row>
      <xdr:rowOff>159345</xdr:rowOff>
    </xdr:to>
    <xdr:sp macro="" textlink="">
      <xdr:nvSpPr>
        <xdr:cNvPr id="620" name="円/楕円 619"/>
        <xdr:cNvSpPr/>
      </xdr:nvSpPr>
      <xdr:spPr>
        <a:xfrm>
          <a:off x="13652500" y="12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150472</xdr:rowOff>
    </xdr:from>
    <xdr:ext cx="534377" cy="259045"/>
    <xdr:sp macro="" textlink="">
      <xdr:nvSpPr>
        <xdr:cNvPr id="621" name="テキスト ボックス 620"/>
        <xdr:cNvSpPr txBox="1"/>
      </xdr:nvSpPr>
      <xdr:spPr>
        <a:xfrm>
          <a:off x="13436111" y="130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163897</xdr:rowOff>
    </xdr:from>
    <xdr:to>
      <xdr:col>18</xdr:col>
      <xdr:colOff>492125</xdr:colOff>
      <xdr:row>75</xdr:row>
      <xdr:rowOff>94047</xdr:rowOff>
    </xdr:to>
    <xdr:sp macro="" textlink="">
      <xdr:nvSpPr>
        <xdr:cNvPr id="622" name="円/楕円 621"/>
        <xdr:cNvSpPr/>
      </xdr:nvSpPr>
      <xdr:spPr>
        <a:xfrm>
          <a:off x="12763500" y="128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85174</xdr:rowOff>
    </xdr:from>
    <xdr:ext cx="534377" cy="259045"/>
    <xdr:sp macro="" textlink="">
      <xdr:nvSpPr>
        <xdr:cNvPr id="623" name="テキスト ボックス 622"/>
        <xdr:cNvSpPr txBox="1"/>
      </xdr:nvSpPr>
      <xdr:spPr>
        <a:xfrm>
          <a:off x="12547111" y="129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166503</xdr:rowOff>
    </xdr:from>
    <xdr:to>
      <xdr:col>23</xdr:col>
      <xdr:colOff>517525</xdr:colOff>
      <xdr:row>98</xdr:row>
      <xdr:rowOff>24692</xdr:rowOff>
    </xdr:to>
    <xdr:cxnSp macro="">
      <xdr:nvCxnSpPr>
        <xdr:cNvPr id="648" name="直線コネクタ 647"/>
        <xdr:cNvCxnSpPr/>
      </xdr:nvCxnSpPr>
      <xdr:spPr>
        <a:xfrm>
          <a:off x="15481300" y="16797153"/>
          <a:ext cx="838200" cy="2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166503</xdr:rowOff>
    </xdr:from>
    <xdr:to>
      <xdr:col>22</xdr:col>
      <xdr:colOff>365125</xdr:colOff>
      <xdr:row>98</xdr:row>
      <xdr:rowOff>24783</xdr:rowOff>
    </xdr:to>
    <xdr:cxnSp macro="">
      <xdr:nvCxnSpPr>
        <xdr:cNvPr id="651" name="直線コネクタ 650"/>
        <xdr:cNvCxnSpPr/>
      </xdr:nvCxnSpPr>
      <xdr:spPr>
        <a:xfrm flipV="1">
          <a:off x="14592300" y="16797153"/>
          <a:ext cx="889000" cy="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12987</xdr:rowOff>
    </xdr:from>
    <xdr:to>
      <xdr:col>21</xdr:col>
      <xdr:colOff>161925</xdr:colOff>
      <xdr:row>98</xdr:row>
      <xdr:rowOff>24783</xdr:rowOff>
    </xdr:to>
    <xdr:cxnSp macro="">
      <xdr:nvCxnSpPr>
        <xdr:cNvPr id="654" name="直線コネクタ 653"/>
        <xdr:cNvCxnSpPr/>
      </xdr:nvCxnSpPr>
      <xdr:spPr>
        <a:xfrm>
          <a:off x="13703300" y="16815087"/>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166480</xdr:rowOff>
    </xdr:from>
    <xdr:to>
      <xdr:col>19</xdr:col>
      <xdr:colOff>644525</xdr:colOff>
      <xdr:row>98</xdr:row>
      <xdr:rowOff>12987</xdr:rowOff>
    </xdr:to>
    <xdr:cxnSp macro="">
      <xdr:nvCxnSpPr>
        <xdr:cNvPr id="657" name="直線コネクタ 656"/>
        <xdr:cNvCxnSpPr/>
      </xdr:nvCxnSpPr>
      <xdr:spPr>
        <a:xfrm>
          <a:off x="12814300" y="16797130"/>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145342</xdr:rowOff>
    </xdr:from>
    <xdr:to>
      <xdr:col>23</xdr:col>
      <xdr:colOff>568325</xdr:colOff>
      <xdr:row>98</xdr:row>
      <xdr:rowOff>75492</xdr:rowOff>
    </xdr:to>
    <xdr:sp macro="" textlink="">
      <xdr:nvSpPr>
        <xdr:cNvPr id="667" name="円/楕円 666"/>
        <xdr:cNvSpPr/>
      </xdr:nvSpPr>
      <xdr:spPr>
        <a:xfrm>
          <a:off x="16268700" y="167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60269</xdr:rowOff>
    </xdr:from>
    <xdr:ext cx="378565" cy="259045"/>
    <xdr:sp macro="" textlink="">
      <xdr:nvSpPr>
        <xdr:cNvPr id="668" name="積立金該当値テキスト"/>
        <xdr:cNvSpPr txBox="1"/>
      </xdr:nvSpPr>
      <xdr:spPr>
        <a:xfrm>
          <a:off x="16370300" y="1669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115703</xdr:rowOff>
    </xdr:from>
    <xdr:to>
      <xdr:col>22</xdr:col>
      <xdr:colOff>415925</xdr:colOff>
      <xdr:row>98</xdr:row>
      <xdr:rowOff>45853</xdr:rowOff>
    </xdr:to>
    <xdr:sp macro="" textlink="">
      <xdr:nvSpPr>
        <xdr:cNvPr id="669" name="円/楕円 668"/>
        <xdr:cNvSpPr/>
      </xdr:nvSpPr>
      <xdr:spPr>
        <a:xfrm>
          <a:off x="15430500" y="167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36980</xdr:rowOff>
    </xdr:from>
    <xdr:ext cx="469744" cy="259045"/>
    <xdr:sp macro="" textlink="">
      <xdr:nvSpPr>
        <xdr:cNvPr id="670" name="テキスト ボックス 669"/>
        <xdr:cNvSpPr txBox="1"/>
      </xdr:nvSpPr>
      <xdr:spPr>
        <a:xfrm>
          <a:off x="15246427" y="1683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145433</xdr:rowOff>
    </xdr:from>
    <xdr:to>
      <xdr:col>21</xdr:col>
      <xdr:colOff>212725</xdr:colOff>
      <xdr:row>98</xdr:row>
      <xdr:rowOff>75583</xdr:rowOff>
    </xdr:to>
    <xdr:sp macro="" textlink="">
      <xdr:nvSpPr>
        <xdr:cNvPr id="671" name="円/楕円 670"/>
        <xdr:cNvSpPr/>
      </xdr:nvSpPr>
      <xdr:spPr>
        <a:xfrm>
          <a:off x="14541500" y="167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66710</xdr:rowOff>
    </xdr:from>
    <xdr:ext cx="378565" cy="259045"/>
    <xdr:sp macro="" textlink="">
      <xdr:nvSpPr>
        <xdr:cNvPr id="672" name="テキスト ボックス 671"/>
        <xdr:cNvSpPr txBox="1"/>
      </xdr:nvSpPr>
      <xdr:spPr>
        <a:xfrm>
          <a:off x="14403017" y="1686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133637</xdr:rowOff>
    </xdr:from>
    <xdr:to>
      <xdr:col>20</xdr:col>
      <xdr:colOff>9525</xdr:colOff>
      <xdr:row>98</xdr:row>
      <xdr:rowOff>63787</xdr:rowOff>
    </xdr:to>
    <xdr:sp macro="" textlink="">
      <xdr:nvSpPr>
        <xdr:cNvPr id="673" name="円/楕円 672"/>
        <xdr:cNvSpPr/>
      </xdr:nvSpPr>
      <xdr:spPr>
        <a:xfrm>
          <a:off x="13652500" y="167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54914</xdr:rowOff>
    </xdr:from>
    <xdr:ext cx="469744" cy="259045"/>
    <xdr:sp macro="" textlink="">
      <xdr:nvSpPr>
        <xdr:cNvPr id="674" name="テキスト ボックス 673"/>
        <xdr:cNvSpPr txBox="1"/>
      </xdr:nvSpPr>
      <xdr:spPr>
        <a:xfrm>
          <a:off x="13468427" y="168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115680</xdr:rowOff>
    </xdr:from>
    <xdr:to>
      <xdr:col>18</xdr:col>
      <xdr:colOff>492125</xdr:colOff>
      <xdr:row>98</xdr:row>
      <xdr:rowOff>45830</xdr:rowOff>
    </xdr:to>
    <xdr:sp macro="" textlink="">
      <xdr:nvSpPr>
        <xdr:cNvPr id="675" name="円/楕円 674"/>
        <xdr:cNvSpPr/>
      </xdr:nvSpPr>
      <xdr:spPr>
        <a:xfrm>
          <a:off x="12763500" y="167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36957</xdr:rowOff>
    </xdr:from>
    <xdr:ext cx="469744" cy="259045"/>
    <xdr:sp macro="" textlink="">
      <xdr:nvSpPr>
        <xdr:cNvPr id="676" name="テキスト ボックス 675"/>
        <xdr:cNvSpPr txBox="1"/>
      </xdr:nvSpPr>
      <xdr:spPr>
        <a:xfrm>
          <a:off x="12579427" y="1683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43155</xdr:rowOff>
    </xdr:from>
    <xdr:to>
      <xdr:col>32</xdr:col>
      <xdr:colOff>187325</xdr:colOff>
      <xdr:row>39</xdr:row>
      <xdr:rowOff>44450</xdr:rowOff>
    </xdr:to>
    <xdr:cxnSp macro="">
      <xdr:nvCxnSpPr>
        <xdr:cNvPr id="705" name="直線コネクタ 704"/>
        <xdr:cNvCxnSpPr/>
      </xdr:nvCxnSpPr>
      <xdr:spPr>
        <a:xfrm flipV="1">
          <a:off x="21323300" y="6729705"/>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163805</xdr:rowOff>
    </xdr:from>
    <xdr:to>
      <xdr:col>32</xdr:col>
      <xdr:colOff>238125</xdr:colOff>
      <xdr:row>39</xdr:row>
      <xdr:rowOff>93955</xdr:rowOff>
    </xdr:to>
    <xdr:sp macro="" textlink="">
      <xdr:nvSpPr>
        <xdr:cNvPr id="724" name="円/楕円 723"/>
        <xdr:cNvSpPr/>
      </xdr:nvSpPr>
      <xdr:spPr>
        <a:xfrm>
          <a:off x="221107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78732</xdr:rowOff>
    </xdr:from>
    <xdr:ext cx="313932" cy="259045"/>
    <xdr:sp macro="" textlink="">
      <xdr:nvSpPr>
        <xdr:cNvPr id="725" name="投資及び出資金該当値テキスト"/>
        <xdr:cNvSpPr txBox="1"/>
      </xdr:nvSpPr>
      <xdr:spPr>
        <a:xfrm>
          <a:off x="22212300" y="6593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98813</xdr:rowOff>
    </xdr:from>
    <xdr:to>
      <xdr:col>32</xdr:col>
      <xdr:colOff>187325</xdr:colOff>
      <xdr:row>59</xdr:row>
      <xdr:rowOff>98813</xdr:rowOff>
    </xdr:to>
    <xdr:cxnSp macro="">
      <xdr:nvCxnSpPr>
        <xdr:cNvPr id="764" name="直線コネクタ 763"/>
        <xdr:cNvCxnSpPr/>
      </xdr:nvCxnSpPr>
      <xdr:spPr>
        <a:xfrm>
          <a:off x="21323300" y="10214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98715</xdr:rowOff>
    </xdr:from>
    <xdr:to>
      <xdr:col>31</xdr:col>
      <xdr:colOff>34925</xdr:colOff>
      <xdr:row>59</xdr:row>
      <xdr:rowOff>98813</xdr:rowOff>
    </xdr:to>
    <xdr:cxnSp macro="">
      <xdr:nvCxnSpPr>
        <xdr:cNvPr id="767" name="直線コネクタ 766"/>
        <xdr:cNvCxnSpPr/>
      </xdr:nvCxnSpPr>
      <xdr:spPr>
        <a:xfrm>
          <a:off x="20434300" y="1021426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98650</xdr:rowOff>
    </xdr:from>
    <xdr:to>
      <xdr:col>29</xdr:col>
      <xdr:colOff>517525</xdr:colOff>
      <xdr:row>59</xdr:row>
      <xdr:rowOff>98715</xdr:rowOff>
    </xdr:to>
    <xdr:cxnSp macro="">
      <xdr:nvCxnSpPr>
        <xdr:cNvPr id="770" name="直線コネクタ 769"/>
        <xdr:cNvCxnSpPr/>
      </xdr:nvCxnSpPr>
      <xdr:spPr>
        <a:xfrm>
          <a:off x="19545300" y="1021420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98617</xdr:rowOff>
    </xdr:from>
    <xdr:to>
      <xdr:col>28</xdr:col>
      <xdr:colOff>314325</xdr:colOff>
      <xdr:row>59</xdr:row>
      <xdr:rowOff>98650</xdr:rowOff>
    </xdr:to>
    <xdr:cxnSp macro="">
      <xdr:nvCxnSpPr>
        <xdr:cNvPr id="773" name="直線コネクタ 772"/>
        <xdr:cNvCxnSpPr/>
      </xdr:nvCxnSpPr>
      <xdr:spPr>
        <a:xfrm>
          <a:off x="18656300" y="1021416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48013</xdr:rowOff>
    </xdr:from>
    <xdr:to>
      <xdr:col>32</xdr:col>
      <xdr:colOff>238125</xdr:colOff>
      <xdr:row>59</xdr:row>
      <xdr:rowOff>149613</xdr:rowOff>
    </xdr:to>
    <xdr:sp macro="" textlink="">
      <xdr:nvSpPr>
        <xdr:cNvPr id="783" name="円/楕円 782"/>
        <xdr:cNvSpPr/>
      </xdr:nvSpPr>
      <xdr:spPr>
        <a:xfrm>
          <a:off x="22110700" y="101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134390</xdr:rowOff>
    </xdr:from>
    <xdr:ext cx="249299" cy="259045"/>
    <xdr:sp macro="" textlink="">
      <xdr:nvSpPr>
        <xdr:cNvPr id="784" name="貸付金該当値テキスト"/>
        <xdr:cNvSpPr txBox="1"/>
      </xdr:nvSpPr>
      <xdr:spPr>
        <a:xfrm>
          <a:off x="22212300" y="10078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48013</xdr:rowOff>
    </xdr:from>
    <xdr:to>
      <xdr:col>31</xdr:col>
      <xdr:colOff>85725</xdr:colOff>
      <xdr:row>59</xdr:row>
      <xdr:rowOff>149613</xdr:rowOff>
    </xdr:to>
    <xdr:sp macro="" textlink="">
      <xdr:nvSpPr>
        <xdr:cNvPr id="785" name="円/楕円 784"/>
        <xdr:cNvSpPr/>
      </xdr:nvSpPr>
      <xdr:spPr>
        <a:xfrm>
          <a:off x="21272500" y="101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140740</xdr:rowOff>
    </xdr:from>
    <xdr:ext cx="249299" cy="259045"/>
    <xdr:sp macro="" textlink="">
      <xdr:nvSpPr>
        <xdr:cNvPr id="786" name="テキスト ボックス 785"/>
        <xdr:cNvSpPr txBox="1"/>
      </xdr:nvSpPr>
      <xdr:spPr>
        <a:xfrm>
          <a:off x="21198649" y="10256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47915</xdr:rowOff>
    </xdr:from>
    <xdr:to>
      <xdr:col>29</xdr:col>
      <xdr:colOff>568325</xdr:colOff>
      <xdr:row>59</xdr:row>
      <xdr:rowOff>149515</xdr:rowOff>
    </xdr:to>
    <xdr:sp macro="" textlink="">
      <xdr:nvSpPr>
        <xdr:cNvPr id="787" name="円/楕円 786"/>
        <xdr:cNvSpPr/>
      </xdr:nvSpPr>
      <xdr:spPr>
        <a:xfrm>
          <a:off x="20383500" y="101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140642</xdr:rowOff>
    </xdr:from>
    <xdr:ext cx="249299" cy="259045"/>
    <xdr:sp macro="" textlink="">
      <xdr:nvSpPr>
        <xdr:cNvPr id="788" name="テキスト ボックス 787"/>
        <xdr:cNvSpPr txBox="1"/>
      </xdr:nvSpPr>
      <xdr:spPr>
        <a:xfrm>
          <a:off x="20309649" y="10256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47850</xdr:rowOff>
    </xdr:from>
    <xdr:to>
      <xdr:col>28</xdr:col>
      <xdr:colOff>365125</xdr:colOff>
      <xdr:row>59</xdr:row>
      <xdr:rowOff>149450</xdr:rowOff>
    </xdr:to>
    <xdr:sp macro="" textlink="">
      <xdr:nvSpPr>
        <xdr:cNvPr id="789" name="円/楕円 788"/>
        <xdr:cNvSpPr/>
      </xdr:nvSpPr>
      <xdr:spPr>
        <a:xfrm>
          <a:off x="19494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140577</xdr:rowOff>
    </xdr:from>
    <xdr:ext cx="249299" cy="259045"/>
    <xdr:sp macro="" textlink="">
      <xdr:nvSpPr>
        <xdr:cNvPr id="790" name="テキスト ボックス 789"/>
        <xdr:cNvSpPr txBox="1"/>
      </xdr:nvSpPr>
      <xdr:spPr>
        <a:xfrm>
          <a:off x="19420649"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47817</xdr:rowOff>
    </xdr:from>
    <xdr:to>
      <xdr:col>27</xdr:col>
      <xdr:colOff>161925</xdr:colOff>
      <xdr:row>59</xdr:row>
      <xdr:rowOff>149417</xdr:rowOff>
    </xdr:to>
    <xdr:sp macro="" textlink="">
      <xdr:nvSpPr>
        <xdr:cNvPr id="791" name="円/楕円 790"/>
        <xdr:cNvSpPr/>
      </xdr:nvSpPr>
      <xdr:spPr>
        <a:xfrm>
          <a:off x="18605500" y="10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140544</xdr:rowOff>
    </xdr:from>
    <xdr:ext cx="249299" cy="259045"/>
    <xdr:sp macro="" textlink="">
      <xdr:nvSpPr>
        <xdr:cNvPr id="792" name="テキスト ボックス 791"/>
        <xdr:cNvSpPr txBox="1"/>
      </xdr:nvSpPr>
      <xdr:spPr>
        <a:xfrm>
          <a:off x="18531649" y="10256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88410</xdr:rowOff>
    </xdr:from>
    <xdr:to>
      <xdr:col>32</xdr:col>
      <xdr:colOff>187325</xdr:colOff>
      <xdr:row>77</xdr:row>
      <xdr:rowOff>137940</xdr:rowOff>
    </xdr:to>
    <xdr:cxnSp macro="">
      <xdr:nvCxnSpPr>
        <xdr:cNvPr id="821" name="直線コネクタ 820"/>
        <xdr:cNvCxnSpPr/>
      </xdr:nvCxnSpPr>
      <xdr:spPr>
        <a:xfrm flipV="1">
          <a:off x="21323300" y="132900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137940</xdr:rowOff>
    </xdr:from>
    <xdr:to>
      <xdr:col>31</xdr:col>
      <xdr:colOff>34925</xdr:colOff>
      <xdr:row>77</xdr:row>
      <xdr:rowOff>146146</xdr:rowOff>
    </xdr:to>
    <xdr:cxnSp macro="">
      <xdr:nvCxnSpPr>
        <xdr:cNvPr id="824" name="直線コネクタ 823"/>
        <xdr:cNvCxnSpPr/>
      </xdr:nvCxnSpPr>
      <xdr:spPr>
        <a:xfrm flipV="1">
          <a:off x="20434300" y="13339590"/>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146146</xdr:rowOff>
    </xdr:from>
    <xdr:to>
      <xdr:col>29</xdr:col>
      <xdr:colOff>517525</xdr:colOff>
      <xdr:row>77</xdr:row>
      <xdr:rowOff>146253</xdr:rowOff>
    </xdr:to>
    <xdr:cxnSp macro="">
      <xdr:nvCxnSpPr>
        <xdr:cNvPr id="827" name="直線コネクタ 826"/>
        <xdr:cNvCxnSpPr/>
      </xdr:nvCxnSpPr>
      <xdr:spPr>
        <a:xfrm flipV="1">
          <a:off x="19545300" y="13347796"/>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146253</xdr:rowOff>
    </xdr:from>
    <xdr:to>
      <xdr:col>28</xdr:col>
      <xdr:colOff>314325</xdr:colOff>
      <xdr:row>77</xdr:row>
      <xdr:rowOff>149256</xdr:rowOff>
    </xdr:to>
    <xdr:cxnSp macro="">
      <xdr:nvCxnSpPr>
        <xdr:cNvPr id="830" name="直線コネクタ 829"/>
        <xdr:cNvCxnSpPr/>
      </xdr:nvCxnSpPr>
      <xdr:spPr>
        <a:xfrm flipV="1">
          <a:off x="18656300" y="13347903"/>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37610</xdr:rowOff>
    </xdr:from>
    <xdr:to>
      <xdr:col>32</xdr:col>
      <xdr:colOff>238125</xdr:colOff>
      <xdr:row>77</xdr:row>
      <xdr:rowOff>139210</xdr:rowOff>
    </xdr:to>
    <xdr:sp macro="" textlink="">
      <xdr:nvSpPr>
        <xdr:cNvPr id="840" name="円/楕円 839"/>
        <xdr:cNvSpPr/>
      </xdr:nvSpPr>
      <xdr:spPr>
        <a:xfrm>
          <a:off x="22110700" y="132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16037</xdr:rowOff>
    </xdr:from>
    <xdr:ext cx="534377" cy="259045"/>
    <xdr:sp macro="" textlink="">
      <xdr:nvSpPr>
        <xdr:cNvPr id="841" name="繰出金該当値テキスト"/>
        <xdr:cNvSpPr txBox="1"/>
      </xdr:nvSpPr>
      <xdr:spPr>
        <a:xfrm>
          <a:off x="22212300" y="132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87140</xdr:rowOff>
    </xdr:from>
    <xdr:to>
      <xdr:col>31</xdr:col>
      <xdr:colOff>85725</xdr:colOff>
      <xdr:row>78</xdr:row>
      <xdr:rowOff>17290</xdr:rowOff>
    </xdr:to>
    <xdr:sp macro="" textlink="">
      <xdr:nvSpPr>
        <xdr:cNvPr id="842" name="円/楕円 841"/>
        <xdr:cNvSpPr/>
      </xdr:nvSpPr>
      <xdr:spPr>
        <a:xfrm>
          <a:off x="21272500" y="132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8417</xdr:rowOff>
    </xdr:from>
    <xdr:ext cx="534377" cy="259045"/>
    <xdr:sp macro="" textlink="">
      <xdr:nvSpPr>
        <xdr:cNvPr id="843" name="テキスト ボックス 842"/>
        <xdr:cNvSpPr txBox="1"/>
      </xdr:nvSpPr>
      <xdr:spPr>
        <a:xfrm>
          <a:off x="21056111" y="1338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95346</xdr:rowOff>
    </xdr:from>
    <xdr:to>
      <xdr:col>29</xdr:col>
      <xdr:colOff>568325</xdr:colOff>
      <xdr:row>78</xdr:row>
      <xdr:rowOff>25496</xdr:rowOff>
    </xdr:to>
    <xdr:sp macro="" textlink="">
      <xdr:nvSpPr>
        <xdr:cNvPr id="844" name="円/楕円 843"/>
        <xdr:cNvSpPr/>
      </xdr:nvSpPr>
      <xdr:spPr>
        <a:xfrm>
          <a:off x="20383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16623</xdr:rowOff>
    </xdr:from>
    <xdr:ext cx="534377" cy="259045"/>
    <xdr:sp macro="" textlink="">
      <xdr:nvSpPr>
        <xdr:cNvPr id="845" name="テキスト ボックス 844"/>
        <xdr:cNvSpPr txBox="1"/>
      </xdr:nvSpPr>
      <xdr:spPr>
        <a:xfrm>
          <a:off x="20167111" y="133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31,654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95453</xdr:rowOff>
    </xdr:from>
    <xdr:to>
      <xdr:col>28</xdr:col>
      <xdr:colOff>365125</xdr:colOff>
      <xdr:row>78</xdr:row>
      <xdr:rowOff>25603</xdr:rowOff>
    </xdr:to>
    <xdr:sp macro="" textlink="">
      <xdr:nvSpPr>
        <xdr:cNvPr id="846" name="円/楕円 845"/>
        <xdr:cNvSpPr/>
      </xdr:nvSpPr>
      <xdr:spPr>
        <a:xfrm>
          <a:off x="19494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16730</xdr:rowOff>
    </xdr:from>
    <xdr:ext cx="534377" cy="259045"/>
    <xdr:sp macro="" textlink="">
      <xdr:nvSpPr>
        <xdr:cNvPr id="847" name="テキスト ボックス 846"/>
        <xdr:cNvSpPr txBox="1"/>
      </xdr:nvSpPr>
      <xdr:spPr>
        <a:xfrm>
          <a:off x="19278111" y="133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98456</xdr:rowOff>
    </xdr:from>
    <xdr:to>
      <xdr:col>27</xdr:col>
      <xdr:colOff>161925</xdr:colOff>
      <xdr:row>78</xdr:row>
      <xdr:rowOff>28606</xdr:rowOff>
    </xdr:to>
    <xdr:sp macro="" textlink="">
      <xdr:nvSpPr>
        <xdr:cNvPr id="848" name="円/楕円 847"/>
        <xdr:cNvSpPr/>
      </xdr:nvSpPr>
      <xdr:spPr>
        <a:xfrm>
          <a:off x="18605500" y="133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19733</xdr:rowOff>
    </xdr:from>
    <xdr:ext cx="534377" cy="259045"/>
    <xdr:sp macro="" textlink="">
      <xdr:nvSpPr>
        <xdr:cNvPr id="849" name="テキスト ボックス 848"/>
        <xdr:cNvSpPr txBox="1"/>
      </xdr:nvSpPr>
      <xdr:spPr>
        <a:xfrm>
          <a:off x="18389111" y="133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平成２７</a:t>
          </a:r>
          <a:r>
            <a:rPr kumimoji="1" lang="ja-JP" altLang="ja-JP" sz="1100">
              <a:solidFill>
                <a:schemeClr val="dk1"/>
              </a:solidFill>
              <a:effectLst/>
              <a:latin typeface="+mn-lt"/>
              <a:ea typeface="+mn-ea"/>
              <a:cs typeface="+mn-cs"/>
            </a:rPr>
            <a:t>年度は、市内中学校の老朽化に伴う大規模改造工事や民間保育園施設整備費補助金、狭山池公園の改修工事などを行ったため、普通建設事業費の伸びが顕著であり類似団体と比較しても上回る結果となった。また</a:t>
          </a:r>
          <a:r>
            <a:rPr kumimoji="1" lang="ja-JP" altLang="en-US" sz="1100">
              <a:solidFill>
                <a:schemeClr val="dk1"/>
              </a:solidFill>
              <a:effectLst/>
              <a:latin typeface="+mn-lt"/>
              <a:ea typeface="+mn-ea"/>
              <a:cs typeface="+mn-cs"/>
            </a:rPr>
            <a:t>、繰出金については</a:t>
          </a:r>
          <a:r>
            <a:rPr kumimoji="1" lang="ja-JP" altLang="ja-JP" sz="1100">
              <a:solidFill>
                <a:schemeClr val="dk1"/>
              </a:solidFill>
              <a:effectLst/>
              <a:latin typeface="+mn-lt"/>
              <a:ea typeface="+mn-ea"/>
              <a:cs typeface="+mn-cs"/>
            </a:rPr>
            <a:t>類似団体と比較すれば下回ってはいるが、</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下水道事業会計や国民健康保険事業会計への各繰出金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年々増加傾向にある。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人件費については退職者数の減により平成２６年度より微減となっているが、依然高止まりの状況であることや類似団体区分の変更などにより類似団体を上回る結果となっている。物件費についてはマイナンバー制度開始に伴うシステム改修費用を含む各種業務委託料などで平成２６年度より増となった。</a:t>
          </a:r>
          <a:endParaRPr lang="ja-JP" altLang="ja-JP" sz="1400">
            <a:effectLst/>
          </a:endParaRPr>
        </a:p>
        <a:p>
          <a:r>
            <a:rPr kumimoji="1" lang="ja-JP" altLang="ja-JP" sz="1100">
              <a:solidFill>
                <a:schemeClr val="dk1"/>
              </a:solidFill>
              <a:effectLst/>
              <a:latin typeface="+mn-lt"/>
              <a:ea typeface="+mn-ea"/>
              <a:cs typeface="+mn-cs"/>
            </a:rPr>
            <a:t>一方で今年度は過去の投資に係る地方債の償還終了に伴い公債費は大幅に減少する結果となった。積立金については昨年度職員退職手当基金へ３億円の積立を行ったため、今年度では減少している。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57,854
57,526
11.92
19,463,354
18,672,785
788,545
11,628,144
16,717,958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13056</xdr:rowOff>
    </xdr:from>
    <xdr:to>
      <xdr:col>6</xdr:col>
      <xdr:colOff>511175</xdr:colOff>
      <xdr:row>34</xdr:row>
      <xdr:rowOff>98095</xdr:rowOff>
    </xdr:to>
    <xdr:cxnSp macro="">
      <xdr:nvCxnSpPr>
        <xdr:cNvPr id="59" name="直線コネクタ 58"/>
        <xdr:cNvCxnSpPr/>
      </xdr:nvCxnSpPr>
      <xdr:spPr>
        <a:xfrm flipV="1">
          <a:off x="3797300" y="5842356"/>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77978</xdr:rowOff>
    </xdr:from>
    <xdr:to>
      <xdr:col>5</xdr:col>
      <xdr:colOff>358775</xdr:colOff>
      <xdr:row>34</xdr:row>
      <xdr:rowOff>98095</xdr:rowOff>
    </xdr:to>
    <xdr:cxnSp macro="">
      <xdr:nvCxnSpPr>
        <xdr:cNvPr id="62" name="直線コネクタ 61"/>
        <xdr:cNvCxnSpPr/>
      </xdr:nvCxnSpPr>
      <xdr:spPr>
        <a:xfrm>
          <a:off x="2908300" y="590727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24943</xdr:rowOff>
    </xdr:from>
    <xdr:to>
      <xdr:col>4</xdr:col>
      <xdr:colOff>155575</xdr:colOff>
      <xdr:row>34</xdr:row>
      <xdr:rowOff>77978</xdr:rowOff>
    </xdr:to>
    <xdr:cxnSp macro="">
      <xdr:nvCxnSpPr>
        <xdr:cNvPr id="65" name="直線コネクタ 64"/>
        <xdr:cNvCxnSpPr/>
      </xdr:nvCxnSpPr>
      <xdr:spPr>
        <a:xfrm>
          <a:off x="2019300" y="585424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100838</xdr:rowOff>
    </xdr:from>
    <xdr:to>
      <xdr:col>2</xdr:col>
      <xdr:colOff>638175</xdr:colOff>
      <xdr:row>34</xdr:row>
      <xdr:rowOff>24943</xdr:rowOff>
    </xdr:to>
    <xdr:cxnSp macro="">
      <xdr:nvCxnSpPr>
        <xdr:cNvPr id="68" name="直線コネクタ 67"/>
        <xdr:cNvCxnSpPr/>
      </xdr:nvCxnSpPr>
      <xdr:spPr>
        <a:xfrm>
          <a:off x="1130300" y="5587238"/>
          <a:ext cx="889000" cy="2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133706</xdr:rowOff>
    </xdr:from>
    <xdr:to>
      <xdr:col>6</xdr:col>
      <xdr:colOff>561975</xdr:colOff>
      <xdr:row>34</xdr:row>
      <xdr:rowOff>63856</xdr:rowOff>
    </xdr:to>
    <xdr:sp macro="" textlink="">
      <xdr:nvSpPr>
        <xdr:cNvPr id="78" name="円/楕円 77"/>
        <xdr:cNvSpPr/>
      </xdr:nvSpPr>
      <xdr:spPr>
        <a:xfrm>
          <a:off x="45847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156583</xdr:rowOff>
    </xdr:from>
    <xdr:ext cx="469744" cy="259045"/>
    <xdr:sp macro="" textlink="">
      <xdr:nvSpPr>
        <xdr:cNvPr id="79" name="議会費該当値テキスト"/>
        <xdr:cNvSpPr txBox="1"/>
      </xdr:nvSpPr>
      <xdr:spPr>
        <a:xfrm>
          <a:off x="4686300" y="564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47295</xdr:rowOff>
    </xdr:from>
    <xdr:to>
      <xdr:col>5</xdr:col>
      <xdr:colOff>409575</xdr:colOff>
      <xdr:row>34</xdr:row>
      <xdr:rowOff>148895</xdr:rowOff>
    </xdr:to>
    <xdr:sp macro="" textlink="">
      <xdr:nvSpPr>
        <xdr:cNvPr id="80" name="円/楕円 79"/>
        <xdr:cNvSpPr/>
      </xdr:nvSpPr>
      <xdr:spPr>
        <a:xfrm>
          <a:off x="3746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140022</xdr:rowOff>
    </xdr:from>
    <xdr:ext cx="469744" cy="259045"/>
    <xdr:sp macro="" textlink="">
      <xdr:nvSpPr>
        <xdr:cNvPr id="81" name="テキスト ボックス 80"/>
        <xdr:cNvSpPr txBox="1"/>
      </xdr:nvSpPr>
      <xdr:spPr>
        <a:xfrm>
          <a:off x="3562427"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27178</xdr:rowOff>
    </xdr:from>
    <xdr:to>
      <xdr:col>4</xdr:col>
      <xdr:colOff>206375</xdr:colOff>
      <xdr:row>34</xdr:row>
      <xdr:rowOff>128778</xdr:rowOff>
    </xdr:to>
    <xdr:sp macro="" textlink="">
      <xdr:nvSpPr>
        <xdr:cNvPr id="82" name="円/楕円 81"/>
        <xdr:cNvSpPr/>
      </xdr:nvSpPr>
      <xdr:spPr>
        <a:xfrm>
          <a:off x="2857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145305</xdr:rowOff>
    </xdr:from>
    <xdr:ext cx="469744" cy="259045"/>
    <xdr:sp macro="" textlink="">
      <xdr:nvSpPr>
        <xdr:cNvPr id="83" name="テキスト ボックス 82"/>
        <xdr:cNvSpPr txBox="1"/>
      </xdr:nvSpPr>
      <xdr:spPr>
        <a:xfrm>
          <a:off x="26734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145593</xdr:rowOff>
    </xdr:from>
    <xdr:to>
      <xdr:col>3</xdr:col>
      <xdr:colOff>3175</xdr:colOff>
      <xdr:row>34</xdr:row>
      <xdr:rowOff>75743</xdr:rowOff>
    </xdr:to>
    <xdr:sp macro="" textlink="">
      <xdr:nvSpPr>
        <xdr:cNvPr id="84" name="円/楕円 83"/>
        <xdr:cNvSpPr/>
      </xdr:nvSpPr>
      <xdr:spPr>
        <a:xfrm>
          <a:off x="1968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66870</xdr:rowOff>
    </xdr:from>
    <xdr:ext cx="469744" cy="259045"/>
    <xdr:sp macro="" textlink="">
      <xdr:nvSpPr>
        <xdr:cNvPr id="85" name="テキスト ボックス 84"/>
        <xdr:cNvSpPr txBox="1"/>
      </xdr:nvSpPr>
      <xdr:spPr>
        <a:xfrm>
          <a:off x="1784427" y="58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50038</xdr:rowOff>
    </xdr:from>
    <xdr:to>
      <xdr:col>1</xdr:col>
      <xdr:colOff>485775</xdr:colOff>
      <xdr:row>32</xdr:row>
      <xdr:rowOff>151638</xdr:rowOff>
    </xdr:to>
    <xdr:sp macro="" textlink="">
      <xdr:nvSpPr>
        <xdr:cNvPr id="86" name="円/楕円 85"/>
        <xdr:cNvSpPr/>
      </xdr:nvSpPr>
      <xdr:spPr>
        <a:xfrm>
          <a:off x="1079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168165</xdr:rowOff>
    </xdr:from>
    <xdr:ext cx="469744" cy="259045"/>
    <xdr:sp macro="" textlink="">
      <xdr:nvSpPr>
        <xdr:cNvPr id="87" name="テキスト ボックス 86"/>
        <xdr:cNvSpPr txBox="1"/>
      </xdr:nvSpPr>
      <xdr:spPr>
        <a:xfrm>
          <a:off x="895427"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86327</xdr:rowOff>
    </xdr:from>
    <xdr:to>
      <xdr:col>6</xdr:col>
      <xdr:colOff>511175</xdr:colOff>
      <xdr:row>57</xdr:row>
      <xdr:rowOff>95347</xdr:rowOff>
    </xdr:to>
    <xdr:cxnSp macro="">
      <xdr:nvCxnSpPr>
        <xdr:cNvPr id="114" name="直線コネクタ 113"/>
        <xdr:cNvCxnSpPr/>
      </xdr:nvCxnSpPr>
      <xdr:spPr>
        <a:xfrm>
          <a:off x="3797300" y="9858977"/>
          <a:ext cx="8382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32775</xdr:rowOff>
    </xdr:from>
    <xdr:to>
      <xdr:col>5</xdr:col>
      <xdr:colOff>358775</xdr:colOff>
      <xdr:row>57</xdr:row>
      <xdr:rowOff>86327</xdr:rowOff>
    </xdr:to>
    <xdr:cxnSp macro="">
      <xdr:nvCxnSpPr>
        <xdr:cNvPr id="117" name="直線コネクタ 116"/>
        <xdr:cNvCxnSpPr/>
      </xdr:nvCxnSpPr>
      <xdr:spPr>
        <a:xfrm>
          <a:off x="2908300" y="9805425"/>
          <a:ext cx="889000" cy="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32775</xdr:rowOff>
    </xdr:from>
    <xdr:to>
      <xdr:col>4</xdr:col>
      <xdr:colOff>155575</xdr:colOff>
      <xdr:row>57</xdr:row>
      <xdr:rowOff>48383</xdr:rowOff>
    </xdr:to>
    <xdr:cxnSp macro="">
      <xdr:nvCxnSpPr>
        <xdr:cNvPr id="120" name="直線コネクタ 119"/>
        <xdr:cNvCxnSpPr/>
      </xdr:nvCxnSpPr>
      <xdr:spPr>
        <a:xfrm flipV="1">
          <a:off x="2019300" y="9805425"/>
          <a:ext cx="8890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48383</xdr:rowOff>
    </xdr:from>
    <xdr:to>
      <xdr:col>2</xdr:col>
      <xdr:colOff>638175</xdr:colOff>
      <xdr:row>57</xdr:row>
      <xdr:rowOff>111454</xdr:rowOff>
    </xdr:to>
    <xdr:cxnSp macro="">
      <xdr:nvCxnSpPr>
        <xdr:cNvPr id="123" name="直線コネクタ 122"/>
        <xdr:cNvCxnSpPr/>
      </xdr:nvCxnSpPr>
      <xdr:spPr>
        <a:xfrm flipV="1">
          <a:off x="1130300" y="9821033"/>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44547</xdr:rowOff>
    </xdr:from>
    <xdr:to>
      <xdr:col>6</xdr:col>
      <xdr:colOff>561975</xdr:colOff>
      <xdr:row>57</xdr:row>
      <xdr:rowOff>146147</xdr:rowOff>
    </xdr:to>
    <xdr:sp macro="" textlink="">
      <xdr:nvSpPr>
        <xdr:cNvPr id="133" name="円/楕円 132"/>
        <xdr:cNvSpPr/>
      </xdr:nvSpPr>
      <xdr:spPr>
        <a:xfrm>
          <a:off x="4584700" y="98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35527</xdr:rowOff>
    </xdr:from>
    <xdr:to>
      <xdr:col>5</xdr:col>
      <xdr:colOff>409575</xdr:colOff>
      <xdr:row>57</xdr:row>
      <xdr:rowOff>137127</xdr:rowOff>
    </xdr:to>
    <xdr:sp macro="" textlink="">
      <xdr:nvSpPr>
        <xdr:cNvPr id="135" name="円/楕円 134"/>
        <xdr:cNvSpPr/>
      </xdr:nvSpPr>
      <xdr:spPr>
        <a:xfrm>
          <a:off x="3746500" y="98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128254</xdr:rowOff>
    </xdr:from>
    <xdr:ext cx="534377" cy="259045"/>
    <xdr:sp macro="" textlink="">
      <xdr:nvSpPr>
        <xdr:cNvPr id="136" name="テキスト ボックス 135"/>
        <xdr:cNvSpPr txBox="1"/>
      </xdr:nvSpPr>
      <xdr:spPr>
        <a:xfrm>
          <a:off x="3530111" y="99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153425</xdr:rowOff>
    </xdr:from>
    <xdr:to>
      <xdr:col>4</xdr:col>
      <xdr:colOff>206375</xdr:colOff>
      <xdr:row>57</xdr:row>
      <xdr:rowOff>83575</xdr:rowOff>
    </xdr:to>
    <xdr:sp macro="" textlink="">
      <xdr:nvSpPr>
        <xdr:cNvPr id="137" name="円/楕円 136"/>
        <xdr:cNvSpPr/>
      </xdr:nvSpPr>
      <xdr:spPr>
        <a:xfrm>
          <a:off x="2857500" y="97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74702</xdr:rowOff>
    </xdr:from>
    <xdr:ext cx="534377" cy="259045"/>
    <xdr:sp macro="" textlink="">
      <xdr:nvSpPr>
        <xdr:cNvPr id="138" name="テキスト ボックス 137"/>
        <xdr:cNvSpPr txBox="1"/>
      </xdr:nvSpPr>
      <xdr:spPr>
        <a:xfrm>
          <a:off x="2641111" y="984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169033</xdr:rowOff>
    </xdr:from>
    <xdr:to>
      <xdr:col>3</xdr:col>
      <xdr:colOff>3175</xdr:colOff>
      <xdr:row>57</xdr:row>
      <xdr:rowOff>99183</xdr:rowOff>
    </xdr:to>
    <xdr:sp macro="" textlink="">
      <xdr:nvSpPr>
        <xdr:cNvPr id="139" name="円/楕円 138"/>
        <xdr:cNvSpPr/>
      </xdr:nvSpPr>
      <xdr:spPr>
        <a:xfrm>
          <a:off x="1968500" y="977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90310</xdr:rowOff>
    </xdr:from>
    <xdr:ext cx="534377" cy="259045"/>
    <xdr:sp macro="" textlink="">
      <xdr:nvSpPr>
        <xdr:cNvPr id="140" name="テキスト ボックス 139"/>
        <xdr:cNvSpPr txBox="1"/>
      </xdr:nvSpPr>
      <xdr:spPr>
        <a:xfrm>
          <a:off x="1752111" y="98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60654</xdr:rowOff>
    </xdr:from>
    <xdr:to>
      <xdr:col>1</xdr:col>
      <xdr:colOff>485775</xdr:colOff>
      <xdr:row>57</xdr:row>
      <xdr:rowOff>162254</xdr:rowOff>
    </xdr:to>
    <xdr:sp macro="" textlink="">
      <xdr:nvSpPr>
        <xdr:cNvPr id="141" name="円/楕円 140"/>
        <xdr:cNvSpPr/>
      </xdr:nvSpPr>
      <xdr:spPr>
        <a:xfrm>
          <a:off x="1079500" y="98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153381</xdr:rowOff>
    </xdr:from>
    <xdr:ext cx="534377" cy="259045"/>
    <xdr:sp macro="" textlink="">
      <xdr:nvSpPr>
        <xdr:cNvPr id="142" name="テキスト ボックス 141"/>
        <xdr:cNvSpPr txBox="1"/>
      </xdr:nvSpPr>
      <xdr:spPr>
        <a:xfrm>
          <a:off x="863111" y="99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131902</xdr:rowOff>
    </xdr:from>
    <xdr:to>
      <xdr:col>6</xdr:col>
      <xdr:colOff>511175</xdr:colOff>
      <xdr:row>76</xdr:row>
      <xdr:rowOff>49936</xdr:rowOff>
    </xdr:to>
    <xdr:cxnSp macro="">
      <xdr:nvCxnSpPr>
        <xdr:cNvPr id="172" name="直線コネクタ 171"/>
        <xdr:cNvCxnSpPr/>
      </xdr:nvCxnSpPr>
      <xdr:spPr>
        <a:xfrm flipV="1">
          <a:off x="3797300" y="12990652"/>
          <a:ext cx="838200" cy="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49936</xdr:rowOff>
    </xdr:from>
    <xdr:to>
      <xdr:col>5</xdr:col>
      <xdr:colOff>358775</xdr:colOff>
      <xdr:row>76</xdr:row>
      <xdr:rowOff>123368</xdr:rowOff>
    </xdr:to>
    <xdr:cxnSp macro="">
      <xdr:nvCxnSpPr>
        <xdr:cNvPr id="175" name="直線コネクタ 174"/>
        <xdr:cNvCxnSpPr/>
      </xdr:nvCxnSpPr>
      <xdr:spPr>
        <a:xfrm flipV="1">
          <a:off x="2908300" y="13080136"/>
          <a:ext cx="889000" cy="7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123368</xdr:rowOff>
    </xdr:from>
    <xdr:to>
      <xdr:col>4</xdr:col>
      <xdr:colOff>155575</xdr:colOff>
      <xdr:row>77</xdr:row>
      <xdr:rowOff>54408</xdr:rowOff>
    </xdr:to>
    <xdr:cxnSp macro="">
      <xdr:nvCxnSpPr>
        <xdr:cNvPr id="178" name="直線コネクタ 177"/>
        <xdr:cNvCxnSpPr/>
      </xdr:nvCxnSpPr>
      <xdr:spPr>
        <a:xfrm flipV="1">
          <a:off x="2019300" y="13153568"/>
          <a:ext cx="889000" cy="1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54408</xdr:rowOff>
    </xdr:from>
    <xdr:to>
      <xdr:col>2</xdr:col>
      <xdr:colOff>638175</xdr:colOff>
      <xdr:row>77</xdr:row>
      <xdr:rowOff>99822</xdr:rowOff>
    </xdr:to>
    <xdr:cxnSp macro="">
      <xdr:nvCxnSpPr>
        <xdr:cNvPr id="181" name="直線コネクタ 180"/>
        <xdr:cNvCxnSpPr/>
      </xdr:nvCxnSpPr>
      <xdr:spPr>
        <a:xfrm flipV="1">
          <a:off x="1130300" y="13256058"/>
          <a:ext cx="8890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81102</xdr:rowOff>
    </xdr:from>
    <xdr:to>
      <xdr:col>6</xdr:col>
      <xdr:colOff>561975</xdr:colOff>
      <xdr:row>76</xdr:row>
      <xdr:rowOff>11252</xdr:rowOff>
    </xdr:to>
    <xdr:sp macro="" textlink="">
      <xdr:nvSpPr>
        <xdr:cNvPr id="191" name="円/楕円 190"/>
        <xdr:cNvSpPr/>
      </xdr:nvSpPr>
      <xdr:spPr>
        <a:xfrm>
          <a:off x="4584700" y="129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59529</xdr:rowOff>
    </xdr:from>
    <xdr:ext cx="599010" cy="259045"/>
    <xdr:sp macro="" textlink="">
      <xdr:nvSpPr>
        <xdr:cNvPr id="192" name="民生費該当値テキスト"/>
        <xdr:cNvSpPr txBox="1"/>
      </xdr:nvSpPr>
      <xdr:spPr>
        <a:xfrm>
          <a:off x="4686300" y="129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170586</xdr:rowOff>
    </xdr:from>
    <xdr:to>
      <xdr:col>5</xdr:col>
      <xdr:colOff>409575</xdr:colOff>
      <xdr:row>76</xdr:row>
      <xdr:rowOff>100736</xdr:rowOff>
    </xdr:to>
    <xdr:sp macro="" textlink="">
      <xdr:nvSpPr>
        <xdr:cNvPr id="193" name="円/楕円 192"/>
        <xdr:cNvSpPr/>
      </xdr:nvSpPr>
      <xdr:spPr>
        <a:xfrm>
          <a:off x="3746500" y="130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91863</xdr:rowOff>
    </xdr:from>
    <xdr:ext cx="599010" cy="259045"/>
    <xdr:sp macro="" textlink="">
      <xdr:nvSpPr>
        <xdr:cNvPr id="194" name="テキスト ボックス 193"/>
        <xdr:cNvSpPr txBox="1"/>
      </xdr:nvSpPr>
      <xdr:spPr>
        <a:xfrm>
          <a:off x="3497794" y="1312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72568</xdr:rowOff>
    </xdr:from>
    <xdr:to>
      <xdr:col>4</xdr:col>
      <xdr:colOff>206375</xdr:colOff>
      <xdr:row>77</xdr:row>
      <xdr:rowOff>2718</xdr:rowOff>
    </xdr:to>
    <xdr:sp macro="" textlink="">
      <xdr:nvSpPr>
        <xdr:cNvPr id="195" name="円/楕円 194"/>
        <xdr:cNvSpPr/>
      </xdr:nvSpPr>
      <xdr:spPr>
        <a:xfrm>
          <a:off x="2857500" y="131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165295</xdr:rowOff>
    </xdr:from>
    <xdr:ext cx="599010" cy="259045"/>
    <xdr:sp macro="" textlink="">
      <xdr:nvSpPr>
        <xdr:cNvPr id="196" name="テキスト ボックス 195"/>
        <xdr:cNvSpPr txBox="1"/>
      </xdr:nvSpPr>
      <xdr:spPr>
        <a:xfrm>
          <a:off x="2608794" y="1319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3608</xdr:rowOff>
    </xdr:from>
    <xdr:to>
      <xdr:col>3</xdr:col>
      <xdr:colOff>3175</xdr:colOff>
      <xdr:row>77</xdr:row>
      <xdr:rowOff>105208</xdr:rowOff>
    </xdr:to>
    <xdr:sp macro="" textlink="">
      <xdr:nvSpPr>
        <xdr:cNvPr id="197" name="円/楕円 196"/>
        <xdr:cNvSpPr/>
      </xdr:nvSpPr>
      <xdr:spPr>
        <a:xfrm>
          <a:off x="1968500" y="132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96335</xdr:rowOff>
    </xdr:from>
    <xdr:ext cx="599010" cy="259045"/>
    <xdr:sp macro="" textlink="">
      <xdr:nvSpPr>
        <xdr:cNvPr id="198" name="テキスト ボックス 197"/>
        <xdr:cNvSpPr txBox="1"/>
      </xdr:nvSpPr>
      <xdr:spPr>
        <a:xfrm>
          <a:off x="1719794" y="1329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49022</xdr:rowOff>
    </xdr:from>
    <xdr:to>
      <xdr:col>1</xdr:col>
      <xdr:colOff>485775</xdr:colOff>
      <xdr:row>77</xdr:row>
      <xdr:rowOff>150622</xdr:rowOff>
    </xdr:to>
    <xdr:sp macro="" textlink="">
      <xdr:nvSpPr>
        <xdr:cNvPr id="199" name="円/楕円 198"/>
        <xdr:cNvSpPr/>
      </xdr:nvSpPr>
      <xdr:spPr>
        <a:xfrm>
          <a:off x="1079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141749</xdr:rowOff>
    </xdr:from>
    <xdr:ext cx="599010" cy="259045"/>
    <xdr:sp macro="" textlink="">
      <xdr:nvSpPr>
        <xdr:cNvPr id="200" name="テキスト ボックス 199"/>
        <xdr:cNvSpPr txBox="1"/>
      </xdr:nvSpPr>
      <xdr:spPr>
        <a:xfrm>
          <a:off x="830794" y="133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156387</xdr:rowOff>
    </xdr:from>
    <xdr:to>
      <xdr:col>6</xdr:col>
      <xdr:colOff>511175</xdr:colOff>
      <xdr:row>98</xdr:row>
      <xdr:rowOff>25926</xdr:rowOff>
    </xdr:to>
    <xdr:cxnSp macro="">
      <xdr:nvCxnSpPr>
        <xdr:cNvPr id="228" name="直線コネクタ 227"/>
        <xdr:cNvCxnSpPr/>
      </xdr:nvCxnSpPr>
      <xdr:spPr>
        <a:xfrm>
          <a:off x="3797300" y="16787037"/>
          <a:ext cx="838200" cy="4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156387</xdr:rowOff>
    </xdr:from>
    <xdr:to>
      <xdr:col>5</xdr:col>
      <xdr:colOff>358775</xdr:colOff>
      <xdr:row>97</xdr:row>
      <xdr:rowOff>170949</xdr:rowOff>
    </xdr:to>
    <xdr:cxnSp macro="">
      <xdr:nvCxnSpPr>
        <xdr:cNvPr id="231" name="直線コネクタ 230"/>
        <xdr:cNvCxnSpPr/>
      </xdr:nvCxnSpPr>
      <xdr:spPr>
        <a:xfrm flipV="1">
          <a:off x="2908300" y="16787037"/>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162582</xdr:rowOff>
    </xdr:from>
    <xdr:to>
      <xdr:col>4</xdr:col>
      <xdr:colOff>155575</xdr:colOff>
      <xdr:row>97</xdr:row>
      <xdr:rowOff>170949</xdr:rowOff>
    </xdr:to>
    <xdr:cxnSp macro="">
      <xdr:nvCxnSpPr>
        <xdr:cNvPr id="234" name="直線コネクタ 233"/>
        <xdr:cNvCxnSpPr/>
      </xdr:nvCxnSpPr>
      <xdr:spPr>
        <a:xfrm>
          <a:off x="2019300" y="16793232"/>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162582</xdr:rowOff>
    </xdr:from>
    <xdr:to>
      <xdr:col>2</xdr:col>
      <xdr:colOff>638175</xdr:colOff>
      <xdr:row>98</xdr:row>
      <xdr:rowOff>2082</xdr:rowOff>
    </xdr:to>
    <xdr:cxnSp macro="">
      <xdr:nvCxnSpPr>
        <xdr:cNvPr id="237" name="直線コネクタ 236"/>
        <xdr:cNvCxnSpPr/>
      </xdr:nvCxnSpPr>
      <xdr:spPr>
        <a:xfrm flipV="1">
          <a:off x="1130300" y="16793232"/>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146576</xdr:rowOff>
    </xdr:from>
    <xdr:to>
      <xdr:col>6</xdr:col>
      <xdr:colOff>561975</xdr:colOff>
      <xdr:row>98</xdr:row>
      <xdr:rowOff>76726</xdr:rowOff>
    </xdr:to>
    <xdr:sp macro="" textlink="">
      <xdr:nvSpPr>
        <xdr:cNvPr id="247" name="円/楕円 246"/>
        <xdr:cNvSpPr/>
      </xdr:nvSpPr>
      <xdr:spPr>
        <a:xfrm>
          <a:off x="4584700" y="167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125003</xdr:rowOff>
    </xdr:from>
    <xdr:ext cx="534377" cy="259045"/>
    <xdr:sp macro="" textlink="">
      <xdr:nvSpPr>
        <xdr:cNvPr id="248" name="衛生費該当値テキスト"/>
        <xdr:cNvSpPr txBox="1"/>
      </xdr:nvSpPr>
      <xdr:spPr>
        <a:xfrm>
          <a:off x="4686300" y="167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105587</xdr:rowOff>
    </xdr:from>
    <xdr:to>
      <xdr:col>5</xdr:col>
      <xdr:colOff>409575</xdr:colOff>
      <xdr:row>98</xdr:row>
      <xdr:rowOff>35737</xdr:rowOff>
    </xdr:to>
    <xdr:sp macro="" textlink="">
      <xdr:nvSpPr>
        <xdr:cNvPr id="249" name="円/楕円 248"/>
        <xdr:cNvSpPr/>
      </xdr:nvSpPr>
      <xdr:spPr>
        <a:xfrm>
          <a:off x="3746500" y="167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26864</xdr:rowOff>
    </xdr:from>
    <xdr:ext cx="534377" cy="259045"/>
    <xdr:sp macro="" textlink="">
      <xdr:nvSpPr>
        <xdr:cNvPr id="250" name="テキスト ボックス 249"/>
        <xdr:cNvSpPr txBox="1"/>
      </xdr:nvSpPr>
      <xdr:spPr>
        <a:xfrm>
          <a:off x="3530111" y="168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120149</xdr:rowOff>
    </xdr:from>
    <xdr:to>
      <xdr:col>4</xdr:col>
      <xdr:colOff>206375</xdr:colOff>
      <xdr:row>98</xdr:row>
      <xdr:rowOff>50299</xdr:rowOff>
    </xdr:to>
    <xdr:sp macro="" textlink="">
      <xdr:nvSpPr>
        <xdr:cNvPr id="251" name="円/楕円 250"/>
        <xdr:cNvSpPr/>
      </xdr:nvSpPr>
      <xdr:spPr>
        <a:xfrm>
          <a:off x="2857500" y="167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41426</xdr:rowOff>
    </xdr:from>
    <xdr:ext cx="534377" cy="259045"/>
    <xdr:sp macro="" textlink="">
      <xdr:nvSpPr>
        <xdr:cNvPr id="252" name="テキスト ボックス 251"/>
        <xdr:cNvSpPr txBox="1"/>
      </xdr:nvSpPr>
      <xdr:spPr>
        <a:xfrm>
          <a:off x="2641111" y="168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111782</xdr:rowOff>
    </xdr:from>
    <xdr:to>
      <xdr:col>3</xdr:col>
      <xdr:colOff>3175</xdr:colOff>
      <xdr:row>98</xdr:row>
      <xdr:rowOff>41932</xdr:rowOff>
    </xdr:to>
    <xdr:sp macro="" textlink="">
      <xdr:nvSpPr>
        <xdr:cNvPr id="253" name="円/楕円 252"/>
        <xdr:cNvSpPr/>
      </xdr:nvSpPr>
      <xdr:spPr>
        <a:xfrm>
          <a:off x="1968500" y="167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33059</xdr:rowOff>
    </xdr:from>
    <xdr:ext cx="534377" cy="259045"/>
    <xdr:sp macro="" textlink="">
      <xdr:nvSpPr>
        <xdr:cNvPr id="254" name="テキスト ボックス 253"/>
        <xdr:cNvSpPr txBox="1"/>
      </xdr:nvSpPr>
      <xdr:spPr>
        <a:xfrm>
          <a:off x="1752111" y="168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122732</xdr:rowOff>
    </xdr:from>
    <xdr:to>
      <xdr:col>1</xdr:col>
      <xdr:colOff>485775</xdr:colOff>
      <xdr:row>98</xdr:row>
      <xdr:rowOff>52882</xdr:rowOff>
    </xdr:to>
    <xdr:sp macro="" textlink="">
      <xdr:nvSpPr>
        <xdr:cNvPr id="255" name="円/楕円 254"/>
        <xdr:cNvSpPr/>
      </xdr:nvSpPr>
      <xdr:spPr>
        <a:xfrm>
          <a:off x="10795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44009</xdr:rowOff>
    </xdr:from>
    <xdr:ext cx="534377" cy="259045"/>
    <xdr:sp macro="" textlink="">
      <xdr:nvSpPr>
        <xdr:cNvPr id="256" name="テキスト ボックス 255"/>
        <xdr:cNvSpPr txBox="1"/>
      </xdr:nvSpPr>
      <xdr:spPr>
        <a:xfrm>
          <a:off x="863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114554</xdr:rowOff>
    </xdr:from>
    <xdr:to>
      <xdr:col>15</xdr:col>
      <xdr:colOff>180975</xdr:colOff>
      <xdr:row>38</xdr:row>
      <xdr:rowOff>122555</xdr:rowOff>
    </xdr:to>
    <xdr:cxnSp macro="">
      <xdr:nvCxnSpPr>
        <xdr:cNvPr id="285" name="直線コネクタ 284"/>
        <xdr:cNvCxnSpPr/>
      </xdr:nvCxnSpPr>
      <xdr:spPr>
        <a:xfrm flipV="1">
          <a:off x="9639300" y="662965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122555</xdr:rowOff>
    </xdr:from>
    <xdr:to>
      <xdr:col>14</xdr:col>
      <xdr:colOff>28575</xdr:colOff>
      <xdr:row>38</xdr:row>
      <xdr:rowOff>140843</xdr:rowOff>
    </xdr:to>
    <xdr:cxnSp macro="">
      <xdr:nvCxnSpPr>
        <xdr:cNvPr id="288" name="直線コネクタ 287"/>
        <xdr:cNvCxnSpPr/>
      </xdr:nvCxnSpPr>
      <xdr:spPr>
        <a:xfrm flipV="1">
          <a:off x="8750300" y="663765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91313</xdr:rowOff>
    </xdr:from>
    <xdr:to>
      <xdr:col>12</xdr:col>
      <xdr:colOff>511175</xdr:colOff>
      <xdr:row>38</xdr:row>
      <xdr:rowOff>140843</xdr:rowOff>
    </xdr:to>
    <xdr:cxnSp macro="">
      <xdr:nvCxnSpPr>
        <xdr:cNvPr id="291" name="直線コネクタ 290"/>
        <xdr:cNvCxnSpPr/>
      </xdr:nvCxnSpPr>
      <xdr:spPr>
        <a:xfrm>
          <a:off x="7861300" y="660641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101219</xdr:rowOff>
    </xdr:from>
    <xdr:to>
      <xdr:col>11</xdr:col>
      <xdr:colOff>307975</xdr:colOff>
      <xdr:row>38</xdr:row>
      <xdr:rowOff>91313</xdr:rowOff>
    </xdr:to>
    <xdr:cxnSp macro="">
      <xdr:nvCxnSpPr>
        <xdr:cNvPr id="294" name="直線コネクタ 293"/>
        <xdr:cNvCxnSpPr/>
      </xdr:nvCxnSpPr>
      <xdr:spPr>
        <a:xfrm>
          <a:off x="6972300" y="6444869"/>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63754</xdr:rowOff>
    </xdr:from>
    <xdr:to>
      <xdr:col>15</xdr:col>
      <xdr:colOff>231775</xdr:colOff>
      <xdr:row>38</xdr:row>
      <xdr:rowOff>165354</xdr:rowOff>
    </xdr:to>
    <xdr:sp macro="" textlink="">
      <xdr:nvSpPr>
        <xdr:cNvPr id="304" name="円/楕円 303"/>
        <xdr:cNvSpPr/>
      </xdr:nvSpPr>
      <xdr:spPr>
        <a:xfrm>
          <a:off x="10426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150131</xdr:rowOff>
    </xdr:from>
    <xdr:ext cx="378565" cy="259045"/>
    <xdr:sp macro="" textlink="">
      <xdr:nvSpPr>
        <xdr:cNvPr id="305" name="労働費該当値テキスト"/>
        <xdr:cNvSpPr txBox="1"/>
      </xdr:nvSpPr>
      <xdr:spPr>
        <a:xfrm>
          <a:off x="10528300" y="64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71755</xdr:rowOff>
    </xdr:from>
    <xdr:to>
      <xdr:col>14</xdr:col>
      <xdr:colOff>79375</xdr:colOff>
      <xdr:row>39</xdr:row>
      <xdr:rowOff>1905</xdr:rowOff>
    </xdr:to>
    <xdr:sp macro="" textlink="">
      <xdr:nvSpPr>
        <xdr:cNvPr id="306" name="円/楕円 305"/>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164482</xdr:rowOff>
    </xdr:from>
    <xdr:ext cx="378565" cy="259045"/>
    <xdr:sp macro="" textlink="">
      <xdr:nvSpPr>
        <xdr:cNvPr id="307" name="テキスト ボックス 306"/>
        <xdr:cNvSpPr txBox="1"/>
      </xdr:nvSpPr>
      <xdr:spPr>
        <a:xfrm>
          <a:off x="9450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90043</xdr:rowOff>
    </xdr:from>
    <xdr:to>
      <xdr:col>12</xdr:col>
      <xdr:colOff>561975</xdr:colOff>
      <xdr:row>39</xdr:row>
      <xdr:rowOff>20193</xdr:rowOff>
    </xdr:to>
    <xdr:sp macro="" textlink="">
      <xdr:nvSpPr>
        <xdr:cNvPr id="308" name="円/楕円 307"/>
        <xdr:cNvSpPr/>
      </xdr:nvSpPr>
      <xdr:spPr>
        <a:xfrm>
          <a:off x="8699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11320</xdr:rowOff>
    </xdr:from>
    <xdr:ext cx="378565" cy="259045"/>
    <xdr:sp macro="" textlink="">
      <xdr:nvSpPr>
        <xdr:cNvPr id="309" name="テキスト ボックス 308"/>
        <xdr:cNvSpPr txBox="1"/>
      </xdr:nvSpPr>
      <xdr:spPr>
        <a:xfrm>
          <a:off x="8561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40513</xdr:rowOff>
    </xdr:from>
    <xdr:to>
      <xdr:col>11</xdr:col>
      <xdr:colOff>358775</xdr:colOff>
      <xdr:row>38</xdr:row>
      <xdr:rowOff>142113</xdr:rowOff>
    </xdr:to>
    <xdr:sp macro="" textlink="">
      <xdr:nvSpPr>
        <xdr:cNvPr id="310" name="円/楕円 309"/>
        <xdr:cNvSpPr/>
      </xdr:nvSpPr>
      <xdr:spPr>
        <a:xfrm>
          <a:off x="7810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133240</xdr:rowOff>
    </xdr:from>
    <xdr:ext cx="378565" cy="259045"/>
    <xdr:sp macro="" textlink="">
      <xdr:nvSpPr>
        <xdr:cNvPr id="311" name="テキスト ボックス 310"/>
        <xdr:cNvSpPr txBox="1"/>
      </xdr:nvSpPr>
      <xdr:spPr>
        <a:xfrm>
          <a:off x="7672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50419</xdr:rowOff>
    </xdr:from>
    <xdr:to>
      <xdr:col>10</xdr:col>
      <xdr:colOff>155575</xdr:colOff>
      <xdr:row>37</xdr:row>
      <xdr:rowOff>152019</xdr:rowOff>
    </xdr:to>
    <xdr:sp macro="" textlink="">
      <xdr:nvSpPr>
        <xdr:cNvPr id="312" name="円/楕円 311"/>
        <xdr:cNvSpPr/>
      </xdr:nvSpPr>
      <xdr:spPr>
        <a:xfrm>
          <a:off x="6921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143146</xdr:rowOff>
    </xdr:from>
    <xdr:ext cx="378565" cy="259045"/>
    <xdr:sp macro="" textlink="">
      <xdr:nvSpPr>
        <xdr:cNvPr id="313" name="テキスト ボックス 312"/>
        <xdr:cNvSpPr txBox="1"/>
      </xdr:nvSpPr>
      <xdr:spPr>
        <a:xfrm>
          <a:off x="6783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20117</xdr:rowOff>
    </xdr:from>
    <xdr:to>
      <xdr:col>15</xdr:col>
      <xdr:colOff>180975</xdr:colOff>
      <xdr:row>59</xdr:row>
      <xdr:rowOff>23699</xdr:rowOff>
    </xdr:to>
    <xdr:cxnSp macro="">
      <xdr:nvCxnSpPr>
        <xdr:cNvPr id="342" name="直線コネクタ 341"/>
        <xdr:cNvCxnSpPr/>
      </xdr:nvCxnSpPr>
      <xdr:spPr>
        <a:xfrm>
          <a:off x="9639300" y="10135667"/>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20117</xdr:rowOff>
    </xdr:from>
    <xdr:to>
      <xdr:col>14</xdr:col>
      <xdr:colOff>28575</xdr:colOff>
      <xdr:row>59</xdr:row>
      <xdr:rowOff>28435</xdr:rowOff>
    </xdr:to>
    <xdr:cxnSp macro="">
      <xdr:nvCxnSpPr>
        <xdr:cNvPr id="345" name="直線コネクタ 344"/>
        <xdr:cNvCxnSpPr/>
      </xdr:nvCxnSpPr>
      <xdr:spPr>
        <a:xfrm flipV="1">
          <a:off x="8750300" y="10135667"/>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23635</xdr:rowOff>
    </xdr:from>
    <xdr:to>
      <xdr:col>12</xdr:col>
      <xdr:colOff>511175</xdr:colOff>
      <xdr:row>59</xdr:row>
      <xdr:rowOff>28435</xdr:rowOff>
    </xdr:to>
    <xdr:cxnSp macro="">
      <xdr:nvCxnSpPr>
        <xdr:cNvPr id="348" name="直線コネクタ 347"/>
        <xdr:cNvCxnSpPr/>
      </xdr:nvCxnSpPr>
      <xdr:spPr>
        <a:xfrm>
          <a:off x="7861300" y="1013918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23635</xdr:rowOff>
    </xdr:from>
    <xdr:to>
      <xdr:col>11</xdr:col>
      <xdr:colOff>307975</xdr:colOff>
      <xdr:row>59</xdr:row>
      <xdr:rowOff>27699</xdr:rowOff>
    </xdr:to>
    <xdr:cxnSp macro="">
      <xdr:nvCxnSpPr>
        <xdr:cNvPr id="351" name="直線コネクタ 350"/>
        <xdr:cNvCxnSpPr/>
      </xdr:nvCxnSpPr>
      <xdr:spPr>
        <a:xfrm flipV="1">
          <a:off x="6972300" y="10139185"/>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144349</xdr:rowOff>
    </xdr:from>
    <xdr:to>
      <xdr:col>15</xdr:col>
      <xdr:colOff>231775</xdr:colOff>
      <xdr:row>59</xdr:row>
      <xdr:rowOff>74499</xdr:rowOff>
    </xdr:to>
    <xdr:sp macro="" textlink="">
      <xdr:nvSpPr>
        <xdr:cNvPr id="361" name="円/楕円 360"/>
        <xdr:cNvSpPr/>
      </xdr:nvSpPr>
      <xdr:spPr>
        <a:xfrm>
          <a:off x="10426700" y="100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140767</xdr:rowOff>
    </xdr:from>
    <xdr:to>
      <xdr:col>14</xdr:col>
      <xdr:colOff>79375</xdr:colOff>
      <xdr:row>59</xdr:row>
      <xdr:rowOff>70917</xdr:rowOff>
    </xdr:to>
    <xdr:sp macro="" textlink="">
      <xdr:nvSpPr>
        <xdr:cNvPr id="363" name="円/楕円 362"/>
        <xdr:cNvSpPr/>
      </xdr:nvSpPr>
      <xdr:spPr>
        <a:xfrm>
          <a:off x="9588500" y="100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62044</xdr:rowOff>
    </xdr:from>
    <xdr:ext cx="469744" cy="259045"/>
    <xdr:sp macro="" textlink="">
      <xdr:nvSpPr>
        <xdr:cNvPr id="364" name="テキスト ボックス 363"/>
        <xdr:cNvSpPr txBox="1"/>
      </xdr:nvSpPr>
      <xdr:spPr>
        <a:xfrm>
          <a:off x="9404427" y="101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149085</xdr:rowOff>
    </xdr:from>
    <xdr:to>
      <xdr:col>12</xdr:col>
      <xdr:colOff>561975</xdr:colOff>
      <xdr:row>59</xdr:row>
      <xdr:rowOff>79235</xdr:rowOff>
    </xdr:to>
    <xdr:sp macro="" textlink="">
      <xdr:nvSpPr>
        <xdr:cNvPr id="365" name="円/楕円 364"/>
        <xdr:cNvSpPr/>
      </xdr:nvSpPr>
      <xdr:spPr>
        <a:xfrm>
          <a:off x="8699500" y="100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70362</xdr:rowOff>
    </xdr:from>
    <xdr:ext cx="469744" cy="259045"/>
    <xdr:sp macro="" textlink="">
      <xdr:nvSpPr>
        <xdr:cNvPr id="366" name="テキスト ボックス 365"/>
        <xdr:cNvSpPr txBox="1"/>
      </xdr:nvSpPr>
      <xdr:spPr>
        <a:xfrm>
          <a:off x="8515427" y="1018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144285</xdr:rowOff>
    </xdr:from>
    <xdr:to>
      <xdr:col>11</xdr:col>
      <xdr:colOff>358775</xdr:colOff>
      <xdr:row>59</xdr:row>
      <xdr:rowOff>74435</xdr:rowOff>
    </xdr:to>
    <xdr:sp macro="" textlink="">
      <xdr:nvSpPr>
        <xdr:cNvPr id="367" name="円/楕円 366"/>
        <xdr:cNvSpPr/>
      </xdr:nvSpPr>
      <xdr:spPr>
        <a:xfrm>
          <a:off x="7810500" y="100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65562</xdr:rowOff>
    </xdr:from>
    <xdr:ext cx="469744" cy="259045"/>
    <xdr:sp macro="" textlink="">
      <xdr:nvSpPr>
        <xdr:cNvPr id="368" name="テキスト ボックス 367"/>
        <xdr:cNvSpPr txBox="1"/>
      </xdr:nvSpPr>
      <xdr:spPr>
        <a:xfrm>
          <a:off x="7626427" y="101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148349</xdr:rowOff>
    </xdr:from>
    <xdr:to>
      <xdr:col>10</xdr:col>
      <xdr:colOff>155575</xdr:colOff>
      <xdr:row>59</xdr:row>
      <xdr:rowOff>78499</xdr:rowOff>
    </xdr:to>
    <xdr:sp macro="" textlink="">
      <xdr:nvSpPr>
        <xdr:cNvPr id="369" name="円/楕円 368"/>
        <xdr:cNvSpPr/>
      </xdr:nvSpPr>
      <xdr:spPr>
        <a:xfrm>
          <a:off x="6921500" y="100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69626</xdr:rowOff>
    </xdr:from>
    <xdr:ext cx="469744" cy="259045"/>
    <xdr:sp macro="" textlink="">
      <xdr:nvSpPr>
        <xdr:cNvPr id="370" name="テキスト ボックス 369"/>
        <xdr:cNvSpPr txBox="1"/>
      </xdr:nvSpPr>
      <xdr:spPr>
        <a:xfrm>
          <a:off x="6737427" y="1018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53198</xdr:rowOff>
    </xdr:from>
    <xdr:to>
      <xdr:col>15</xdr:col>
      <xdr:colOff>180975</xdr:colOff>
      <xdr:row>78</xdr:row>
      <xdr:rowOff>108062</xdr:rowOff>
    </xdr:to>
    <xdr:cxnSp macro="">
      <xdr:nvCxnSpPr>
        <xdr:cNvPr id="397" name="直線コネクタ 396"/>
        <xdr:cNvCxnSpPr/>
      </xdr:nvCxnSpPr>
      <xdr:spPr>
        <a:xfrm flipV="1">
          <a:off x="9639300" y="1342629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108062</xdr:rowOff>
    </xdr:from>
    <xdr:to>
      <xdr:col>14</xdr:col>
      <xdr:colOff>28575</xdr:colOff>
      <xdr:row>78</xdr:row>
      <xdr:rowOff>109342</xdr:rowOff>
    </xdr:to>
    <xdr:cxnSp macro="">
      <xdr:nvCxnSpPr>
        <xdr:cNvPr id="400" name="直線コネクタ 399"/>
        <xdr:cNvCxnSpPr/>
      </xdr:nvCxnSpPr>
      <xdr:spPr>
        <a:xfrm flipV="1">
          <a:off x="8750300" y="1348116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103992</xdr:rowOff>
    </xdr:from>
    <xdr:to>
      <xdr:col>12</xdr:col>
      <xdr:colOff>511175</xdr:colOff>
      <xdr:row>78</xdr:row>
      <xdr:rowOff>109342</xdr:rowOff>
    </xdr:to>
    <xdr:cxnSp macro="">
      <xdr:nvCxnSpPr>
        <xdr:cNvPr id="403" name="直線コネクタ 402"/>
        <xdr:cNvCxnSpPr/>
      </xdr:nvCxnSpPr>
      <xdr:spPr>
        <a:xfrm>
          <a:off x="7861300" y="13477092"/>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103992</xdr:rowOff>
    </xdr:from>
    <xdr:to>
      <xdr:col>11</xdr:col>
      <xdr:colOff>307975</xdr:colOff>
      <xdr:row>78</xdr:row>
      <xdr:rowOff>108108</xdr:rowOff>
    </xdr:to>
    <xdr:cxnSp macro="">
      <xdr:nvCxnSpPr>
        <xdr:cNvPr id="406" name="直線コネクタ 405"/>
        <xdr:cNvCxnSpPr/>
      </xdr:nvCxnSpPr>
      <xdr:spPr>
        <a:xfrm flipV="1">
          <a:off x="6972300" y="1347709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2398</xdr:rowOff>
    </xdr:from>
    <xdr:to>
      <xdr:col>15</xdr:col>
      <xdr:colOff>231775</xdr:colOff>
      <xdr:row>78</xdr:row>
      <xdr:rowOff>103998</xdr:rowOff>
    </xdr:to>
    <xdr:sp macro="" textlink="">
      <xdr:nvSpPr>
        <xdr:cNvPr id="416" name="円/楕円 415"/>
        <xdr:cNvSpPr/>
      </xdr:nvSpPr>
      <xdr:spPr>
        <a:xfrm>
          <a:off x="10426700" y="133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88775</xdr:rowOff>
    </xdr:from>
    <xdr:ext cx="469744" cy="259045"/>
    <xdr:sp macro="" textlink="">
      <xdr:nvSpPr>
        <xdr:cNvPr id="417" name="商工費該当値テキスト"/>
        <xdr:cNvSpPr txBox="1"/>
      </xdr:nvSpPr>
      <xdr:spPr>
        <a:xfrm>
          <a:off x="10528300" y="132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57262</xdr:rowOff>
    </xdr:from>
    <xdr:to>
      <xdr:col>14</xdr:col>
      <xdr:colOff>79375</xdr:colOff>
      <xdr:row>78</xdr:row>
      <xdr:rowOff>158862</xdr:rowOff>
    </xdr:to>
    <xdr:sp macro="" textlink="">
      <xdr:nvSpPr>
        <xdr:cNvPr id="418" name="円/楕円 417"/>
        <xdr:cNvSpPr/>
      </xdr:nvSpPr>
      <xdr:spPr>
        <a:xfrm>
          <a:off x="9588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149989</xdr:rowOff>
    </xdr:from>
    <xdr:ext cx="378565" cy="259045"/>
    <xdr:sp macro="" textlink="">
      <xdr:nvSpPr>
        <xdr:cNvPr id="419" name="テキスト ボックス 418"/>
        <xdr:cNvSpPr txBox="1"/>
      </xdr:nvSpPr>
      <xdr:spPr>
        <a:xfrm>
          <a:off x="9450017" y="13523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58542</xdr:rowOff>
    </xdr:from>
    <xdr:to>
      <xdr:col>12</xdr:col>
      <xdr:colOff>561975</xdr:colOff>
      <xdr:row>78</xdr:row>
      <xdr:rowOff>160142</xdr:rowOff>
    </xdr:to>
    <xdr:sp macro="" textlink="">
      <xdr:nvSpPr>
        <xdr:cNvPr id="420" name="円/楕円 419"/>
        <xdr:cNvSpPr/>
      </xdr:nvSpPr>
      <xdr:spPr>
        <a:xfrm>
          <a:off x="8699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151269</xdr:rowOff>
    </xdr:from>
    <xdr:ext cx="378565" cy="259045"/>
    <xdr:sp macro="" textlink="">
      <xdr:nvSpPr>
        <xdr:cNvPr id="421" name="テキスト ボックス 420"/>
        <xdr:cNvSpPr txBox="1"/>
      </xdr:nvSpPr>
      <xdr:spPr>
        <a:xfrm>
          <a:off x="8561017" y="1352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53192</xdr:rowOff>
    </xdr:from>
    <xdr:to>
      <xdr:col>11</xdr:col>
      <xdr:colOff>358775</xdr:colOff>
      <xdr:row>78</xdr:row>
      <xdr:rowOff>154792</xdr:rowOff>
    </xdr:to>
    <xdr:sp macro="" textlink="">
      <xdr:nvSpPr>
        <xdr:cNvPr id="422" name="円/楕円 421"/>
        <xdr:cNvSpPr/>
      </xdr:nvSpPr>
      <xdr:spPr>
        <a:xfrm>
          <a:off x="7810500" y="134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145919</xdr:rowOff>
    </xdr:from>
    <xdr:ext cx="378565" cy="259045"/>
    <xdr:sp macro="" textlink="">
      <xdr:nvSpPr>
        <xdr:cNvPr id="423" name="テキスト ボックス 422"/>
        <xdr:cNvSpPr txBox="1"/>
      </xdr:nvSpPr>
      <xdr:spPr>
        <a:xfrm>
          <a:off x="7672017" y="13519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57308</xdr:rowOff>
    </xdr:from>
    <xdr:to>
      <xdr:col>10</xdr:col>
      <xdr:colOff>155575</xdr:colOff>
      <xdr:row>78</xdr:row>
      <xdr:rowOff>158908</xdr:rowOff>
    </xdr:to>
    <xdr:sp macro="" textlink="">
      <xdr:nvSpPr>
        <xdr:cNvPr id="424" name="円/楕円 423"/>
        <xdr:cNvSpPr/>
      </xdr:nvSpPr>
      <xdr:spPr>
        <a:xfrm>
          <a:off x="6921500" y="134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150035</xdr:rowOff>
    </xdr:from>
    <xdr:ext cx="378565" cy="259045"/>
    <xdr:sp macro="" textlink="">
      <xdr:nvSpPr>
        <xdr:cNvPr id="425" name="テキスト ボックス 424"/>
        <xdr:cNvSpPr txBox="1"/>
      </xdr:nvSpPr>
      <xdr:spPr>
        <a:xfrm>
          <a:off x="6783017" y="1352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23878</xdr:rowOff>
    </xdr:from>
    <xdr:to>
      <xdr:col>15</xdr:col>
      <xdr:colOff>180975</xdr:colOff>
      <xdr:row>98</xdr:row>
      <xdr:rowOff>41315</xdr:rowOff>
    </xdr:to>
    <xdr:cxnSp macro="">
      <xdr:nvCxnSpPr>
        <xdr:cNvPr id="452" name="直線コネクタ 451"/>
        <xdr:cNvCxnSpPr/>
      </xdr:nvCxnSpPr>
      <xdr:spPr>
        <a:xfrm flipV="1">
          <a:off x="9639300" y="16825978"/>
          <a:ext cx="838200" cy="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41315</xdr:rowOff>
    </xdr:from>
    <xdr:to>
      <xdr:col>14</xdr:col>
      <xdr:colOff>28575</xdr:colOff>
      <xdr:row>98</xdr:row>
      <xdr:rowOff>61568</xdr:rowOff>
    </xdr:to>
    <xdr:cxnSp macro="">
      <xdr:nvCxnSpPr>
        <xdr:cNvPr id="455" name="直線コネクタ 454"/>
        <xdr:cNvCxnSpPr/>
      </xdr:nvCxnSpPr>
      <xdr:spPr>
        <a:xfrm flipV="1">
          <a:off x="8750300" y="16843415"/>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61568</xdr:rowOff>
    </xdr:from>
    <xdr:to>
      <xdr:col>12</xdr:col>
      <xdr:colOff>511175</xdr:colOff>
      <xdr:row>98</xdr:row>
      <xdr:rowOff>63905</xdr:rowOff>
    </xdr:to>
    <xdr:cxnSp macro="">
      <xdr:nvCxnSpPr>
        <xdr:cNvPr id="458" name="直線コネクタ 457"/>
        <xdr:cNvCxnSpPr/>
      </xdr:nvCxnSpPr>
      <xdr:spPr>
        <a:xfrm flipV="1">
          <a:off x="7861300" y="16863668"/>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55535</xdr:rowOff>
    </xdr:from>
    <xdr:to>
      <xdr:col>11</xdr:col>
      <xdr:colOff>307975</xdr:colOff>
      <xdr:row>98</xdr:row>
      <xdr:rowOff>63905</xdr:rowOff>
    </xdr:to>
    <xdr:cxnSp macro="">
      <xdr:nvCxnSpPr>
        <xdr:cNvPr id="461" name="直線コネクタ 460"/>
        <xdr:cNvCxnSpPr/>
      </xdr:nvCxnSpPr>
      <xdr:spPr>
        <a:xfrm>
          <a:off x="6972300" y="16857635"/>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144528</xdr:rowOff>
    </xdr:from>
    <xdr:to>
      <xdr:col>15</xdr:col>
      <xdr:colOff>231775</xdr:colOff>
      <xdr:row>98</xdr:row>
      <xdr:rowOff>74678</xdr:rowOff>
    </xdr:to>
    <xdr:sp macro="" textlink="">
      <xdr:nvSpPr>
        <xdr:cNvPr id="471" name="円/楕円 470"/>
        <xdr:cNvSpPr/>
      </xdr:nvSpPr>
      <xdr:spPr>
        <a:xfrm>
          <a:off x="10426700" y="167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59455</xdr:rowOff>
    </xdr:from>
    <xdr:ext cx="534377" cy="259045"/>
    <xdr:sp macro="" textlink="">
      <xdr:nvSpPr>
        <xdr:cNvPr id="472" name="土木費該当値テキスト"/>
        <xdr:cNvSpPr txBox="1"/>
      </xdr:nvSpPr>
      <xdr:spPr>
        <a:xfrm>
          <a:off x="10528300" y="1669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161965</xdr:rowOff>
    </xdr:from>
    <xdr:to>
      <xdr:col>14</xdr:col>
      <xdr:colOff>79375</xdr:colOff>
      <xdr:row>98</xdr:row>
      <xdr:rowOff>92115</xdr:rowOff>
    </xdr:to>
    <xdr:sp macro="" textlink="">
      <xdr:nvSpPr>
        <xdr:cNvPr id="473" name="円/楕円 472"/>
        <xdr:cNvSpPr/>
      </xdr:nvSpPr>
      <xdr:spPr>
        <a:xfrm>
          <a:off x="9588500" y="167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83242</xdr:rowOff>
    </xdr:from>
    <xdr:ext cx="534377" cy="259045"/>
    <xdr:sp macro="" textlink="">
      <xdr:nvSpPr>
        <xdr:cNvPr id="474" name="テキスト ボックス 473"/>
        <xdr:cNvSpPr txBox="1"/>
      </xdr:nvSpPr>
      <xdr:spPr>
        <a:xfrm>
          <a:off x="9372111" y="168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10768</xdr:rowOff>
    </xdr:from>
    <xdr:to>
      <xdr:col>12</xdr:col>
      <xdr:colOff>561975</xdr:colOff>
      <xdr:row>98</xdr:row>
      <xdr:rowOff>112368</xdr:rowOff>
    </xdr:to>
    <xdr:sp macro="" textlink="">
      <xdr:nvSpPr>
        <xdr:cNvPr id="475" name="円/楕円 474"/>
        <xdr:cNvSpPr/>
      </xdr:nvSpPr>
      <xdr:spPr>
        <a:xfrm>
          <a:off x="8699500" y="168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103495</xdr:rowOff>
    </xdr:from>
    <xdr:ext cx="534377" cy="259045"/>
    <xdr:sp macro="" textlink="">
      <xdr:nvSpPr>
        <xdr:cNvPr id="476" name="テキスト ボックス 475"/>
        <xdr:cNvSpPr txBox="1"/>
      </xdr:nvSpPr>
      <xdr:spPr>
        <a:xfrm>
          <a:off x="8483111" y="1690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13105</xdr:rowOff>
    </xdr:from>
    <xdr:to>
      <xdr:col>11</xdr:col>
      <xdr:colOff>358775</xdr:colOff>
      <xdr:row>98</xdr:row>
      <xdr:rowOff>114705</xdr:rowOff>
    </xdr:to>
    <xdr:sp macro="" textlink="">
      <xdr:nvSpPr>
        <xdr:cNvPr id="477" name="円/楕円 476"/>
        <xdr:cNvSpPr/>
      </xdr:nvSpPr>
      <xdr:spPr>
        <a:xfrm>
          <a:off x="7810500" y="168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105832</xdr:rowOff>
    </xdr:from>
    <xdr:ext cx="534377" cy="259045"/>
    <xdr:sp macro="" textlink="">
      <xdr:nvSpPr>
        <xdr:cNvPr id="478" name="テキスト ボックス 477"/>
        <xdr:cNvSpPr txBox="1"/>
      </xdr:nvSpPr>
      <xdr:spPr>
        <a:xfrm>
          <a:off x="7594111" y="1690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4735</xdr:rowOff>
    </xdr:from>
    <xdr:to>
      <xdr:col>10</xdr:col>
      <xdr:colOff>155575</xdr:colOff>
      <xdr:row>98</xdr:row>
      <xdr:rowOff>106335</xdr:rowOff>
    </xdr:to>
    <xdr:sp macro="" textlink="">
      <xdr:nvSpPr>
        <xdr:cNvPr id="479" name="円/楕円 478"/>
        <xdr:cNvSpPr/>
      </xdr:nvSpPr>
      <xdr:spPr>
        <a:xfrm>
          <a:off x="6921500" y="168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97462</xdr:rowOff>
    </xdr:from>
    <xdr:ext cx="534377" cy="259045"/>
    <xdr:sp macro="" textlink="">
      <xdr:nvSpPr>
        <xdr:cNvPr id="480" name="テキスト ボックス 479"/>
        <xdr:cNvSpPr txBox="1"/>
      </xdr:nvSpPr>
      <xdr:spPr>
        <a:xfrm>
          <a:off x="6705111" y="1689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86093</xdr:rowOff>
    </xdr:from>
    <xdr:to>
      <xdr:col>23</xdr:col>
      <xdr:colOff>517525</xdr:colOff>
      <xdr:row>37</xdr:row>
      <xdr:rowOff>96266</xdr:rowOff>
    </xdr:to>
    <xdr:cxnSp macro="">
      <xdr:nvCxnSpPr>
        <xdr:cNvPr id="506" name="直線コネクタ 505"/>
        <xdr:cNvCxnSpPr/>
      </xdr:nvCxnSpPr>
      <xdr:spPr>
        <a:xfrm>
          <a:off x="15481300" y="6429743"/>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71234</xdr:rowOff>
    </xdr:from>
    <xdr:to>
      <xdr:col>22</xdr:col>
      <xdr:colOff>365125</xdr:colOff>
      <xdr:row>37</xdr:row>
      <xdr:rowOff>86093</xdr:rowOff>
    </xdr:to>
    <xdr:cxnSp macro="">
      <xdr:nvCxnSpPr>
        <xdr:cNvPr id="509" name="直線コネクタ 508"/>
        <xdr:cNvCxnSpPr/>
      </xdr:nvCxnSpPr>
      <xdr:spPr>
        <a:xfrm>
          <a:off x="14592300" y="6243434"/>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71234</xdr:rowOff>
    </xdr:from>
    <xdr:to>
      <xdr:col>21</xdr:col>
      <xdr:colOff>161925</xdr:colOff>
      <xdr:row>37</xdr:row>
      <xdr:rowOff>41973</xdr:rowOff>
    </xdr:to>
    <xdr:cxnSp macro="">
      <xdr:nvCxnSpPr>
        <xdr:cNvPr id="512" name="直線コネクタ 511"/>
        <xdr:cNvCxnSpPr/>
      </xdr:nvCxnSpPr>
      <xdr:spPr>
        <a:xfrm flipV="1">
          <a:off x="13703300" y="6243434"/>
          <a:ext cx="889000" cy="1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41973</xdr:rowOff>
    </xdr:from>
    <xdr:to>
      <xdr:col>19</xdr:col>
      <xdr:colOff>644525</xdr:colOff>
      <xdr:row>37</xdr:row>
      <xdr:rowOff>136671</xdr:rowOff>
    </xdr:to>
    <xdr:cxnSp macro="">
      <xdr:nvCxnSpPr>
        <xdr:cNvPr id="515" name="直線コネクタ 514"/>
        <xdr:cNvCxnSpPr/>
      </xdr:nvCxnSpPr>
      <xdr:spPr>
        <a:xfrm flipV="1">
          <a:off x="12814300" y="6385623"/>
          <a:ext cx="889000" cy="9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45466</xdr:rowOff>
    </xdr:from>
    <xdr:to>
      <xdr:col>23</xdr:col>
      <xdr:colOff>568325</xdr:colOff>
      <xdr:row>37</xdr:row>
      <xdr:rowOff>147066</xdr:rowOff>
    </xdr:to>
    <xdr:sp macro="" textlink="">
      <xdr:nvSpPr>
        <xdr:cNvPr id="525" name="円/楕円 524"/>
        <xdr:cNvSpPr/>
      </xdr:nvSpPr>
      <xdr:spPr>
        <a:xfrm>
          <a:off x="16268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23893</xdr:rowOff>
    </xdr:from>
    <xdr:ext cx="534377" cy="259045"/>
    <xdr:sp macro="" textlink="">
      <xdr:nvSpPr>
        <xdr:cNvPr id="526" name="消防費該当値テキスト"/>
        <xdr:cNvSpPr txBox="1"/>
      </xdr:nvSpPr>
      <xdr:spPr>
        <a:xfrm>
          <a:off x="16370300"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35293</xdr:rowOff>
    </xdr:from>
    <xdr:to>
      <xdr:col>22</xdr:col>
      <xdr:colOff>415925</xdr:colOff>
      <xdr:row>37</xdr:row>
      <xdr:rowOff>136893</xdr:rowOff>
    </xdr:to>
    <xdr:sp macro="" textlink="">
      <xdr:nvSpPr>
        <xdr:cNvPr id="527" name="円/楕円 526"/>
        <xdr:cNvSpPr/>
      </xdr:nvSpPr>
      <xdr:spPr>
        <a:xfrm>
          <a:off x="154305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128020</xdr:rowOff>
    </xdr:from>
    <xdr:ext cx="534377" cy="259045"/>
    <xdr:sp macro="" textlink="">
      <xdr:nvSpPr>
        <xdr:cNvPr id="528" name="テキスト ボックス 527"/>
        <xdr:cNvSpPr txBox="1"/>
      </xdr:nvSpPr>
      <xdr:spPr>
        <a:xfrm>
          <a:off x="15214111" y="64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20434</xdr:rowOff>
    </xdr:from>
    <xdr:to>
      <xdr:col>21</xdr:col>
      <xdr:colOff>212725</xdr:colOff>
      <xdr:row>36</xdr:row>
      <xdr:rowOff>122034</xdr:rowOff>
    </xdr:to>
    <xdr:sp macro="" textlink="">
      <xdr:nvSpPr>
        <xdr:cNvPr id="529" name="円/楕円 528"/>
        <xdr:cNvSpPr/>
      </xdr:nvSpPr>
      <xdr:spPr>
        <a:xfrm>
          <a:off x="145415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113161</xdr:rowOff>
    </xdr:from>
    <xdr:ext cx="534377" cy="259045"/>
    <xdr:sp macro="" textlink="">
      <xdr:nvSpPr>
        <xdr:cNvPr id="530" name="テキスト ボックス 529"/>
        <xdr:cNvSpPr txBox="1"/>
      </xdr:nvSpPr>
      <xdr:spPr>
        <a:xfrm>
          <a:off x="14325111" y="62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162623</xdr:rowOff>
    </xdr:from>
    <xdr:to>
      <xdr:col>20</xdr:col>
      <xdr:colOff>9525</xdr:colOff>
      <xdr:row>37</xdr:row>
      <xdr:rowOff>92773</xdr:rowOff>
    </xdr:to>
    <xdr:sp macro="" textlink="">
      <xdr:nvSpPr>
        <xdr:cNvPr id="531" name="円/楕円 530"/>
        <xdr:cNvSpPr/>
      </xdr:nvSpPr>
      <xdr:spPr>
        <a:xfrm>
          <a:off x="13652500" y="63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83900</xdr:rowOff>
    </xdr:from>
    <xdr:ext cx="534377" cy="259045"/>
    <xdr:sp macro="" textlink="">
      <xdr:nvSpPr>
        <xdr:cNvPr id="532" name="テキスト ボックス 531"/>
        <xdr:cNvSpPr txBox="1"/>
      </xdr:nvSpPr>
      <xdr:spPr>
        <a:xfrm>
          <a:off x="13436111" y="64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85871</xdr:rowOff>
    </xdr:from>
    <xdr:to>
      <xdr:col>18</xdr:col>
      <xdr:colOff>492125</xdr:colOff>
      <xdr:row>38</xdr:row>
      <xdr:rowOff>16021</xdr:rowOff>
    </xdr:to>
    <xdr:sp macro="" textlink="">
      <xdr:nvSpPr>
        <xdr:cNvPr id="533" name="円/楕円 532"/>
        <xdr:cNvSpPr/>
      </xdr:nvSpPr>
      <xdr:spPr>
        <a:xfrm>
          <a:off x="12763500" y="64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7148</xdr:rowOff>
    </xdr:from>
    <xdr:ext cx="534377" cy="259045"/>
    <xdr:sp macro="" textlink="">
      <xdr:nvSpPr>
        <xdr:cNvPr id="534" name="テキスト ボックス 533"/>
        <xdr:cNvSpPr txBox="1"/>
      </xdr:nvSpPr>
      <xdr:spPr>
        <a:xfrm>
          <a:off x="12547111" y="65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22961</xdr:rowOff>
    </xdr:from>
    <xdr:to>
      <xdr:col>23</xdr:col>
      <xdr:colOff>517525</xdr:colOff>
      <xdr:row>57</xdr:row>
      <xdr:rowOff>122898</xdr:rowOff>
    </xdr:to>
    <xdr:cxnSp macro="">
      <xdr:nvCxnSpPr>
        <xdr:cNvPr id="564" name="直線コネクタ 563"/>
        <xdr:cNvCxnSpPr/>
      </xdr:nvCxnSpPr>
      <xdr:spPr>
        <a:xfrm flipV="1">
          <a:off x="15481300" y="9795611"/>
          <a:ext cx="8382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122898</xdr:rowOff>
    </xdr:from>
    <xdr:to>
      <xdr:col>22</xdr:col>
      <xdr:colOff>365125</xdr:colOff>
      <xdr:row>58</xdr:row>
      <xdr:rowOff>44412</xdr:rowOff>
    </xdr:to>
    <xdr:cxnSp macro="">
      <xdr:nvCxnSpPr>
        <xdr:cNvPr id="567" name="直線コネクタ 566"/>
        <xdr:cNvCxnSpPr/>
      </xdr:nvCxnSpPr>
      <xdr:spPr>
        <a:xfrm flipV="1">
          <a:off x="14592300" y="989554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142081</xdr:rowOff>
    </xdr:from>
    <xdr:to>
      <xdr:col>21</xdr:col>
      <xdr:colOff>161925</xdr:colOff>
      <xdr:row>58</xdr:row>
      <xdr:rowOff>44412</xdr:rowOff>
    </xdr:to>
    <xdr:cxnSp macro="">
      <xdr:nvCxnSpPr>
        <xdr:cNvPr id="570" name="直線コネクタ 569"/>
        <xdr:cNvCxnSpPr/>
      </xdr:nvCxnSpPr>
      <xdr:spPr>
        <a:xfrm>
          <a:off x="13703300" y="9743281"/>
          <a:ext cx="889000" cy="2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52794</xdr:rowOff>
    </xdr:from>
    <xdr:to>
      <xdr:col>19</xdr:col>
      <xdr:colOff>644525</xdr:colOff>
      <xdr:row>56</xdr:row>
      <xdr:rowOff>142081</xdr:rowOff>
    </xdr:to>
    <xdr:cxnSp macro="">
      <xdr:nvCxnSpPr>
        <xdr:cNvPr id="573" name="直線コネクタ 572"/>
        <xdr:cNvCxnSpPr/>
      </xdr:nvCxnSpPr>
      <xdr:spPr>
        <a:xfrm>
          <a:off x="12814300" y="9653994"/>
          <a:ext cx="889000" cy="8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143611</xdr:rowOff>
    </xdr:from>
    <xdr:to>
      <xdr:col>23</xdr:col>
      <xdr:colOff>568325</xdr:colOff>
      <xdr:row>57</xdr:row>
      <xdr:rowOff>73761</xdr:rowOff>
    </xdr:to>
    <xdr:sp macro="" textlink="">
      <xdr:nvSpPr>
        <xdr:cNvPr id="583" name="円/楕円 582"/>
        <xdr:cNvSpPr/>
      </xdr:nvSpPr>
      <xdr:spPr>
        <a:xfrm>
          <a:off x="16268700" y="97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122038</xdr:rowOff>
    </xdr:from>
    <xdr:ext cx="534377" cy="259045"/>
    <xdr:sp macro="" textlink="">
      <xdr:nvSpPr>
        <xdr:cNvPr id="584" name="教育費該当値テキスト"/>
        <xdr:cNvSpPr txBox="1"/>
      </xdr:nvSpPr>
      <xdr:spPr>
        <a:xfrm>
          <a:off x="16370300" y="972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72098</xdr:rowOff>
    </xdr:from>
    <xdr:to>
      <xdr:col>22</xdr:col>
      <xdr:colOff>415925</xdr:colOff>
      <xdr:row>58</xdr:row>
      <xdr:rowOff>2248</xdr:rowOff>
    </xdr:to>
    <xdr:sp macro="" textlink="">
      <xdr:nvSpPr>
        <xdr:cNvPr id="585" name="円/楕円 584"/>
        <xdr:cNvSpPr/>
      </xdr:nvSpPr>
      <xdr:spPr>
        <a:xfrm>
          <a:off x="15430500" y="98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164825</xdr:rowOff>
    </xdr:from>
    <xdr:ext cx="534377" cy="259045"/>
    <xdr:sp macro="" textlink="">
      <xdr:nvSpPr>
        <xdr:cNvPr id="586" name="テキスト ボックス 585"/>
        <xdr:cNvSpPr txBox="1"/>
      </xdr:nvSpPr>
      <xdr:spPr>
        <a:xfrm>
          <a:off x="15214111" y="99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165062</xdr:rowOff>
    </xdr:from>
    <xdr:to>
      <xdr:col>21</xdr:col>
      <xdr:colOff>212725</xdr:colOff>
      <xdr:row>58</xdr:row>
      <xdr:rowOff>95212</xdr:rowOff>
    </xdr:to>
    <xdr:sp macro="" textlink="">
      <xdr:nvSpPr>
        <xdr:cNvPr id="587" name="円/楕円 586"/>
        <xdr:cNvSpPr/>
      </xdr:nvSpPr>
      <xdr:spPr>
        <a:xfrm>
          <a:off x="14541500" y="99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86339</xdr:rowOff>
    </xdr:from>
    <xdr:ext cx="534377" cy="259045"/>
    <xdr:sp macro="" textlink="">
      <xdr:nvSpPr>
        <xdr:cNvPr id="588" name="テキスト ボックス 587"/>
        <xdr:cNvSpPr txBox="1"/>
      </xdr:nvSpPr>
      <xdr:spPr>
        <a:xfrm>
          <a:off x="14325111" y="100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91281</xdr:rowOff>
    </xdr:from>
    <xdr:to>
      <xdr:col>20</xdr:col>
      <xdr:colOff>9525</xdr:colOff>
      <xdr:row>57</xdr:row>
      <xdr:rowOff>21431</xdr:rowOff>
    </xdr:to>
    <xdr:sp macro="" textlink="">
      <xdr:nvSpPr>
        <xdr:cNvPr id="589" name="円/楕円 588"/>
        <xdr:cNvSpPr/>
      </xdr:nvSpPr>
      <xdr:spPr>
        <a:xfrm>
          <a:off x="13652500" y="96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12558</xdr:rowOff>
    </xdr:from>
    <xdr:ext cx="534377" cy="259045"/>
    <xdr:sp macro="" textlink="">
      <xdr:nvSpPr>
        <xdr:cNvPr id="590" name="テキスト ボックス 589"/>
        <xdr:cNvSpPr txBox="1"/>
      </xdr:nvSpPr>
      <xdr:spPr>
        <a:xfrm>
          <a:off x="13436111" y="9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1994</xdr:rowOff>
    </xdr:from>
    <xdr:to>
      <xdr:col>18</xdr:col>
      <xdr:colOff>492125</xdr:colOff>
      <xdr:row>56</xdr:row>
      <xdr:rowOff>103594</xdr:rowOff>
    </xdr:to>
    <xdr:sp macro="" textlink="">
      <xdr:nvSpPr>
        <xdr:cNvPr id="591" name="円/楕円 590"/>
        <xdr:cNvSpPr/>
      </xdr:nvSpPr>
      <xdr:spPr>
        <a:xfrm>
          <a:off x="12763500" y="96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120121</xdr:rowOff>
    </xdr:from>
    <xdr:ext cx="534377" cy="259045"/>
    <xdr:sp macro="" textlink="">
      <xdr:nvSpPr>
        <xdr:cNvPr id="592" name="テキスト ボックス 591"/>
        <xdr:cNvSpPr txBox="1"/>
      </xdr:nvSpPr>
      <xdr:spPr>
        <a:xfrm>
          <a:off x="12547111" y="93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42290</xdr:rowOff>
    </xdr:from>
    <xdr:to>
      <xdr:col>21</xdr:col>
      <xdr:colOff>161925</xdr:colOff>
      <xdr:row>79</xdr:row>
      <xdr:rowOff>44450</xdr:rowOff>
    </xdr:to>
    <xdr:cxnSp macro="">
      <xdr:nvCxnSpPr>
        <xdr:cNvPr id="627" name="直線コネクタ 626"/>
        <xdr:cNvCxnSpPr/>
      </xdr:nvCxnSpPr>
      <xdr:spPr>
        <a:xfrm>
          <a:off x="13703300" y="1358684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42290</xdr:rowOff>
    </xdr:from>
    <xdr:to>
      <xdr:col>19</xdr:col>
      <xdr:colOff>644525</xdr:colOff>
      <xdr:row>79</xdr:row>
      <xdr:rowOff>44450</xdr:rowOff>
    </xdr:to>
    <xdr:cxnSp macro="">
      <xdr:nvCxnSpPr>
        <xdr:cNvPr id="630" name="直線コネクタ 629"/>
        <xdr:cNvCxnSpPr/>
      </xdr:nvCxnSpPr>
      <xdr:spPr>
        <a:xfrm flipV="1">
          <a:off x="12814300" y="1358684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162940</xdr:rowOff>
    </xdr:from>
    <xdr:to>
      <xdr:col>20</xdr:col>
      <xdr:colOff>9525</xdr:colOff>
      <xdr:row>79</xdr:row>
      <xdr:rowOff>93090</xdr:rowOff>
    </xdr:to>
    <xdr:sp macro="" textlink="">
      <xdr:nvSpPr>
        <xdr:cNvPr id="646" name="円/楕円 645"/>
        <xdr:cNvSpPr/>
      </xdr:nvSpPr>
      <xdr:spPr>
        <a:xfrm>
          <a:off x="13652500" y="135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84217</xdr:rowOff>
    </xdr:from>
    <xdr:ext cx="313932" cy="259045"/>
    <xdr:sp macro="" textlink="">
      <xdr:nvSpPr>
        <xdr:cNvPr id="647" name="テキスト ボックス 646"/>
        <xdr:cNvSpPr txBox="1"/>
      </xdr:nvSpPr>
      <xdr:spPr>
        <a:xfrm>
          <a:off x="13546333" y="13628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9218</xdr:rowOff>
    </xdr:from>
    <xdr:to>
      <xdr:col>23</xdr:col>
      <xdr:colOff>517525</xdr:colOff>
      <xdr:row>96</xdr:row>
      <xdr:rowOff>128679</xdr:rowOff>
    </xdr:to>
    <xdr:cxnSp macro="">
      <xdr:nvCxnSpPr>
        <xdr:cNvPr id="680" name="直線コネクタ 679"/>
        <xdr:cNvCxnSpPr/>
      </xdr:nvCxnSpPr>
      <xdr:spPr>
        <a:xfrm>
          <a:off x="15481300" y="16468418"/>
          <a:ext cx="838200" cy="1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123258</xdr:rowOff>
    </xdr:from>
    <xdr:to>
      <xdr:col>22</xdr:col>
      <xdr:colOff>365125</xdr:colOff>
      <xdr:row>96</xdr:row>
      <xdr:rowOff>9218</xdr:rowOff>
    </xdr:to>
    <xdr:cxnSp macro="">
      <xdr:nvCxnSpPr>
        <xdr:cNvPr id="683" name="直線コネクタ 682"/>
        <xdr:cNvCxnSpPr/>
      </xdr:nvCxnSpPr>
      <xdr:spPr>
        <a:xfrm>
          <a:off x="14592300" y="16411008"/>
          <a:ext cx="889000" cy="5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108545</xdr:rowOff>
    </xdr:from>
    <xdr:to>
      <xdr:col>21</xdr:col>
      <xdr:colOff>161925</xdr:colOff>
      <xdr:row>95</xdr:row>
      <xdr:rowOff>123258</xdr:rowOff>
    </xdr:to>
    <xdr:cxnSp macro="">
      <xdr:nvCxnSpPr>
        <xdr:cNvPr id="686" name="直線コネクタ 685"/>
        <xdr:cNvCxnSpPr/>
      </xdr:nvCxnSpPr>
      <xdr:spPr>
        <a:xfrm>
          <a:off x="13703300" y="16396295"/>
          <a:ext cx="889000" cy="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43247</xdr:rowOff>
    </xdr:from>
    <xdr:to>
      <xdr:col>19</xdr:col>
      <xdr:colOff>644525</xdr:colOff>
      <xdr:row>95</xdr:row>
      <xdr:rowOff>108545</xdr:rowOff>
    </xdr:to>
    <xdr:cxnSp macro="">
      <xdr:nvCxnSpPr>
        <xdr:cNvPr id="689" name="直線コネクタ 688"/>
        <xdr:cNvCxnSpPr/>
      </xdr:nvCxnSpPr>
      <xdr:spPr>
        <a:xfrm>
          <a:off x="12814300" y="16330997"/>
          <a:ext cx="889000" cy="6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77879</xdr:rowOff>
    </xdr:from>
    <xdr:to>
      <xdr:col>23</xdr:col>
      <xdr:colOff>568325</xdr:colOff>
      <xdr:row>97</xdr:row>
      <xdr:rowOff>8029</xdr:rowOff>
    </xdr:to>
    <xdr:sp macro="" textlink="">
      <xdr:nvSpPr>
        <xdr:cNvPr id="699" name="円/楕円 698"/>
        <xdr:cNvSpPr/>
      </xdr:nvSpPr>
      <xdr:spPr>
        <a:xfrm>
          <a:off x="16268700" y="165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56306</xdr:rowOff>
    </xdr:from>
    <xdr:ext cx="534377" cy="259045"/>
    <xdr:sp macro="" textlink="">
      <xdr:nvSpPr>
        <xdr:cNvPr id="700" name="公債費該当値テキスト"/>
        <xdr:cNvSpPr txBox="1"/>
      </xdr:nvSpPr>
      <xdr:spPr>
        <a:xfrm>
          <a:off x="16370300" y="1651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129868</xdr:rowOff>
    </xdr:from>
    <xdr:to>
      <xdr:col>22</xdr:col>
      <xdr:colOff>415925</xdr:colOff>
      <xdr:row>96</xdr:row>
      <xdr:rowOff>60018</xdr:rowOff>
    </xdr:to>
    <xdr:sp macro="" textlink="">
      <xdr:nvSpPr>
        <xdr:cNvPr id="701" name="円/楕円 700"/>
        <xdr:cNvSpPr/>
      </xdr:nvSpPr>
      <xdr:spPr>
        <a:xfrm>
          <a:off x="15430500" y="164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51145</xdr:rowOff>
    </xdr:from>
    <xdr:ext cx="534377" cy="259045"/>
    <xdr:sp macro="" textlink="">
      <xdr:nvSpPr>
        <xdr:cNvPr id="702" name="テキスト ボックス 701"/>
        <xdr:cNvSpPr txBox="1"/>
      </xdr:nvSpPr>
      <xdr:spPr>
        <a:xfrm>
          <a:off x="15214111" y="1651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72458</xdr:rowOff>
    </xdr:from>
    <xdr:to>
      <xdr:col>21</xdr:col>
      <xdr:colOff>212725</xdr:colOff>
      <xdr:row>96</xdr:row>
      <xdr:rowOff>2608</xdr:rowOff>
    </xdr:to>
    <xdr:sp macro="" textlink="">
      <xdr:nvSpPr>
        <xdr:cNvPr id="703" name="円/楕円 702"/>
        <xdr:cNvSpPr/>
      </xdr:nvSpPr>
      <xdr:spPr>
        <a:xfrm>
          <a:off x="14541500" y="16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165185</xdr:rowOff>
    </xdr:from>
    <xdr:ext cx="534377" cy="259045"/>
    <xdr:sp macro="" textlink="">
      <xdr:nvSpPr>
        <xdr:cNvPr id="704" name="テキスト ボックス 703"/>
        <xdr:cNvSpPr txBox="1"/>
      </xdr:nvSpPr>
      <xdr:spPr>
        <a:xfrm>
          <a:off x="14325111" y="1645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57745</xdr:rowOff>
    </xdr:from>
    <xdr:to>
      <xdr:col>20</xdr:col>
      <xdr:colOff>9525</xdr:colOff>
      <xdr:row>95</xdr:row>
      <xdr:rowOff>159345</xdr:rowOff>
    </xdr:to>
    <xdr:sp macro="" textlink="">
      <xdr:nvSpPr>
        <xdr:cNvPr id="705" name="円/楕円 704"/>
        <xdr:cNvSpPr/>
      </xdr:nvSpPr>
      <xdr:spPr>
        <a:xfrm>
          <a:off x="13652500" y="163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150472</xdr:rowOff>
    </xdr:from>
    <xdr:ext cx="534377" cy="259045"/>
    <xdr:sp macro="" textlink="">
      <xdr:nvSpPr>
        <xdr:cNvPr id="706" name="テキスト ボックス 705"/>
        <xdr:cNvSpPr txBox="1"/>
      </xdr:nvSpPr>
      <xdr:spPr>
        <a:xfrm>
          <a:off x="13436111" y="1643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163897</xdr:rowOff>
    </xdr:from>
    <xdr:to>
      <xdr:col>18</xdr:col>
      <xdr:colOff>492125</xdr:colOff>
      <xdr:row>95</xdr:row>
      <xdr:rowOff>94047</xdr:rowOff>
    </xdr:to>
    <xdr:sp macro="" textlink="">
      <xdr:nvSpPr>
        <xdr:cNvPr id="707" name="円/楕円 706"/>
        <xdr:cNvSpPr/>
      </xdr:nvSpPr>
      <xdr:spPr>
        <a:xfrm>
          <a:off x="12763500" y="1628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85174</xdr:rowOff>
    </xdr:from>
    <xdr:ext cx="534377" cy="259045"/>
    <xdr:sp macro="" textlink="">
      <xdr:nvSpPr>
        <xdr:cNvPr id="708" name="テキスト ボックス 707"/>
        <xdr:cNvSpPr txBox="1"/>
      </xdr:nvSpPr>
      <xdr:spPr>
        <a:xfrm>
          <a:off x="12547111" y="1637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民生費においては類似団体平均値が減少する中、本市は子ども子育て支援新制度に伴う各種給付費の増、民間保育園施設整備費補助金や障</a:t>
          </a:r>
          <a:r>
            <a:rPr kumimoji="1" lang="ja-JP" altLang="en-US" sz="1100">
              <a:solidFill>
                <a:schemeClr val="dk1"/>
              </a:solidFill>
              <a:effectLst/>
              <a:latin typeface="+mn-lt"/>
              <a:ea typeface="+mn-ea"/>
              <a:cs typeface="+mn-cs"/>
            </a:rPr>
            <a:t>がい</a:t>
          </a:r>
          <a:r>
            <a:rPr kumimoji="1" lang="ja-JP" altLang="ja-JP" sz="1100">
              <a:solidFill>
                <a:schemeClr val="dk1"/>
              </a:solidFill>
              <a:effectLst/>
              <a:latin typeface="+mn-lt"/>
              <a:ea typeface="+mn-ea"/>
              <a:cs typeface="+mn-cs"/>
            </a:rPr>
            <a:t>者自立支援給付費などの増により増加した。また土木費や教育費においても市内中学校の大規模改造工事や狭山池公園の改修工事などの実施により増加する結果となった。</a:t>
          </a:r>
          <a:endParaRPr lang="ja-JP" altLang="ja-JP" sz="1400">
            <a:effectLst/>
          </a:endParaRPr>
        </a:p>
        <a:p>
          <a:r>
            <a:rPr lang="ja-JP" altLang="ja-JP" sz="1100">
              <a:solidFill>
                <a:schemeClr val="dk1"/>
              </a:solidFill>
              <a:effectLst/>
              <a:latin typeface="+mn-lt"/>
              <a:ea typeface="+mn-ea"/>
              <a:cs typeface="+mn-cs"/>
            </a:rPr>
            <a:t>また商工費についてはプレミアム商品券発行業務委託料などにより増加することとなった。</a:t>
          </a:r>
          <a:endParaRPr lang="ja-JP" altLang="ja-JP" sz="1400">
            <a:effectLst/>
          </a:endParaRPr>
        </a:p>
        <a:p>
          <a:r>
            <a:rPr kumimoji="1" lang="ja-JP" altLang="ja-JP" sz="1100">
              <a:solidFill>
                <a:schemeClr val="dk1"/>
              </a:solidFill>
              <a:effectLst/>
              <a:latin typeface="+mn-lt"/>
              <a:ea typeface="+mn-ea"/>
              <a:cs typeface="+mn-cs"/>
            </a:rPr>
            <a:t>一方で公債費については過去の投資に係る地方債の償還終了に伴い大幅に減少する結果となった。総務費については職員退職手当基金積立金や退職手当の減により減少することとなった。</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財政調整基金については５</a:t>
          </a:r>
          <a:r>
            <a:rPr lang="ja-JP" altLang="en-US" sz="1100" b="0" i="0" baseline="0">
              <a:solidFill>
                <a:schemeClr val="dk1"/>
              </a:solidFill>
              <a:effectLst/>
              <a:latin typeface="+mn-lt"/>
              <a:ea typeface="+mn-ea"/>
              <a:cs typeface="+mn-cs"/>
            </a:rPr>
            <a:t>９５</a:t>
          </a:r>
          <a:r>
            <a:rPr lang="ja-JP" altLang="ja-JP" sz="1100" b="0" i="0" baseline="0">
              <a:solidFill>
                <a:schemeClr val="dk1"/>
              </a:solidFill>
              <a:effectLst/>
              <a:latin typeface="+mn-lt"/>
              <a:ea typeface="+mn-ea"/>
              <a:cs typeface="+mn-cs"/>
            </a:rPr>
            <a:t>万円の積み立てを行い、残高ベースでは増額し、標準財政規模の</a:t>
          </a:r>
          <a:r>
            <a:rPr lang="ja-JP" altLang="en-US" sz="1100" b="0" i="0" baseline="0">
              <a:solidFill>
                <a:schemeClr val="dk1"/>
              </a:solidFill>
              <a:effectLst/>
              <a:latin typeface="+mn-lt"/>
              <a:ea typeface="+mn-ea"/>
              <a:cs typeface="+mn-cs"/>
            </a:rPr>
            <a:t>縮小</a:t>
          </a:r>
          <a:r>
            <a:rPr lang="ja-JP" altLang="ja-JP" sz="1100" b="0" i="0" baseline="0">
              <a:solidFill>
                <a:schemeClr val="dk1"/>
              </a:solidFill>
              <a:effectLst/>
              <a:latin typeface="+mn-lt"/>
              <a:ea typeface="+mn-ea"/>
              <a:cs typeface="+mn-cs"/>
            </a:rPr>
            <a:t>により比率は０．</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した。また実質単年度収支については、</a:t>
          </a:r>
          <a:r>
            <a:rPr lang="ja-JP" altLang="en-US" sz="1100" b="0" i="0" baseline="0">
              <a:solidFill>
                <a:schemeClr val="dk1"/>
              </a:solidFill>
              <a:effectLst/>
              <a:latin typeface="+mn-lt"/>
              <a:ea typeface="+mn-ea"/>
              <a:cs typeface="+mn-cs"/>
            </a:rPr>
            <a:t>公債費の償還の減や退職手当基金への積立の減などが影響し、</a:t>
          </a: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した。実質収支額については、前年度より</a:t>
          </a:r>
          <a:r>
            <a:rPr lang="ja-JP" altLang="en-US" sz="1100" b="0" i="0" baseline="0">
              <a:solidFill>
                <a:schemeClr val="dk1"/>
              </a:solidFill>
              <a:effectLst/>
              <a:latin typeface="+mn-lt"/>
              <a:ea typeface="+mn-ea"/>
              <a:cs typeface="+mn-cs"/>
            </a:rPr>
            <a:t>１２８</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で標準財政規模の</a:t>
          </a:r>
          <a:r>
            <a:rPr lang="ja-JP" altLang="en-US" sz="1100" b="0" i="0" baseline="0">
              <a:solidFill>
                <a:schemeClr val="dk1"/>
              </a:solidFill>
              <a:effectLst/>
              <a:latin typeface="+mn-lt"/>
              <a:ea typeface="+mn-ea"/>
              <a:cs typeface="+mn-cs"/>
            </a:rPr>
            <a:t>縮小</a:t>
          </a:r>
          <a:r>
            <a:rPr lang="ja-JP" altLang="ja-JP" sz="1100" b="0" i="0" baseline="0">
              <a:solidFill>
                <a:schemeClr val="dk1"/>
              </a:solidFill>
              <a:effectLst/>
              <a:latin typeface="+mn-lt"/>
              <a:ea typeface="+mn-ea"/>
              <a:cs typeface="+mn-cs"/>
            </a:rPr>
            <a:t>もあり、対前年度比１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今後も適正な財政運営に努め、黒字収支の確保と基金の積立を図る。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連結実質赤字比率については、一般会計、特別会計及び企業会計全て黒字の状況であるが、一般会計からの繰出金による影響も大きい。また平成２４年度から標準財政規模比率における水道事業会計や一般会計などの黒字額が減少傾向にあることから、今後も市税や国民健康保険料の徴収業務の強化に取り組み、また使用料の見直しなど受益者負担の適正化も含め、財政基盤の強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19463354</v>
      </c>
      <c r="BO4" s="409"/>
      <c r="BP4" s="409"/>
      <c r="BQ4" s="409"/>
      <c r="BR4" s="409"/>
      <c r="BS4" s="409"/>
      <c r="BT4" s="409"/>
      <c r="BU4" s="410"/>
      <c r="BV4" s="408">
        <v>19035634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6.8</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18672785</v>
      </c>
      <c r="BO5" s="414"/>
      <c r="BP5" s="414"/>
      <c r="BQ5" s="414"/>
      <c r="BR5" s="414"/>
      <c r="BS5" s="414"/>
      <c r="BT5" s="414"/>
      <c r="BU5" s="415"/>
      <c r="BV5" s="413">
        <v>18308049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93.9</v>
      </c>
      <c r="CU5" s="384"/>
      <c r="CV5" s="384"/>
      <c r="CW5" s="384"/>
      <c r="CX5" s="384"/>
      <c r="CY5" s="384"/>
      <c r="CZ5" s="384"/>
      <c r="DA5" s="385"/>
      <c r="DB5" s="383">
        <v>98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790569</v>
      </c>
      <c r="BO6" s="414"/>
      <c r="BP6" s="414"/>
      <c r="BQ6" s="414"/>
      <c r="BR6" s="414"/>
      <c r="BS6" s="414"/>
      <c r="BT6" s="414"/>
      <c r="BU6" s="415"/>
      <c r="BV6" s="413">
        <v>727585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101.7</v>
      </c>
      <c r="CU6" s="560"/>
      <c r="CV6" s="560"/>
      <c r="CW6" s="560"/>
      <c r="CX6" s="560"/>
      <c r="CY6" s="560"/>
      <c r="CZ6" s="560"/>
      <c r="DA6" s="561"/>
      <c r="DB6" s="559">
        <v>108.3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2024</v>
      </c>
      <c r="BO7" s="414"/>
      <c r="BP7" s="414"/>
      <c r="BQ7" s="414"/>
      <c r="BR7" s="414"/>
      <c r="BS7" s="414"/>
      <c r="BT7" s="414"/>
      <c r="BU7" s="415"/>
      <c r="BV7" s="413">
        <v>66685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11628144</v>
      </c>
      <c r="CU7" s="414"/>
      <c r="CV7" s="414"/>
      <c r="CW7" s="414"/>
      <c r="CX7" s="414"/>
      <c r="CY7" s="414"/>
      <c r="CZ7" s="414"/>
      <c r="DA7" s="415"/>
      <c r="DB7" s="413">
        <v>11680348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788545</v>
      </c>
      <c r="BO8" s="414"/>
      <c r="BP8" s="414"/>
      <c r="BQ8" s="414"/>
      <c r="BR8" s="414"/>
      <c r="BS8" s="414"/>
      <c r="BT8" s="414"/>
      <c r="BU8" s="415"/>
      <c r="BV8" s="413">
        <v>660900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57792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127645</v>
      </c>
      <c r="BO9" s="414"/>
      <c r="BP9" s="414"/>
      <c r="BQ9" s="414"/>
      <c r="BR9" s="414"/>
      <c r="BS9" s="414"/>
      <c r="BT9" s="414"/>
      <c r="BU9" s="415"/>
      <c r="BV9" s="413">
        <v>-176450</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12.4</v>
      </c>
      <c r="CU9" s="384"/>
      <c r="CV9" s="384"/>
      <c r="CW9" s="384"/>
      <c r="CX9" s="384"/>
      <c r="CY9" s="384"/>
      <c r="CZ9" s="384"/>
      <c r="DA9" s="385"/>
      <c r="DB9" s="383">
        <v>15.4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58227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5950</v>
      </c>
      <c r="BO10" s="414"/>
      <c r="BP10" s="414"/>
      <c r="BQ10" s="414"/>
      <c r="BR10" s="414"/>
      <c r="BS10" s="414"/>
      <c r="BT10" s="414"/>
      <c r="BU10" s="415"/>
      <c r="BV10" s="413">
        <v>5586</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77</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112</v>
      </c>
      <c r="C12" s="526"/>
      <c r="D12" s="526"/>
      <c r="E12" s="526"/>
      <c r="F12" s="526"/>
      <c r="G12" s="526"/>
      <c r="H12" s="526"/>
      <c r="I12" s="526"/>
      <c r="J12" s="526"/>
      <c r="K12" s="527"/>
      <c r="L12" s="534" t="s">
        <v>113</v>
      </c>
      <c r="M12" s="535"/>
      <c r="N12" s="535"/>
      <c r="O12" s="535"/>
      <c r="P12" s="535"/>
      <c r="Q12" s="536"/>
      <c r="R12" s="537">
        <v>57854</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121</v>
      </c>
      <c r="N13" s="512"/>
      <c r="O13" s="512"/>
      <c r="P13" s="512"/>
      <c r="Q13" s="513"/>
      <c r="R13" s="514">
        <v>57526</v>
      </c>
      <c r="S13" s="515"/>
      <c r="T13" s="515"/>
      <c r="U13" s="515"/>
      <c r="V13" s="516"/>
      <c r="W13" s="502" t="s">
        <v>122</v>
      </c>
      <c r="X13" s="426"/>
      <c r="Y13" s="426"/>
      <c r="Z13" s="426"/>
      <c r="AA13" s="426"/>
      <c r="AB13" s="427"/>
      <c r="AC13" s="389">
        <v>224</v>
      </c>
      <c r="AD13" s="390"/>
      <c r="AE13" s="390"/>
      <c r="AF13" s="390"/>
      <c r="AG13" s="391"/>
      <c r="AH13" s="389">
        <v>287</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133595</v>
      </c>
      <c r="BO13" s="414"/>
      <c r="BP13" s="414"/>
      <c r="BQ13" s="414"/>
      <c r="BR13" s="414"/>
      <c r="BS13" s="414"/>
      <c r="BT13" s="414"/>
      <c r="BU13" s="415"/>
      <c r="BV13" s="413">
        <v>-170864</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5.6</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127</v>
      </c>
      <c r="M14" s="543"/>
      <c r="N14" s="543"/>
      <c r="O14" s="543"/>
      <c r="P14" s="543"/>
      <c r="Q14" s="544"/>
      <c r="R14" s="514">
        <v>57793</v>
      </c>
      <c r="S14" s="515"/>
      <c r="T14" s="515"/>
      <c r="U14" s="515"/>
      <c r="V14" s="516"/>
      <c r="W14" s="517"/>
      <c r="X14" s="429"/>
      <c r="Y14" s="429"/>
      <c r="Z14" s="429"/>
      <c r="AA14" s="429"/>
      <c r="AB14" s="430"/>
      <c r="AC14" s="507">
        <v>1</v>
      </c>
      <c r="AD14" s="508"/>
      <c r="AE14" s="508"/>
      <c r="AF14" s="508"/>
      <c r="AG14" s="509"/>
      <c r="AH14" s="507">
        <v>1.1000000000000001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121</v>
      </c>
      <c r="N15" s="512"/>
      <c r="O15" s="512"/>
      <c r="P15" s="512"/>
      <c r="Q15" s="513"/>
      <c r="R15" s="514">
        <v>57473</v>
      </c>
      <c r="S15" s="515"/>
      <c r="T15" s="515"/>
      <c r="U15" s="515"/>
      <c r="V15" s="516"/>
      <c r="W15" s="502" t="s">
        <v>129</v>
      </c>
      <c r="X15" s="426"/>
      <c r="Y15" s="426"/>
      <c r="Z15" s="426"/>
      <c r="AA15" s="426"/>
      <c r="AB15" s="427"/>
      <c r="AC15" s="389">
        <v>5039</v>
      </c>
      <c r="AD15" s="390"/>
      <c r="AE15" s="390"/>
      <c r="AF15" s="390"/>
      <c r="AG15" s="391"/>
      <c r="AH15" s="389">
        <v>5675</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6307226</v>
      </c>
      <c r="BO15" s="409"/>
      <c r="BP15" s="409"/>
      <c r="BQ15" s="409"/>
      <c r="BR15" s="409"/>
      <c r="BS15" s="409"/>
      <c r="BT15" s="409"/>
      <c r="BU15" s="410"/>
      <c r="BV15" s="408">
        <v>6062644</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21.7</v>
      </c>
      <c r="AD16" s="508"/>
      <c r="AE16" s="508"/>
      <c r="AF16" s="508"/>
      <c r="AG16" s="509"/>
      <c r="AH16" s="507">
        <v>22.4</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8894725</v>
      </c>
      <c r="BO16" s="414"/>
      <c r="BP16" s="414"/>
      <c r="BQ16" s="414"/>
      <c r="BR16" s="414"/>
      <c r="BS16" s="414"/>
      <c r="BT16" s="414"/>
      <c r="BU16" s="415"/>
      <c r="BV16" s="413">
        <v>8712720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133</v>
      </c>
      <c r="S17" s="500"/>
      <c r="T17" s="500"/>
      <c r="U17" s="500"/>
      <c r="V17" s="501"/>
      <c r="W17" s="502" t="s">
        <v>136</v>
      </c>
      <c r="X17" s="426"/>
      <c r="Y17" s="426"/>
      <c r="Z17" s="426"/>
      <c r="AA17" s="426"/>
      <c r="AB17" s="427"/>
      <c r="AC17" s="389">
        <v>17945</v>
      </c>
      <c r="AD17" s="390"/>
      <c r="AE17" s="390"/>
      <c r="AF17" s="390"/>
      <c r="AG17" s="391"/>
      <c r="AH17" s="389">
        <v>18996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8116896</v>
      </c>
      <c r="BO17" s="414"/>
      <c r="BP17" s="414"/>
      <c r="BQ17" s="414"/>
      <c r="BR17" s="414"/>
      <c r="BS17" s="414"/>
      <c r="BT17" s="414"/>
      <c r="BU17" s="415"/>
      <c r="BV17" s="413">
        <v>7897556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11.92</v>
      </c>
      <c r="M18" s="478"/>
      <c r="N18" s="478"/>
      <c r="O18" s="478"/>
      <c r="P18" s="478"/>
      <c r="Q18" s="478"/>
      <c r="R18" s="479"/>
      <c r="S18" s="479"/>
      <c r="T18" s="479"/>
      <c r="U18" s="479"/>
      <c r="V18" s="480"/>
      <c r="W18" s="494"/>
      <c r="X18" s="495"/>
      <c r="Y18" s="495"/>
      <c r="Z18" s="495"/>
      <c r="AA18" s="495"/>
      <c r="AB18" s="503"/>
      <c r="AC18" s="377">
        <v>77.3</v>
      </c>
      <c r="AD18" s="378"/>
      <c r="AE18" s="378"/>
      <c r="AF18" s="378"/>
      <c r="AG18" s="481"/>
      <c r="AH18" s="377">
        <v>75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11311838</v>
      </c>
      <c r="BO18" s="414"/>
      <c r="BP18" s="414"/>
      <c r="BQ18" s="414"/>
      <c r="BR18" s="414"/>
      <c r="BS18" s="414"/>
      <c r="BT18" s="414"/>
      <c r="BU18" s="415"/>
      <c r="BV18" s="413">
        <v>11630666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4848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13792199</v>
      </c>
      <c r="BO19" s="414"/>
      <c r="BP19" s="414"/>
      <c r="BQ19" s="414"/>
      <c r="BR19" s="414"/>
      <c r="BS19" s="414"/>
      <c r="BT19" s="414"/>
      <c r="BU19" s="415"/>
      <c r="BV19" s="413">
        <v>13845093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22982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16717958</v>
      </c>
      <c r="BO23" s="414"/>
      <c r="BP23" s="414"/>
      <c r="BQ23" s="414"/>
      <c r="BR23" s="414"/>
      <c r="BS23" s="414"/>
      <c r="BT23" s="414"/>
      <c r="BU23" s="415"/>
      <c r="BV23" s="413">
        <v>16734109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9000</v>
      </c>
      <c r="R24" s="390"/>
      <c r="S24" s="390"/>
      <c r="T24" s="390"/>
      <c r="U24" s="390"/>
      <c r="V24" s="391"/>
      <c r="W24" s="455"/>
      <c r="X24" s="446"/>
      <c r="Y24" s="447"/>
      <c r="Z24" s="386" t="s">
        <v>152</v>
      </c>
      <c r="AA24" s="387"/>
      <c r="AB24" s="387"/>
      <c r="AC24" s="387"/>
      <c r="AD24" s="387"/>
      <c r="AE24" s="387"/>
      <c r="AF24" s="387"/>
      <c r="AG24" s="388"/>
      <c r="AH24" s="389">
        <v>345</v>
      </c>
      <c r="AI24" s="390"/>
      <c r="AJ24" s="390"/>
      <c r="AK24" s="390"/>
      <c r="AL24" s="391"/>
      <c r="AM24" s="389">
        <v>1071225</v>
      </c>
      <c r="AN24" s="390"/>
      <c r="AO24" s="390"/>
      <c r="AP24" s="390"/>
      <c r="AQ24" s="390"/>
      <c r="AR24" s="391"/>
      <c r="AS24" s="389">
        <v>3105</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12057979</v>
      </c>
      <c r="BO24" s="414"/>
      <c r="BP24" s="414"/>
      <c r="BQ24" s="414"/>
      <c r="BR24" s="414"/>
      <c r="BS24" s="414"/>
      <c r="BT24" s="414"/>
      <c r="BU24" s="415"/>
      <c r="BV24" s="413">
        <v>12006957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7600</v>
      </c>
      <c r="R25" s="390"/>
      <c r="S25" s="390"/>
      <c r="T25" s="390"/>
      <c r="U25" s="390"/>
      <c r="V25" s="391"/>
      <c r="W25" s="455"/>
      <c r="X25" s="446"/>
      <c r="Y25" s="447"/>
      <c r="Z25" s="386" t="s">
        <v>155</v>
      </c>
      <c r="AA25" s="387"/>
      <c r="AB25" s="387"/>
      <c r="AC25" s="387"/>
      <c r="AD25" s="387"/>
      <c r="AE25" s="387"/>
      <c r="AF25" s="387"/>
      <c r="AG25" s="388"/>
      <c r="AH25" s="389">
        <v>71</v>
      </c>
      <c r="AI25" s="390"/>
      <c r="AJ25" s="390"/>
      <c r="AK25" s="390"/>
      <c r="AL25" s="391"/>
      <c r="AM25" s="389">
        <v>216337</v>
      </c>
      <c r="AN25" s="390"/>
      <c r="AO25" s="390"/>
      <c r="AP25" s="390"/>
      <c r="AQ25" s="390"/>
      <c r="AR25" s="391"/>
      <c r="AS25" s="389">
        <v>3047</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2496477</v>
      </c>
      <c r="BO25" s="409"/>
      <c r="BP25" s="409"/>
      <c r="BQ25" s="409"/>
      <c r="BR25" s="409"/>
      <c r="BS25" s="409"/>
      <c r="BT25" s="409"/>
      <c r="BU25" s="410"/>
      <c r="BV25" s="408">
        <v>2166250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7000</v>
      </c>
      <c r="R26" s="390"/>
      <c r="S26" s="390"/>
      <c r="T26" s="390"/>
      <c r="U26" s="390"/>
      <c r="V26" s="391"/>
      <c r="W26" s="455"/>
      <c r="X26" s="446"/>
      <c r="Y26" s="447"/>
      <c r="Z26" s="386" t="s">
        <v>158</v>
      </c>
      <c r="AA26" s="468"/>
      <c r="AB26" s="468"/>
      <c r="AC26" s="468"/>
      <c r="AD26" s="468"/>
      <c r="AE26" s="468"/>
      <c r="AF26" s="468"/>
      <c r="AG26" s="469"/>
      <c r="AH26" s="389">
        <v>15</v>
      </c>
      <c r="AI26" s="390"/>
      <c r="AJ26" s="390"/>
      <c r="AK26" s="390"/>
      <c r="AL26" s="391"/>
      <c r="AM26" s="389">
        <v>53130</v>
      </c>
      <c r="AN26" s="390"/>
      <c r="AO26" s="390"/>
      <c r="AP26" s="390"/>
      <c r="AQ26" s="390"/>
      <c r="AR26" s="391"/>
      <c r="AS26" s="389">
        <v>3542</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5510</v>
      </c>
      <c r="R27" s="390"/>
      <c r="S27" s="390"/>
      <c r="T27" s="390"/>
      <c r="U27" s="390"/>
      <c r="V27" s="391"/>
      <c r="W27" s="455"/>
      <c r="X27" s="446"/>
      <c r="Y27" s="447"/>
      <c r="Z27" s="386" t="s">
        <v>161</v>
      </c>
      <c r="AA27" s="387"/>
      <c r="AB27" s="387"/>
      <c r="AC27" s="387"/>
      <c r="AD27" s="387"/>
      <c r="AE27" s="387"/>
      <c r="AF27" s="387"/>
      <c r="AG27" s="388"/>
      <c r="AH27" s="389">
        <v>30</v>
      </c>
      <c r="AI27" s="390"/>
      <c r="AJ27" s="390"/>
      <c r="AK27" s="390"/>
      <c r="AL27" s="391"/>
      <c r="AM27" s="389">
        <v>105515</v>
      </c>
      <c r="AN27" s="390"/>
      <c r="AO27" s="390"/>
      <c r="AP27" s="390"/>
      <c r="AQ27" s="390"/>
      <c r="AR27" s="391"/>
      <c r="AS27" s="389">
        <v>3517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4940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3148593</v>
      </c>
      <c r="BO28" s="409"/>
      <c r="BP28" s="409"/>
      <c r="BQ28" s="409"/>
      <c r="BR28" s="409"/>
      <c r="BS28" s="409"/>
      <c r="BT28" s="409"/>
      <c r="BU28" s="410"/>
      <c r="BV28" s="408">
        <v>3142643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13</v>
      </c>
      <c r="M29" s="390"/>
      <c r="N29" s="390"/>
      <c r="O29" s="390"/>
      <c r="P29" s="391"/>
      <c r="Q29" s="389">
        <v>4750</v>
      </c>
      <c r="R29" s="390"/>
      <c r="S29" s="390"/>
      <c r="T29" s="390"/>
      <c r="U29" s="390"/>
      <c r="V29" s="391"/>
      <c r="W29" s="456"/>
      <c r="X29" s="457"/>
      <c r="Y29" s="458"/>
      <c r="Z29" s="386" t="s">
        <v>168</v>
      </c>
      <c r="AA29" s="387"/>
      <c r="AB29" s="387"/>
      <c r="AC29" s="387"/>
      <c r="AD29" s="387"/>
      <c r="AE29" s="387"/>
      <c r="AF29" s="387"/>
      <c r="AG29" s="388"/>
      <c r="AH29" s="389">
        <v>375</v>
      </c>
      <c r="AI29" s="390"/>
      <c r="AJ29" s="390"/>
      <c r="AK29" s="390"/>
      <c r="AL29" s="391"/>
      <c r="AM29" s="389">
        <v>1176740</v>
      </c>
      <c r="AN29" s="390"/>
      <c r="AO29" s="390"/>
      <c r="AP29" s="390"/>
      <c r="AQ29" s="390"/>
      <c r="AR29" s="391"/>
      <c r="AS29" s="389">
        <v>3138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36856</v>
      </c>
      <c r="BO29" s="414"/>
      <c r="BP29" s="414"/>
      <c r="BQ29" s="414"/>
      <c r="BR29" s="414"/>
      <c r="BS29" s="414"/>
      <c r="BT29" s="414"/>
      <c r="BU29" s="415"/>
      <c r="BV29" s="413">
        <v>36847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455574</v>
      </c>
      <c r="BO30" s="417"/>
      <c r="BP30" s="417"/>
      <c r="BQ30" s="417"/>
      <c r="BR30" s="417"/>
      <c r="BS30" s="417"/>
      <c r="BT30" s="417"/>
      <c r="BU30" s="418"/>
      <c r="BV30" s="416">
        <v>724653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大阪府後期高齢者医療広域連合
（一般会計）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大阪狭山市文化振興事業団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大阪府後期高齢者医療広域連合
（後期高齢者医療特別会計）</v>
      </c>
      <c r="BZ35" s="372"/>
      <c r="CA35" s="372"/>
      <c r="CB35" s="372"/>
      <c r="CC35" s="372"/>
      <c r="CD35" s="372"/>
      <c r="CE35" s="372"/>
      <c r="CF35" s="372"/>
      <c r="CG35" s="372"/>
      <c r="CH35" s="372"/>
      <c r="CI35" s="372"/>
      <c r="CJ35" s="372"/>
      <c r="CK35" s="372"/>
      <c r="CL35" s="372"/>
      <c r="CM35" s="372"/>
      <c r="CN35" s="165"/>
      <c r="CO35" s="373">
        <f t="shared" ref="CO35:CO43" si="3">IF(CQ35="","",CO34+1)</f>
        <v>14</v>
      </c>
      <c r="CP35" s="373"/>
      <c r="CQ35" s="372" t="str">
        <f>IF('各会計、関係団体の財政状況及び健全化判断比率'!BS8="","",'各会計、関係団体の財政状況及び健全化判断比率'!BS8)</f>
        <v>メルシーfor SAYAMA</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大阪広域水道企業団
（水道事業会計）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大阪広域水道企業団
（工業用水道事業会計）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南河内環境事業組合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519</v>
      </c>
      <c r="D34" s="1181"/>
      <c r="E34" s="1182"/>
      <c r="F34" s="32">
        <v>14.55</v>
      </c>
      <c r="G34" s="33">
        <v>14.44</v>
      </c>
      <c r="H34" s="33">
        <v>12.98</v>
      </c>
      <c r="I34" s="33">
        <v>12.18</v>
      </c>
      <c r="J34" s="34">
        <v>11.81</v>
      </c>
      <c r="K34" s="22"/>
      <c r="L34" s="22"/>
      <c r="M34" s="22"/>
      <c r="N34" s="22"/>
      <c r="O34" s="22"/>
      <c r="P34" s="22"/>
    </row>
    <row r="35" spans="1:16" ht="39" customHeight="1" x14ac:dyDescent="0.15">
      <c r="A35" s="22"/>
      <c r="B35" s="35"/>
      <c r="C35" s="1175" t="s">
        <v>520</v>
      </c>
      <c r="D35" s="1176"/>
      <c r="E35" s="1177"/>
      <c r="F35" s="36">
        <v>6.93</v>
      </c>
      <c r="G35" s="37">
        <v>7.35</v>
      </c>
      <c r="H35" s="37">
        <v>7.23</v>
      </c>
      <c r="I35" s="37">
        <v>5.65</v>
      </c>
      <c r="J35" s="38">
        <v>6.78</v>
      </c>
      <c r="K35" s="22"/>
      <c r="L35" s="22"/>
      <c r="M35" s="22"/>
      <c r="N35" s="22"/>
      <c r="O35" s="22"/>
      <c r="P35" s="22"/>
    </row>
    <row r="36" spans="1:16" ht="39" customHeight="1" x14ac:dyDescent="0.15">
      <c r="A36" s="22"/>
      <c r="B36" s="35"/>
      <c r="C36" s="1175" t="s">
        <v>521</v>
      </c>
      <c r="D36" s="1176"/>
      <c r="E36" s="1177"/>
      <c r="F36" s="36">
        <v>2.99</v>
      </c>
      <c r="G36" s="37">
        <v>3.17</v>
      </c>
      <c r="H36" s="37">
        <v>3.11</v>
      </c>
      <c r="I36" s="37">
        <v>3.54</v>
      </c>
      <c r="J36" s="38">
        <v>3.9</v>
      </c>
      <c r="K36" s="22"/>
      <c r="L36" s="22"/>
      <c r="M36" s="22"/>
      <c r="N36" s="22"/>
      <c r="O36" s="22"/>
      <c r="P36" s="22"/>
    </row>
    <row r="37" spans="1:16" ht="39" customHeight="1" x14ac:dyDescent="0.15">
      <c r="A37" s="22"/>
      <c r="B37" s="35"/>
      <c r="C37" s="1175" t="s">
        <v>522</v>
      </c>
      <c r="D37" s="1176"/>
      <c r="E37" s="1177"/>
      <c r="F37" s="36">
        <v>0.54</v>
      </c>
      <c r="G37" s="37">
        <v>0.09</v>
      </c>
      <c r="H37" s="37">
        <v>0.24</v>
      </c>
      <c r="I37" s="37">
        <v>0.41</v>
      </c>
      <c r="J37" s="38">
        <v>1.29</v>
      </c>
      <c r="K37" s="22"/>
      <c r="L37" s="22"/>
      <c r="M37" s="22"/>
      <c r="N37" s="22"/>
      <c r="O37" s="22"/>
      <c r="P37" s="22"/>
    </row>
    <row r="38" spans="1:16" ht="39" customHeight="1" x14ac:dyDescent="0.15">
      <c r="A38" s="22"/>
      <c r="B38" s="35"/>
      <c r="C38" s="1175" t="s">
        <v>523</v>
      </c>
      <c r="D38" s="1176"/>
      <c r="E38" s="1177"/>
      <c r="F38" s="36">
        <v>0</v>
      </c>
      <c r="G38" s="37">
        <v>0</v>
      </c>
      <c r="H38" s="37">
        <v>0</v>
      </c>
      <c r="I38" s="37">
        <v>0</v>
      </c>
      <c r="J38" s="38">
        <v>0.73</v>
      </c>
      <c r="K38" s="22"/>
      <c r="L38" s="22"/>
      <c r="M38" s="22"/>
      <c r="N38" s="22"/>
      <c r="O38" s="22"/>
      <c r="P38" s="22"/>
    </row>
    <row r="39" spans="1:16" ht="39" customHeight="1" x14ac:dyDescent="0.15">
      <c r="A39" s="22"/>
      <c r="B39" s="35"/>
      <c r="C39" s="1175" t="s">
        <v>524</v>
      </c>
      <c r="D39" s="1176"/>
      <c r="E39" s="1177"/>
      <c r="F39" s="36">
        <v>0.21</v>
      </c>
      <c r="G39" s="37">
        <v>0.25</v>
      </c>
      <c r="H39" s="37">
        <v>0.26</v>
      </c>
      <c r="I39" s="37">
        <v>0.24</v>
      </c>
      <c r="J39" s="38">
        <v>0.26</v>
      </c>
      <c r="K39" s="22"/>
      <c r="L39" s="22"/>
      <c r="M39" s="22"/>
      <c r="N39" s="22"/>
      <c r="O39" s="22"/>
      <c r="P39" s="22"/>
    </row>
    <row r="40" spans="1:16" ht="39" customHeight="1" x14ac:dyDescent="0.15">
      <c r="A40" s="22"/>
      <c r="B40" s="35"/>
      <c r="C40" s="1175" t="s">
        <v>525</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527</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2371</v>
      </c>
      <c r="L45" s="60">
        <v>2387</v>
      </c>
      <c r="M45" s="60">
        <v>2344</v>
      </c>
      <c r="N45" s="60">
        <v>2138</v>
      </c>
      <c r="O45" s="61">
        <v>1717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260</v>
      </c>
      <c r="L48" s="64">
        <v>226</v>
      </c>
      <c r="M48" s="64">
        <v>149</v>
      </c>
      <c r="N48" s="64">
        <v>136</v>
      </c>
      <c r="O48" s="65">
        <v>305</v>
      </c>
      <c r="P48" s="48"/>
      <c r="Q48" s="48"/>
      <c r="R48" s="48"/>
      <c r="S48" s="48"/>
      <c r="T48" s="48"/>
      <c r="U48" s="48"/>
    </row>
    <row r="49" spans="1:21" ht="30.75" customHeight="1" x14ac:dyDescent="0.15">
      <c r="A49" s="48"/>
      <c r="B49" s="1193"/>
      <c r="C49" s="1194"/>
      <c r="D49" s="62"/>
      <c r="E49" s="1185" t="s">
        <v>15</v>
      </c>
      <c r="F49" s="1185"/>
      <c r="G49" s="1185"/>
      <c r="H49" s="1185"/>
      <c r="I49" s="1185"/>
      <c r="J49" s="1186"/>
      <c r="K49" s="63">
        <v>170</v>
      </c>
      <c r="L49" s="64">
        <v>167</v>
      </c>
      <c r="M49" s="64">
        <v>163</v>
      </c>
      <c r="N49" s="64">
        <v>153</v>
      </c>
      <c r="O49" s="65">
        <v>39</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474</v>
      </c>
      <c r="L50" s="64" t="s">
        <v>474</v>
      </c>
      <c r="M50" s="64" t="s">
        <v>474</v>
      </c>
      <c r="N50" s="64" t="s">
        <v>474</v>
      </c>
      <c r="O50" s="65" t="s">
        <v>474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1791</v>
      </c>
      <c r="L52" s="64">
        <v>1831</v>
      </c>
      <c r="M52" s="64">
        <v>1849</v>
      </c>
      <c r="N52" s="64">
        <v>1956</v>
      </c>
      <c r="O52" s="65">
        <v>1636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1010</v>
      </c>
      <c r="L53" s="69">
        <v>949</v>
      </c>
      <c r="M53" s="69">
        <v>807</v>
      </c>
      <c r="N53" s="69">
        <v>471</v>
      </c>
      <c r="O53" s="70">
        <v>425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211" t="s">
        <v>23</v>
      </c>
      <c r="C41" s="1212"/>
      <c r="D41" s="81"/>
      <c r="E41" s="1213" t="s">
        <v>24</v>
      </c>
      <c r="F41" s="1213"/>
      <c r="G41" s="1213"/>
      <c r="H41" s="1214"/>
      <c r="I41" s="82">
        <v>16735</v>
      </c>
      <c r="J41" s="83">
        <v>17081</v>
      </c>
      <c r="K41" s="83">
        <v>17044</v>
      </c>
      <c r="L41" s="83">
        <v>16734</v>
      </c>
      <c r="M41" s="84">
        <v>16718</v>
      </c>
    </row>
    <row r="42" spans="2:13" ht="27.75" customHeight="1" x14ac:dyDescent="0.15">
      <c r="B42" s="1201"/>
      <c r="C42" s="1202"/>
      <c r="D42" s="85"/>
      <c r="E42" s="1205" t="s">
        <v>25</v>
      </c>
      <c r="F42" s="1205"/>
      <c r="G42" s="1205"/>
      <c r="H42" s="1206"/>
      <c r="I42" s="86">
        <v>1052</v>
      </c>
      <c r="J42" s="87" t="s">
        <v>474</v>
      </c>
      <c r="K42" s="87" t="s">
        <v>474</v>
      </c>
      <c r="L42" s="87" t="s">
        <v>474</v>
      </c>
      <c r="M42" s="88" t="s">
        <v>474</v>
      </c>
    </row>
    <row r="43" spans="2:13" ht="27.75" customHeight="1" x14ac:dyDescent="0.15">
      <c r="B43" s="1201"/>
      <c r="C43" s="1202"/>
      <c r="D43" s="85"/>
      <c r="E43" s="1205" t="s">
        <v>26</v>
      </c>
      <c r="F43" s="1205"/>
      <c r="G43" s="1205"/>
      <c r="H43" s="1206"/>
      <c r="I43" s="86">
        <v>3382</v>
      </c>
      <c r="J43" s="87">
        <v>3133</v>
      </c>
      <c r="K43" s="87">
        <v>2714</v>
      </c>
      <c r="L43" s="87">
        <v>2099</v>
      </c>
      <c r="M43" s="88">
        <v>2379</v>
      </c>
    </row>
    <row r="44" spans="2:13" ht="27.75" customHeight="1" x14ac:dyDescent="0.15">
      <c r="B44" s="1201"/>
      <c r="C44" s="1202"/>
      <c r="D44" s="85"/>
      <c r="E44" s="1205" t="s">
        <v>27</v>
      </c>
      <c r="F44" s="1205"/>
      <c r="G44" s="1205"/>
      <c r="H44" s="1206"/>
      <c r="I44" s="86">
        <v>512</v>
      </c>
      <c r="J44" s="87">
        <v>356</v>
      </c>
      <c r="K44" s="87">
        <v>205</v>
      </c>
      <c r="L44" s="87">
        <v>59</v>
      </c>
      <c r="M44" s="88">
        <v>22</v>
      </c>
    </row>
    <row r="45" spans="2:13" ht="27.75" customHeight="1" x14ac:dyDescent="0.15">
      <c r="B45" s="1201"/>
      <c r="C45" s="1202"/>
      <c r="D45" s="85"/>
      <c r="E45" s="1205" t="s">
        <v>28</v>
      </c>
      <c r="F45" s="1205"/>
      <c r="G45" s="1205"/>
      <c r="H45" s="1206"/>
      <c r="I45" s="86">
        <v>4245</v>
      </c>
      <c r="J45" s="87">
        <v>3915</v>
      </c>
      <c r="K45" s="87">
        <v>3570</v>
      </c>
      <c r="L45" s="87">
        <v>3233</v>
      </c>
      <c r="M45" s="88">
        <v>3152</v>
      </c>
    </row>
    <row r="46" spans="2:13" ht="27.75" customHeight="1" x14ac:dyDescent="0.15">
      <c r="B46" s="1201"/>
      <c r="C46" s="1202"/>
      <c r="D46" s="85"/>
      <c r="E46" s="1205" t="s">
        <v>29</v>
      </c>
      <c r="F46" s="1205"/>
      <c r="G46" s="1205"/>
      <c r="H46" s="1206"/>
      <c r="I46" s="86" t="s">
        <v>474</v>
      </c>
      <c r="J46" s="87" t="s">
        <v>474</v>
      </c>
      <c r="K46" s="87" t="s">
        <v>474</v>
      </c>
      <c r="L46" s="87" t="s">
        <v>474</v>
      </c>
      <c r="M46" s="88" t="s">
        <v>474</v>
      </c>
    </row>
    <row r="47" spans="2:13" ht="27.75" customHeight="1" x14ac:dyDescent="0.15">
      <c r="B47" s="1201"/>
      <c r="C47" s="1202"/>
      <c r="D47" s="85"/>
      <c r="E47" s="1205" t="s">
        <v>30</v>
      </c>
      <c r="F47" s="1205"/>
      <c r="G47" s="1205"/>
      <c r="H47" s="1206"/>
      <c r="I47" s="86" t="s">
        <v>474</v>
      </c>
      <c r="J47" s="87" t="s">
        <v>474</v>
      </c>
      <c r="K47" s="87" t="s">
        <v>474</v>
      </c>
      <c r="L47" s="87" t="s">
        <v>474</v>
      </c>
      <c r="M47" s="88" t="s">
        <v>474</v>
      </c>
    </row>
    <row r="48" spans="2:13" ht="27.75" customHeight="1" x14ac:dyDescent="0.15">
      <c r="B48" s="1203"/>
      <c r="C48" s="1204"/>
      <c r="D48" s="85"/>
      <c r="E48" s="1205" t="s">
        <v>31</v>
      </c>
      <c r="F48" s="1205"/>
      <c r="G48" s="1205"/>
      <c r="H48" s="1206"/>
      <c r="I48" s="86" t="s">
        <v>474</v>
      </c>
      <c r="J48" s="87" t="s">
        <v>474</v>
      </c>
      <c r="K48" s="87" t="s">
        <v>474</v>
      </c>
      <c r="L48" s="87" t="s">
        <v>474</v>
      </c>
      <c r="M48" s="88" t="s">
        <v>474</v>
      </c>
    </row>
    <row r="49" spans="2:13" ht="27.75" customHeight="1" x14ac:dyDescent="0.15">
      <c r="B49" s="1199" t="s">
        <v>32</v>
      </c>
      <c r="C49" s="1200"/>
      <c r="D49" s="89"/>
      <c r="E49" s="1205" t="s">
        <v>33</v>
      </c>
      <c r="F49" s="1205"/>
      <c r="G49" s="1205"/>
      <c r="H49" s="1206"/>
      <c r="I49" s="86">
        <v>4901</v>
      </c>
      <c r="J49" s="87">
        <v>4719</v>
      </c>
      <c r="K49" s="87">
        <v>4351</v>
      </c>
      <c r="L49" s="87">
        <v>4335</v>
      </c>
      <c r="M49" s="88">
        <v>4075</v>
      </c>
    </row>
    <row r="50" spans="2:13" ht="27.75" customHeight="1" x14ac:dyDescent="0.15">
      <c r="B50" s="1201"/>
      <c r="C50" s="1202"/>
      <c r="D50" s="85"/>
      <c r="E50" s="1205" t="s">
        <v>34</v>
      </c>
      <c r="F50" s="1205"/>
      <c r="G50" s="1205"/>
      <c r="H50" s="1206"/>
      <c r="I50" s="86">
        <v>2388</v>
      </c>
      <c r="J50" s="87">
        <v>2142</v>
      </c>
      <c r="K50" s="87">
        <v>1891</v>
      </c>
      <c r="L50" s="87">
        <v>1707</v>
      </c>
      <c r="M50" s="88">
        <v>1664</v>
      </c>
    </row>
    <row r="51" spans="2:13" ht="27.75" customHeight="1" x14ac:dyDescent="0.15">
      <c r="B51" s="1203"/>
      <c r="C51" s="1204"/>
      <c r="D51" s="85"/>
      <c r="E51" s="1205" t="s">
        <v>35</v>
      </c>
      <c r="F51" s="1205"/>
      <c r="G51" s="1205"/>
      <c r="H51" s="1206"/>
      <c r="I51" s="86">
        <v>16969</v>
      </c>
      <c r="J51" s="87">
        <v>16878</v>
      </c>
      <c r="K51" s="87">
        <v>16868</v>
      </c>
      <c r="L51" s="87">
        <v>16715</v>
      </c>
      <c r="M51" s="88">
        <v>16614</v>
      </c>
    </row>
    <row r="52" spans="2:13" ht="27.75" customHeight="1" thickBot="1" x14ac:dyDescent="0.2">
      <c r="B52" s="1207" t="s">
        <v>36</v>
      </c>
      <c r="C52" s="1208"/>
      <c r="D52" s="90"/>
      <c r="E52" s="1209" t="s">
        <v>37</v>
      </c>
      <c r="F52" s="1209"/>
      <c r="G52" s="1209"/>
      <c r="H52" s="1210"/>
      <c r="I52" s="91">
        <v>1666</v>
      </c>
      <c r="J52" s="92">
        <v>745</v>
      </c>
      <c r="K52" s="92">
        <v>424</v>
      </c>
      <c r="L52" s="92">
        <v>-633</v>
      </c>
      <c r="M52" s="93">
        <v>-81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537</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538</v>
      </c>
    </row>
    <row r="50" spans="1:17" x14ac:dyDescent="0.15">
      <c r="B50" s="248"/>
      <c r="C50" s="244"/>
      <c r="D50" s="244"/>
      <c r="E50" s="244"/>
      <c r="F50" s="244"/>
      <c r="G50" s="1238"/>
      <c r="H50" s="1239"/>
      <c r="I50" s="1239"/>
      <c r="J50" s="1240"/>
      <c r="K50" s="354" t="s">
        <v>513</v>
      </c>
      <c r="L50" s="354" t="s">
        <v>514</v>
      </c>
      <c r="M50" s="354" t="s">
        <v>515</v>
      </c>
      <c r="N50" s="354" t="s">
        <v>516</v>
      </c>
      <c r="O50" s="354" t="s">
        <v>517</v>
      </c>
    </row>
    <row r="51" spans="1:17" x14ac:dyDescent="0.15">
      <c r="B51" s="248"/>
      <c r="C51" s="244"/>
      <c r="D51" s="244"/>
      <c r="E51" s="244"/>
      <c r="F51" s="244"/>
      <c r="G51" s="1241" t="s">
        <v>539</v>
      </c>
      <c r="H51" s="1242"/>
      <c r="I51" s="1247" t="s">
        <v>540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545</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541</v>
      </c>
      <c r="H55" s="1222"/>
      <c r="I55" s="1227" t="s">
        <v>540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545</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542</v>
      </c>
      <c r="C63" s="244"/>
      <c r="D63" s="244"/>
      <c r="E63" s="244"/>
      <c r="F63" s="244"/>
      <c r="G63" s="244"/>
      <c r="H63" s="244"/>
      <c r="I63" s="244"/>
      <c r="J63" s="244"/>
      <c r="K63" s="244"/>
      <c r="L63" s="244"/>
      <c r="M63" s="244"/>
      <c r="N63" s="244"/>
      <c r="O63" s="244"/>
    </row>
    <row r="64" spans="1:17" x14ac:dyDescent="0.15">
      <c r="B64" s="248"/>
      <c r="C64" s="244"/>
      <c r="D64" s="244"/>
      <c r="E64" s="244"/>
      <c r="F64" s="244"/>
      <c r="G64" s="351" t="s">
        <v>537</v>
      </c>
      <c r="I64" s="352"/>
      <c r="J64" s="352"/>
      <c r="K64" s="352"/>
      <c r="L64" s="244"/>
      <c r="M64" s="244"/>
      <c r="N64" s="244"/>
      <c r="O64" s="244"/>
    </row>
    <row r="65" spans="2:30" x14ac:dyDescent="0.15">
      <c r="B65" s="248"/>
      <c r="C65" s="244"/>
      <c r="D65" s="244"/>
      <c r="E65" s="244"/>
      <c r="F65" s="244"/>
      <c r="G65" s="1229" t="s">
        <v>546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543</v>
      </c>
      <c r="I71" s="368"/>
      <c r="J71" s="364"/>
      <c r="K71" s="364"/>
      <c r="L71" s="365"/>
      <c r="M71" s="364"/>
      <c r="N71" s="365"/>
      <c r="O71" s="366"/>
    </row>
    <row r="72" spans="2:30" x14ac:dyDescent="0.15">
      <c r="B72" s="248"/>
      <c r="C72" s="244"/>
      <c r="D72" s="244"/>
      <c r="E72" s="244"/>
      <c r="F72" s="244"/>
      <c r="G72" s="1238"/>
      <c r="H72" s="1239"/>
      <c r="I72" s="1239"/>
      <c r="J72" s="1240"/>
      <c r="K72" s="354" t="s">
        <v>513</v>
      </c>
      <c r="L72" s="354" t="s">
        <v>514</v>
      </c>
      <c r="M72" s="354" t="s">
        <v>515</v>
      </c>
      <c r="N72" s="354" t="s">
        <v>516</v>
      </c>
      <c r="O72" s="354" t="s">
        <v>517</v>
      </c>
    </row>
    <row r="73" spans="2:30" x14ac:dyDescent="0.15">
      <c r="B73" s="248"/>
      <c r="C73" s="244"/>
      <c r="D73" s="244"/>
      <c r="E73" s="244"/>
      <c r="F73" s="244"/>
      <c r="G73" s="1241" t="s">
        <v>539</v>
      </c>
      <c r="H73" s="1242"/>
      <c r="I73" s="1247" t="s">
        <v>540</v>
      </c>
      <c r="J73" s="1247"/>
      <c r="K73" s="1228">
        <v>16.5</v>
      </c>
      <c r="L73" s="1228">
        <v>7.5</v>
      </c>
      <c r="M73" s="1215">
        <v>4.2</v>
      </c>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544</v>
      </c>
      <c r="J75" s="1227"/>
      <c r="K75" s="1219">
        <v>10</v>
      </c>
      <c r="L75" s="1219">
        <v>9.8000000000000007</v>
      </c>
      <c r="M75" s="1219">
        <v>9.1999999999999993</v>
      </c>
      <c r="N75" s="1219">
        <v>7.4</v>
      </c>
      <c r="O75" s="1219">
        <v>5.6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541</v>
      </c>
      <c r="H77" s="1222"/>
      <c r="I77" s="1227" t="s">
        <v>540</v>
      </c>
      <c r="J77" s="1227"/>
      <c r="K77" s="1228">
        <v>69.2</v>
      </c>
      <c r="L77" s="1228">
        <v>58.2</v>
      </c>
      <c r="M77" s="1215">
        <v>50.3</v>
      </c>
      <c r="N77" s="1215">
        <v>45.9</v>
      </c>
      <c r="O77" s="1215">
        <v>33.6</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544</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26264</v>
      </c>
      <c r="E3" s="116"/>
      <c r="F3" s="117">
        <v>47569</v>
      </c>
      <c r="G3" s="118"/>
      <c r="H3" s="119"/>
    </row>
    <row r="4" spans="1:8" x14ac:dyDescent="0.15">
      <c r="A4" s="120"/>
      <c r="B4" s="121"/>
      <c r="C4" s="122"/>
      <c r="D4" s="123">
        <v>5129</v>
      </c>
      <c r="E4" s="124"/>
      <c r="F4" s="125">
        <v>26255</v>
      </c>
      <c r="G4" s="126"/>
      <c r="H4" s="127"/>
    </row>
    <row r="5" spans="1:8" x14ac:dyDescent="0.15">
      <c r="A5" s="108" t="s">
        <v>507</v>
      </c>
      <c r="B5" s="113"/>
      <c r="C5" s="114"/>
      <c r="D5" s="115">
        <v>22105</v>
      </c>
      <c r="E5" s="116"/>
      <c r="F5" s="117">
        <v>50880</v>
      </c>
      <c r="G5" s="118"/>
      <c r="H5" s="119"/>
    </row>
    <row r="6" spans="1:8" x14ac:dyDescent="0.15">
      <c r="A6" s="120"/>
      <c r="B6" s="121"/>
      <c r="C6" s="122"/>
      <c r="D6" s="123">
        <v>7068</v>
      </c>
      <c r="E6" s="124"/>
      <c r="F6" s="125">
        <v>26879</v>
      </c>
      <c r="G6" s="126"/>
      <c r="H6" s="127"/>
    </row>
    <row r="7" spans="1:8" x14ac:dyDescent="0.15">
      <c r="A7" s="108" t="s">
        <v>508</v>
      </c>
      <c r="B7" s="113"/>
      <c r="C7" s="114"/>
      <c r="D7" s="115">
        <v>39705</v>
      </c>
      <c r="E7" s="116"/>
      <c r="F7" s="117">
        <v>63956</v>
      </c>
      <c r="G7" s="118"/>
      <c r="H7" s="119"/>
    </row>
    <row r="8" spans="1:8" x14ac:dyDescent="0.15">
      <c r="A8" s="120"/>
      <c r="B8" s="121"/>
      <c r="C8" s="122"/>
      <c r="D8" s="123">
        <v>16046</v>
      </c>
      <c r="E8" s="124"/>
      <c r="F8" s="125">
        <v>29239</v>
      </c>
      <c r="G8" s="126"/>
      <c r="H8" s="127"/>
    </row>
    <row r="9" spans="1:8" x14ac:dyDescent="0.15">
      <c r="A9" s="108" t="s">
        <v>509</v>
      </c>
      <c r="B9" s="113"/>
      <c r="C9" s="114"/>
      <c r="D9" s="115">
        <v>21139</v>
      </c>
      <c r="E9" s="116"/>
      <c r="F9" s="117">
        <v>66255</v>
      </c>
      <c r="G9" s="118"/>
      <c r="H9" s="119"/>
    </row>
    <row r="10" spans="1:8" x14ac:dyDescent="0.15">
      <c r="A10" s="120"/>
      <c r="B10" s="121"/>
      <c r="C10" s="122"/>
      <c r="D10" s="123">
        <v>15786</v>
      </c>
      <c r="E10" s="124"/>
      <c r="F10" s="125">
        <v>31822</v>
      </c>
      <c r="G10" s="126"/>
      <c r="H10" s="127"/>
    </row>
    <row r="11" spans="1:8" x14ac:dyDescent="0.15">
      <c r="A11" s="108" t="s">
        <v>510</v>
      </c>
      <c r="B11" s="113"/>
      <c r="C11" s="114"/>
      <c r="D11" s="115">
        <v>29401</v>
      </c>
      <c r="E11" s="116"/>
      <c r="F11" s="117">
        <v>47278</v>
      </c>
      <c r="G11" s="118"/>
      <c r="H11" s="119"/>
    </row>
    <row r="12" spans="1:8" x14ac:dyDescent="0.15">
      <c r="A12" s="120"/>
      <c r="B12" s="121"/>
      <c r="C12" s="128"/>
      <c r="D12" s="123">
        <v>14745</v>
      </c>
      <c r="E12" s="124"/>
      <c r="F12" s="125">
        <v>24096</v>
      </c>
      <c r="G12" s="126"/>
      <c r="H12" s="127"/>
    </row>
    <row r="13" spans="1:8" x14ac:dyDescent="0.15">
      <c r="A13" s="108"/>
      <c r="B13" s="113"/>
      <c r="C13" s="129"/>
      <c r="D13" s="130">
        <v>27723</v>
      </c>
      <c r="E13" s="131"/>
      <c r="F13" s="132">
        <v>55188</v>
      </c>
      <c r="G13" s="133"/>
      <c r="H13" s="119"/>
    </row>
    <row r="14" spans="1:8" x14ac:dyDescent="0.15">
      <c r="A14" s="120"/>
      <c r="B14" s="121"/>
      <c r="C14" s="122"/>
      <c r="D14" s="123">
        <v>11755</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6.94</v>
      </c>
      <c r="C19" s="134">
        <f>ROUND(VALUE(SUBSTITUTE(実質収支比率等に係る経年分析!G$48,"▲","-")),2)</f>
        <v>7.35</v>
      </c>
      <c r="D19" s="134">
        <f>ROUND(VALUE(SUBSTITUTE(実質収支比率等に係る経年分析!H$48,"▲","-")),2)</f>
        <v>7.24</v>
      </c>
      <c r="E19" s="134">
        <f>ROUND(VALUE(SUBSTITUTE(実質収支比率等に係る経年分析!I$48,"▲","-")),2)</f>
        <v>5.66</v>
      </c>
      <c r="F19" s="134">
        <f>ROUND(VALUE(SUBSTITUTE(実質収支比率等に係る経年分析!J$48,"▲","-")),2)</f>
        <v>6.78</v>
      </c>
    </row>
    <row r="20" spans="1:11" x14ac:dyDescent="0.15">
      <c r="A20" s="134" t="s">
        <v>42</v>
      </c>
      <c r="B20" s="134">
        <f>ROUND(VALUE(SUBSTITUTE(実質収支比率等に係る経年分析!F$47,"▲","-")),2)</f>
        <v>26.07</v>
      </c>
      <c r="C20" s="134">
        <f>ROUND(VALUE(SUBSTITUTE(実質収支比率等に係る経年分析!G$47,"▲","-")),2)</f>
        <v>27.4</v>
      </c>
      <c r="D20" s="134">
        <f>ROUND(VALUE(SUBSTITUTE(実質収支比率等に係る経年分析!H$47,"▲","-")),2)</f>
        <v>27.12</v>
      </c>
      <c r="E20" s="134">
        <f>ROUND(VALUE(SUBSTITUTE(実質収支比率等に係る経年分析!I$47,"▲","-")),2)</f>
        <v>26.91</v>
      </c>
      <c r="F20" s="134">
        <f>ROUND(VALUE(SUBSTITUTE(実質収支比率等に係る経年分析!J$47,"▲","-")),2)</f>
        <v>27.08</v>
      </c>
    </row>
    <row r="21" spans="1:11" x14ac:dyDescent="0.15">
      <c r="A21" s="134" t="s">
        <v>43</v>
      </c>
      <c r="B21" s="134">
        <f>IF(ISNUMBER(VALUE(SUBSTITUTE(実質収支比率等に係る経年分析!F$49,"▲","-"))),ROUND(VALUE(SUBSTITUTE(実質収支比率等に係る経年分析!F$49,"▲","-")),2),NA())</f>
        <v>4.38</v>
      </c>
      <c r="C21" s="134">
        <f>IF(ISNUMBER(VALUE(SUBSTITUTE(実質収支比率等に係る経年分析!G$49,"▲","-"))),ROUND(VALUE(SUBSTITUTE(実質収支比率等に係る経年分析!G$49,"▲","-")),2),NA())</f>
        <v>1.43</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-1.46</v>
      </c>
      <c r="F21" s="134">
        <f>IF(ISNUMBER(VALUE(SUBSTITUTE(実質収支比率等に係る経年分析!J$49,"▲","-"))),ROUND(VALUE(SUBSTITUTE(実質収支比率等に係る経年分析!J$49,"▲","-")),2),NA())</f>
        <v>1.1499999999999999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1791</v>
      </c>
      <c r="E42" s="136"/>
      <c r="F42" s="136"/>
      <c r="G42" s="136">
        <f>'実質公債費比率（分子）の構造'!L$52</f>
        <v>1831</v>
      </c>
      <c r="H42" s="136"/>
      <c r="I42" s="136"/>
      <c r="J42" s="136">
        <f>'実質公債費比率（分子）の構造'!M$52</f>
        <v>1849</v>
      </c>
      <c r="K42" s="136"/>
      <c r="L42" s="136"/>
      <c r="M42" s="136">
        <f>'実質公債費比率（分子）の構造'!N$52</f>
        <v>1956</v>
      </c>
      <c r="N42" s="136"/>
      <c r="O42" s="136"/>
      <c r="P42" s="136">
        <f>'実質公債費比率（分子）の構造'!O$52</f>
        <v>1636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170</v>
      </c>
      <c r="C45" s="136"/>
      <c r="D45" s="136"/>
      <c r="E45" s="136">
        <f>'実質公債費比率（分子）の構造'!L$49</f>
        <v>167</v>
      </c>
      <c r="F45" s="136"/>
      <c r="G45" s="136"/>
      <c r="H45" s="136">
        <f>'実質公債費比率（分子）の構造'!M$49</f>
        <v>163</v>
      </c>
      <c r="I45" s="136"/>
      <c r="J45" s="136"/>
      <c r="K45" s="136">
        <f>'実質公債費比率（分子）の構造'!N$49</f>
        <v>153</v>
      </c>
      <c r="L45" s="136"/>
      <c r="M45" s="136"/>
      <c r="N45" s="136">
        <f>'実質公債費比率（分子）の構造'!O$49</f>
        <v>39</v>
      </c>
      <c r="O45" s="136"/>
      <c r="P45" s="136"/>
    </row>
    <row r="46" spans="1:16" x14ac:dyDescent="0.15">
      <c r="A46" s="136" t="s">
        <v>54</v>
      </c>
      <c r="B46" s="136">
        <f>'実質公債費比率（分子）の構造'!K$48</f>
        <v>260</v>
      </c>
      <c r="C46" s="136"/>
      <c r="D46" s="136"/>
      <c r="E46" s="136">
        <f>'実質公債費比率（分子）の構造'!L$48</f>
        <v>226</v>
      </c>
      <c r="F46" s="136"/>
      <c r="G46" s="136"/>
      <c r="H46" s="136">
        <f>'実質公債費比率（分子）の構造'!M$48</f>
        <v>149</v>
      </c>
      <c r="I46" s="136"/>
      <c r="J46" s="136"/>
      <c r="K46" s="136">
        <f>'実質公債費比率（分子）の構造'!N$48</f>
        <v>136</v>
      </c>
      <c r="L46" s="136"/>
      <c r="M46" s="136"/>
      <c r="N46" s="136">
        <f>'実質公債費比率（分子）の構造'!O$48</f>
        <v>305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2371</v>
      </c>
      <c r="C49" s="136"/>
      <c r="D49" s="136"/>
      <c r="E49" s="136">
        <f>'実質公債費比率（分子）の構造'!L$45</f>
        <v>2387</v>
      </c>
      <c r="F49" s="136"/>
      <c r="G49" s="136"/>
      <c r="H49" s="136">
        <f>'実質公債費比率（分子）の構造'!M$45</f>
        <v>2344</v>
      </c>
      <c r="I49" s="136"/>
      <c r="J49" s="136"/>
      <c r="K49" s="136">
        <f>'実質公債費比率（分子）の構造'!N$45</f>
        <v>2138</v>
      </c>
      <c r="L49" s="136"/>
      <c r="M49" s="136"/>
      <c r="N49" s="136">
        <f>'実質公債費比率（分子）の構造'!O$45</f>
        <v>1717</v>
      </c>
      <c r="O49" s="136"/>
      <c r="P49" s="136"/>
    </row>
    <row r="50" spans="1:16" x14ac:dyDescent="0.15">
      <c r="A50" s="136" t="s">
        <v>58</v>
      </c>
      <c r="B50" s="136" t="e">
        <f>NA()</f>
        <v>#N/A</v>
      </c>
      <c r="C50" s="136">
        <f>IF(ISNUMBER('実質公債費比率（分子）の構造'!K$53),'実質公債費比率（分子）の構造'!K$53,NA())</f>
        <v>1010</v>
      </c>
      <c r="D50" s="136" t="e">
        <f>NA()</f>
        <v>#N/A</v>
      </c>
      <c r="E50" s="136" t="e">
        <f>NA()</f>
        <v>#N/A</v>
      </c>
      <c r="F50" s="136">
        <f>IF(ISNUMBER('実質公債費比率（分子）の構造'!L$53),'実質公債費比率（分子）の構造'!L$53,NA())</f>
        <v>949</v>
      </c>
      <c r="G50" s="136" t="e">
        <f>NA()</f>
        <v>#N/A</v>
      </c>
      <c r="H50" s="136" t="e">
        <f>NA()</f>
        <v>#N/A</v>
      </c>
      <c r="I50" s="136">
        <f>IF(ISNUMBER('実質公債費比率（分子）の構造'!M$53),'実質公債費比率（分子）の構造'!M$53,NA())</f>
        <v>807</v>
      </c>
      <c r="J50" s="136" t="e">
        <f>NA()</f>
        <v>#N/A</v>
      </c>
      <c r="K50" s="136" t="e">
        <f>NA()</f>
        <v>#N/A</v>
      </c>
      <c r="L50" s="136">
        <f>IF(ISNUMBER('実質公債費比率（分子）の構造'!N$53),'実質公債費比率（分子）の構造'!N$53,NA())</f>
        <v>471</v>
      </c>
      <c r="M50" s="136" t="e">
        <f>NA()</f>
        <v>#N/A</v>
      </c>
      <c r="N50" s="136" t="e">
        <f>NA()</f>
        <v>#N/A</v>
      </c>
      <c r="O50" s="136">
        <f>IF(ISNUMBER('実質公債費比率（分子）の構造'!O$53),'実質公債費比率（分子）の構造'!O$53,NA())</f>
        <v>425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16969</v>
      </c>
      <c r="E56" s="135"/>
      <c r="F56" s="135"/>
      <c r="G56" s="135">
        <f>'将来負担比率（分子）の構造'!J$51</f>
        <v>16878</v>
      </c>
      <c r="H56" s="135"/>
      <c r="I56" s="135"/>
      <c r="J56" s="135">
        <f>'将来負担比率（分子）の構造'!K$51</f>
        <v>16868</v>
      </c>
      <c r="K56" s="135"/>
      <c r="L56" s="135"/>
      <c r="M56" s="135">
        <f>'将来負担比率（分子）の構造'!L$51</f>
        <v>16715</v>
      </c>
      <c r="N56" s="135"/>
      <c r="O56" s="135"/>
      <c r="P56" s="135">
        <f>'将来負担比率（分子）の構造'!M$51</f>
        <v>16614</v>
      </c>
    </row>
    <row r="57" spans="1:16" x14ac:dyDescent="0.15">
      <c r="A57" s="135" t="s">
        <v>34</v>
      </c>
      <c r="B57" s="135"/>
      <c r="C57" s="135"/>
      <c r="D57" s="135">
        <f>'将来負担比率（分子）の構造'!I$50</f>
        <v>2388</v>
      </c>
      <c r="E57" s="135"/>
      <c r="F57" s="135"/>
      <c r="G57" s="135">
        <f>'将来負担比率（分子）の構造'!J$50</f>
        <v>2142</v>
      </c>
      <c r="H57" s="135"/>
      <c r="I57" s="135"/>
      <c r="J57" s="135">
        <f>'将来負担比率（分子）の構造'!K$50</f>
        <v>1891</v>
      </c>
      <c r="K57" s="135"/>
      <c r="L57" s="135"/>
      <c r="M57" s="135">
        <f>'将来負担比率（分子）の構造'!L$50</f>
        <v>1707</v>
      </c>
      <c r="N57" s="135"/>
      <c r="O57" s="135"/>
      <c r="P57" s="135">
        <f>'将来負担比率（分子）の構造'!M$50</f>
        <v>1664</v>
      </c>
    </row>
    <row r="58" spans="1:16" x14ac:dyDescent="0.15">
      <c r="A58" s="135" t="s">
        <v>33</v>
      </c>
      <c r="B58" s="135"/>
      <c r="C58" s="135"/>
      <c r="D58" s="135">
        <f>'将来負担比率（分子）の構造'!I$49</f>
        <v>4901</v>
      </c>
      <c r="E58" s="135"/>
      <c r="F58" s="135"/>
      <c r="G58" s="135">
        <f>'将来負担比率（分子）の構造'!J$49</f>
        <v>4719</v>
      </c>
      <c r="H58" s="135"/>
      <c r="I58" s="135"/>
      <c r="J58" s="135">
        <f>'将来負担比率（分子）の構造'!K$49</f>
        <v>4351</v>
      </c>
      <c r="K58" s="135"/>
      <c r="L58" s="135"/>
      <c r="M58" s="135">
        <f>'将来負担比率（分子）の構造'!L$49</f>
        <v>4335</v>
      </c>
      <c r="N58" s="135"/>
      <c r="O58" s="135"/>
      <c r="P58" s="135">
        <f>'将来負担比率（分子）の構造'!M$49</f>
        <v>4075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4245</v>
      </c>
      <c r="C62" s="135"/>
      <c r="D62" s="135"/>
      <c r="E62" s="135">
        <f>'将来負担比率（分子）の構造'!J$45</f>
        <v>3915</v>
      </c>
      <c r="F62" s="135"/>
      <c r="G62" s="135"/>
      <c r="H62" s="135">
        <f>'将来負担比率（分子）の構造'!K$45</f>
        <v>3570</v>
      </c>
      <c r="I62" s="135"/>
      <c r="J62" s="135"/>
      <c r="K62" s="135">
        <f>'将来負担比率（分子）の構造'!L$45</f>
        <v>3233</v>
      </c>
      <c r="L62" s="135"/>
      <c r="M62" s="135"/>
      <c r="N62" s="135">
        <f>'将来負担比率（分子）の構造'!M$45</f>
        <v>3152</v>
      </c>
      <c r="O62" s="135"/>
      <c r="P62" s="135"/>
    </row>
    <row r="63" spans="1:16" x14ac:dyDescent="0.15">
      <c r="A63" s="135" t="s">
        <v>27</v>
      </c>
      <c r="B63" s="135">
        <f>'将来負担比率（分子）の構造'!I$44</f>
        <v>512</v>
      </c>
      <c r="C63" s="135"/>
      <c r="D63" s="135"/>
      <c r="E63" s="135">
        <f>'将来負担比率（分子）の構造'!J$44</f>
        <v>356</v>
      </c>
      <c r="F63" s="135"/>
      <c r="G63" s="135"/>
      <c r="H63" s="135">
        <f>'将来負担比率（分子）の構造'!K$44</f>
        <v>205</v>
      </c>
      <c r="I63" s="135"/>
      <c r="J63" s="135"/>
      <c r="K63" s="135">
        <f>'将来負担比率（分子）の構造'!L$44</f>
        <v>59</v>
      </c>
      <c r="L63" s="135"/>
      <c r="M63" s="135"/>
      <c r="N63" s="135">
        <f>'将来負担比率（分子）の構造'!M$44</f>
        <v>22</v>
      </c>
      <c r="O63" s="135"/>
      <c r="P63" s="135"/>
    </row>
    <row r="64" spans="1:16" x14ac:dyDescent="0.15">
      <c r="A64" s="135" t="s">
        <v>26</v>
      </c>
      <c r="B64" s="135">
        <f>'将来負担比率（分子）の構造'!I$43</f>
        <v>3382</v>
      </c>
      <c r="C64" s="135"/>
      <c r="D64" s="135"/>
      <c r="E64" s="135">
        <f>'将来負担比率（分子）の構造'!J$43</f>
        <v>3133</v>
      </c>
      <c r="F64" s="135"/>
      <c r="G64" s="135"/>
      <c r="H64" s="135">
        <f>'将来負担比率（分子）の構造'!K$43</f>
        <v>2714</v>
      </c>
      <c r="I64" s="135"/>
      <c r="J64" s="135"/>
      <c r="K64" s="135">
        <f>'将来負担比率（分子）の構造'!L$43</f>
        <v>2099</v>
      </c>
      <c r="L64" s="135"/>
      <c r="M64" s="135"/>
      <c r="N64" s="135">
        <f>'将来負担比率（分子）の構造'!M$43</f>
        <v>2379</v>
      </c>
      <c r="O64" s="135"/>
      <c r="P64" s="135"/>
    </row>
    <row r="65" spans="1:16" x14ac:dyDescent="0.15">
      <c r="A65" s="135" t="s">
        <v>25</v>
      </c>
      <c r="B65" s="135">
        <f>'将来負担比率（分子）の構造'!I$42</f>
        <v>1052</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16735</v>
      </c>
      <c r="C66" s="135"/>
      <c r="D66" s="135"/>
      <c r="E66" s="135">
        <f>'将来負担比率（分子）の構造'!J$41</f>
        <v>17081</v>
      </c>
      <c r="F66" s="135"/>
      <c r="G66" s="135"/>
      <c r="H66" s="135">
        <f>'将来負担比率（分子）の構造'!K$41</f>
        <v>17044</v>
      </c>
      <c r="I66" s="135"/>
      <c r="J66" s="135"/>
      <c r="K66" s="135">
        <f>'将来負担比率（分子）の構造'!L$41</f>
        <v>16734</v>
      </c>
      <c r="L66" s="135"/>
      <c r="M66" s="135"/>
      <c r="N66" s="135">
        <f>'将来負担比率（分子）の構造'!M$41</f>
        <v>16718</v>
      </c>
      <c r="O66" s="135"/>
      <c r="P66" s="135"/>
    </row>
    <row r="67" spans="1:16" x14ac:dyDescent="0.15">
      <c r="A67" s="135" t="s">
        <v>62</v>
      </c>
      <c r="B67" s="135" t="e">
        <f>NA()</f>
        <v>#N/A</v>
      </c>
      <c r="C67" s="135">
        <f>IF(ISNUMBER('将来負担比率（分子）の構造'!I$52), IF('将来負担比率（分子）の構造'!I$52 &lt; 0, 0, '将来負担比率（分子）の構造'!I$52), NA())</f>
        <v>1666</v>
      </c>
      <c r="D67" s="135" t="e">
        <f>NA()</f>
        <v>#N/A</v>
      </c>
      <c r="E67" s="135" t="e">
        <f>NA()</f>
        <v>#N/A</v>
      </c>
      <c r="F67" s="135">
        <f>IF(ISNUMBER('将来負担比率（分子）の構造'!J$52), IF('将来負担比率（分子）の構造'!J$52 &lt; 0, 0, '将来負担比率（分子）の構造'!J$52), NA())</f>
        <v>745</v>
      </c>
      <c r="G67" s="135" t="e">
        <f>NA()</f>
        <v>#N/A</v>
      </c>
      <c r="H67" s="135" t="e">
        <f>NA()</f>
        <v>#N/A</v>
      </c>
      <c r="I67" s="135">
        <f>IF(ISNUMBER('将来負担比率（分子）の構造'!K$52), IF('将来負担比率（分子）の構造'!K$52 &lt; 0, 0, '将来負担比率（分子）の構造'!K$52), NA())</f>
        <v>424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B1" sqref="A1:B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7354860</v>
      </c>
      <c r="S5" s="669"/>
      <c r="T5" s="669"/>
      <c r="U5" s="669"/>
      <c r="V5" s="669"/>
      <c r="W5" s="669"/>
      <c r="X5" s="669"/>
      <c r="Y5" s="716"/>
      <c r="Z5" s="729">
        <v>37.799999999999997</v>
      </c>
      <c r="AA5" s="729"/>
      <c r="AB5" s="729"/>
      <c r="AC5" s="729"/>
      <c r="AD5" s="730">
        <v>6989813</v>
      </c>
      <c r="AE5" s="730"/>
      <c r="AF5" s="730"/>
      <c r="AG5" s="730"/>
      <c r="AH5" s="730"/>
      <c r="AI5" s="730"/>
      <c r="AJ5" s="730"/>
      <c r="AK5" s="730"/>
      <c r="AL5" s="717">
        <v>62.9</v>
      </c>
      <c r="AM5" s="686"/>
      <c r="AN5" s="686"/>
      <c r="AO5" s="718"/>
      <c r="AP5" s="705" t="s">
        <v>207</v>
      </c>
      <c r="AQ5" s="706"/>
      <c r="AR5" s="706"/>
      <c r="AS5" s="706"/>
      <c r="AT5" s="706"/>
      <c r="AU5" s="706"/>
      <c r="AV5" s="706"/>
      <c r="AW5" s="706"/>
      <c r="AX5" s="706"/>
      <c r="AY5" s="706"/>
      <c r="AZ5" s="706"/>
      <c r="BA5" s="706"/>
      <c r="BB5" s="706"/>
      <c r="BC5" s="706"/>
      <c r="BD5" s="706"/>
      <c r="BE5" s="706"/>
      <c r="BF5" s="707"/>
      <c r="BG5" s="618">
        <v>6989813</v>
      </c>
      <c r="BH5" s="619"/>
      <c r="BI5" s="619"/>
      <c r="BJ5" s="619"/>
      <c r="BK5" s="619"/>
      <c r="BL5" s="619"/>
      <c r="BM5" s="619"/>
      <c r="BN5" s="620"/>
      <c r="BO5" s="671">
        <v>95</v>
      </c>
      <c r="BP5" s="671"/>
      <c r="BQ5" s="671"/>
      <c r="BR5" s="671"/>
      <c r="BS5" s="672">
        <v>29775</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106725</v>
      </c>
      <c r="S6" s="619"/>
      <c r="T6" s="619"/>
      <c r="U6" s="619"/>
      <c r="V6" s="619"/>
      <c r="W6" s="619"/>
      <c r="X6" s="619"/>
      <c r="Y6" s="620"/>
      <c r="Z6" s="671">
        <v>0.5</v>
      </c>
      <c r="AA6" s="671"/>
      <c r="AB6" s="671"/>
      <c r="AC6" s="671"/>
      <c r="AD6" s="672">
        <v>106725</v>
      </c>
      <c r="AE6" s="672"/>
      <c r="AF6" s="672"/>
      <c r="AG6" s="672"/>
      <c r="AH6" s="672"/>
      <c r="AI6" s="672"/>
      <c r="AJ6" s="672"/>
      <c r="AK6" s="672"/>
      <c r="AL6" s="641">
        <v>1</v>
      </c>
      <c r="AM6" s="673"/>
      <c r="AN6" s="673"/>
      <c r="AO6" s="674"/>
      <c r="AP6" s="615" t="s">
        <v>212</v>
      </c>
      <c r="AQ6" s="616"/>
      <c r="AR6" s="616"/>
      <c r="AS6" s="616"/>
      <c r="AT6" s="616"/>
      <c r="AU6" s="616"/>
      <c r="AV6" s="616"/>
      <c r="AW6" s="616"/>
      <c r="AX6" s="616"/>
      <c r="AY6" s="616"/>
      <c r="AZ6" s="616"/>
      <c r="BA6" s="616"/>
      <c r="BB6" s="616"/>
      <c r="BC6" s="616"/>
      <c r="BD6" s="616"/>
      <c r="BE6" s="616"/>
      <c r="BF6" s="617"/>
      <c r="BG6" s="618">
        <v>6989813</v>
      </c>
      <c r="BH6" s="619"/>
      <c r="BI6" s="619"/>
      <c r="BJ6" s="619"/>
      <c r="BK6" s="619"/>
      <c r="BL6" s="619"/>
      <c r="BM6" s="619"/>
      <c r="BN6" s="620"/>
      <c r="BO6" s="671">
        <v>95</v>
      </c>
      <c r="BP6" s="671"/>
      <c r="BQ6" s="671"/>
      <c r="BR6" s="671"/>
      <c r="BS6" s="672">
        <v>29775</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218495</v>
      </c>
      <c r="CS6" s="619"/>
      <c r="CT6" s="619"/>
      <c r="CU6" s="619"/>
      <c r="CV6" s="619"/>
      <c r="CW6" s="619"/>
      <c r="CX6" s="619"/>
      <c r="CY6" s="620"/>
      <c r="CZ6" s="671">
        <v>1.2</v>
      </c>
      <c r="DA6" s="671"/>
      <c r="DB6" s="671"/>
      <c r="DC6" s="671"/>
      <c r="DD6" s="624" t="s">
        <v>214</v>
      </c>
      <c r="DE6" s="619"/>
      <c r="DF6" s="619"/>
      <c r="DG6" s="619"/>
      <c r="DH6" s="619"/>
      <c r="DI6" s="619"/>
      <c r="DJ6" s="619"/>
      <c r="DK6" s="619"/>
      <c r="DL6" s="619"/>
      <c r="DM6" s="619"/>
      <c r="DN6" s="619"/>
      <c r="DO6" s="619"/>
      <c r="DP6" s="620"/>
      <c r="DQ6" s="624">
        <v>218495</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30304</v>
      </c>
      <c r="S7" s="619"/>
      <c r="T7" s="619"/>
      <c r="U7" s="619"/>
      <c r="V7" s="619"/>
      <c r="W7" s="619"/>
      <c r="X7" s="619"/>
      <c r="Y7" s="620"/>
      <c r="Z7" s="671">
        <v>0.2</v>
      </c>
      <c r="AA7" s="671"/>
      <c r="AB7" s="671"/>
      <c r="AC7" s="671"/>
      <c r="AD7" s="672">
        <v>30304</v>
      </c>
      <c r="AE7" s="672"/>
      <c r="AF7" s="672"/>
      <c r="AG7" s="672"/>
      <c r="AH7" s="672"/>
      <c r="AI7" s="672"/>
      <c r="AJ7" s="672"/>
      <c r="AK7" s="672"/>
      <c r="AL7" s="641">
        <v>0.3</v>
      </c>
      <c r="AM7" s="673"/>
      <c r="AN7" s="673"/>
      <c r="AO7" s="674"/>
      <c r="AP7" s="615" t="s">
        <v>216</v>
      </c>
      <c r="AQ7" s="616"/>
      <c r="AR7" s="616"/>
      <c r="AS7" s="616"/>
      <c r="AT7" s="616"/>
      <c r="AU7" s="616"/>
      <c r="AV7" s="616"/>
      <c r="AW7" s="616"/>
      <c r="AX7" s="616"/>
      <c r="AY7" s="616"/>
      <c r="AZ7" s="616"/>
      <c r="BA7" s="616"/>
      <c r="BB7" s="616"/>
      <c r="BC7" s="616"/>
      <c r="BD7" s="616"/>
      <c r="BE7" s="616"/>
      <c r="BF7" s="617"/>
      <c r="BG7" s="618">
        <v>3873146</v>
      </c>
      <c r="BH7" s="619"/>
      <c r="BI7" s="619"/>
      <c r="BJ7" s="619"/>
      <c r="BK7" s="619"/>
      <c r="BL7" s="619"/>
      <c r="BM7" s="619"/>
      <c r="BN7" s="620"/>
      <c r="BO7" s="671">
        <v>52.7</v>
      </c>
      <c r="BP7" s="671"/>
      <c r="BQ7" s="671"/>
      <c r="BR7" s="671"/>
      <c r="BS7" s="672">
        <v>29775</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2730755</v>
      </c>
      <c r="CS7" s="619"/>
      <c r="CT7" s="619"/>
      <c r="CU7" s="619"/>
      <c r="CV7" s="619"/>
      <c r="CW7" s="619"/>
      <c r="CX7" s="619"/>
      <c r="CY7" s="620"/>
      <c r="CZ7" s="671">
        <v>14.6</v>
      </c>
      <c r="DA7" s="671"/>
      <c r="DB7" s="671"/>
      <c r="DC7" s="671"/>
      <c r="DD7" s="624">
        <v>158527</v>
      </c>
      <c r="DE7" s="619"/>
      <c r="DF7" s="619"/>
      <c r="DG7" s="619"/>
      <c r="DH7" s="619"/>
      <c r="DI7" s="619"/>
      <c r="DJ7" s="619"/>
      <c r="DK7" s="619"/>
      <c r="DL7" s="619"/>
      <c r="DM7" s="619"/>
      <c r="DN7" s="619"/>
      <c r="DO7" s="619"/>
      <c r="DP7" s="620"/>
      <c r="DQ7" s="624">
        <v>2408794</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71105</v>
      </c>
      <c r="S8" s="619"/>
      <c r="T8" s="619"/>
      <c r="U8" s="619"/>
      <c r="V8" s="619"/>
      <c r="W8" s="619"/>
      <c r="X8" s="619"/>
      <c r="Y8" s="620"/>
      <c r="Z8" s="671">
        <v>0.4</v>
      </c>
      <c r="AA8" s="671"/>
      <c r="AB8" s="671"/>
      <c r="AC8" s="671"/>
      <c r="AD8" s="672">
        <v>71105</v>
      </c>
      <c r="AE8" s="672"/>
      <c r="AF8" s="672"/>
      <c r="AG8" s="672"/>
      <c r="AH8" s="672"/>
      <c r="AI8" s="672"/>
      <c r="AJ8" s="672"/>
      <c r="AK8" s="672"/>
      <c r="AL8" s="641">
        <v>0.6</v>
      </c>
      <c r="AM8" s="673"/>
      <c r="AN8" s="673"/>
      <c r="AO8" s="674"/>
      <c r="AP8" s="615" t="s">
        <v>219</v>
      </c>
      <c r="AQ8" s="616"/>
      <c r="AR8" s="616"/>
      <c r="AS8" s="616"/>
      <c r="AT8" s="616"/>
      <c r="AU8" s="616"/>
      <c r="AV8" s="616"/>
      <c r="AW8" s="616"/>
      <c r="AX8" s="616"/>
      <c r="AY8" s="616"/>
      <c r="AZ8" s="616"/>
      <c r="BA8" s="616"/>
      <c r="BB8" s="616"/>
      <c r="BC8" s="616"/>
      <c r="BD8" s="616"/>
      <c r="BE8" s="616"/>
      <c r="BF8" s="617"/>
      <c r="BG8" s="618">
        <v>91289</v>
      </c>
      <c r="BH8" s="619"/>
      <c r="BI8" s="619"/>
      <c r="BJ8" s="619"/>
      <c r="BK8" s="619"/>
      <c r="BL8" s="619"/>
      <c r="BM8" s="619"/>
      <c r="BN8" s="620"/>
      <c r="BO8" s="671">
        <v>1.2</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7932609</v>
      </c>
      <c r="CS8" s="619"/>
      <c r="CT8" s="619"/>
      <c r="CU8" s="619"/>
      <c r="CV8" s="619"/>
      <c r="CW8" s="619"/>
      <c r="CX8" s="619"/>
      <c r="CY8" s="620"/>
      <c r="CZ8" s="671">
        <v>42.5</v>
      </c>
      <c r="DA8" s="671"/>
      <c r="DB8" s="671"/>
      <c r="DC8" s="671"/>
      <c r="DD8" s="624">
        <v>277762</v>
      </c>
      <c r="DE8" s="619"/>
      <c r="DF8" s="619"/>
      <c r="DG8" s="619"/>
      <c r="DH8" s="619"/>
      <c r="DI8" s="619"/>
      <c r="DJ8" s="619"/>
      <c r="DK8" s="619"/>
      <c r="DL8" s="619"/>
      <c r="DM8" s="619"/>
      <c r="DN8" s="619"/>
      <c r="DO8" s="619"/>
      <c r="DP8" s="620"/>
      <c r="DQ8" s="624">
        <v>3721860</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77989</v>
      </c>
      <c r="S9" s="619"/>
      <c r="T9" s="619"/>
      <c r="U9" s="619"/>
      <c r="V9" s="619"/>
      <c r="W9" s="619"/>
      <c r="X9" s="619"/>
      <c r="Y9" s="620"/>
      <c r="Z9" s="671">
        <v>0.4</v>
      </c>
      <c r="AA9" s="671"/>
      <c r="AB9" s="671"/>
      <c r="AC9" s="671"/>
      <c r="AD9" s="672">
        <v>77989</v>
      </c>
      <c r="AE9" s="672"/>
      <c r="AF9" s="672"/>
      <c r="AG9" s="672"/>
      <c r="AH9" s="672"/>
      <c r="AI9" s="672"/>
      <c r="AJ9" s="672"/>
      <c r="AK9" s="672"/>
      <c r="AL9" s="641">
        <v>0.7</v>
      </c>
      <c r="AM9" s="673"/>
      <c r="AN9" s="673"/>
      <c r="AO9" s="674"/>
      <c r="AP9" s="615" t="s">
        <v>222</v>
      </c>
      <c r="AQ9" s="616"/>
      <c r="AR9" s="616"/>
      <c r="AS9" s="616"/>
      <c r="AT9" s="616"/>
      <c r="AU9" s="616"/>
      <c r="AV9" s="616"/>
      <c r="AW9" s="616"/>
      <c r="AX9" s="616"/>
      <c r="AY9" s="616"/>
      <c r="AZ9" s="616"/>
      <c r="BA9" s="616"/>
      <c r="BB9" s="616"/>
      <c r="BC9" s="616"/>
      <c r="BD9" s="616"/>
      <c r="BE9" s="616"/>
      <c r="BF9" s="617"/>
      <c r="BG9" s="618">
        <v>3412798</v>
      </c>
      <c r="BH9" s="619"/>
      <c r="BI9" s="619"/>
      <c r="BJ9" s="619"/>
      <c r="BK9" s="619"/>
      <c r="BL9" s="619"/>
      <c r="BM9" s="619"/>
      <c r="BN9" s="620"/>
      <c r="BO9" s="671">
        <v>46.4</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1445021</v>
      </c>
      <c r="CS9" s="619"/>
      <c r="CT9" s="619"/>
      <c r="CU9" s="619"/>
      <c r="CV9" s="619"/>
      <c r="CW9" s="619"/>
      <c r="CX9" s="619"/>
      <c r="CY9" s="620"/>
      <c r="CZ9" s="671">
        <v>7.7</v>
      </c>
      <c r="DA9" s="671"/>
      <c r="DB9" s="671"/>
      <c r="DC9" s="671"/>
      <c r="DD9" s="624">
        <v>13986</v>
      </c>
      <c r="DE9" s="619"/>
      <c r="DF9" s="619"/>
      <c r="DG9" s="619"/>
      <c r="DH9" s="619"/>
      <c r="DI9" s="619"/>
      <c r="DJ9" s="619"/>
      <c r="DK9" s="619"/>
      <c r="DL9" s="619"/>
      <c r="DM9" s="619"/>
      <c r="DN9" s="619"/>
      <c r="DO9" s="619"/>
      <c r="DP9" s="620"/>
      <c r="DQ9" s="624">
        <v>1391207</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1092910</v>
      </c>
      <c r="S10" s="619"/>
      <c r="T10" s="619"/>
      <c r="U10" s="619"/>
      <c r="V10" s="619"/>
      <c r="W10" s="619"/>
      <c r="X10" s="619"/>
      <c r="Y10" s="620"/>
      <c r="Z10" s="671">
        <v>5.6</v>
      </c>
      <c r="AA10" s="671"/>
      <c r="AB10" s="671"/>
      <c r="AC10" s="671"/>
      <c r="AD10" s="672">
        <v>1092910</v>
      </c>
      <c r="AE10" s="672"/>
      <c r="AF10" s="672"/>
      <c r="AG10" s="672"/>
      <c r="AH10" s="672"/>
      <c r="AI10" s="672"/>
      <c r="AJ10" s="672"/>
      <c r="AK10" s="672"/>
      <c r="AL10" s="641">
        <v>9.8000000000000007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98979</v>
      </c>
      <c r="BH10" s="619"/>
      <c r="BI10" s="619"/>
      <c r="BJ10" s="619"/>
      <c r="BK10" s="619"/>
      <c r="BL10" s="619"/>
      <c r="BM10" s="619"/>
      <c r="BN10" s="620"/>
      <c r="BO10" s="671">
        <v>1.3</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15399</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15399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110</v>
      </c>
      <c r="S11" s="619"/>
      <c r="T11" s="619"/>
      <c r="U11" s="619"/>
      <c r="V11" s="619"/>
      <c r="W11" s="619"/>
      <c r="X11" s="619"/>
      <c r="Y11" s="620"/>
      <c r="Z11" s="671" t="s">
        <v>110</v>
      </c>
      <c r="AA11" s="671"/>
      <c r="AB11" s="671"/>
      <c r="AC11" s="671"/>
      <c r="AD11" s="672" t="s">
        <v>110</v>
      </c>
      <c r="AE11" s="672"/>
      <c r="AF11" s="672"/>
      <c r="AG11" s="672"/>
      <c r="AH11" s="672"/>
      <c r="AI11" s="672"/>
      <c r="AJ11" s="672"/>
      <c r="AK11" s="672"/>
      <c r="AL11" s="641" t="s">
        <v>110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270080</v>
      </c>
      <c r="BH11" s="619"/>
      <c r="BI11" s="619"/>
      <c r="BJ11" s="619"/>
      <c r="BK11" s="619"/>
      <c r="BL11" s="619"/>
      <c r="BM11" s="619"/>
      <c r="BN11" s="620"/>
      <c r="BO11" s="671">
        <v>3.7</v>
      </c>
      <c r="BP11" s="671"/>
      <c r="BQ11" s="671"/>
      <c r="BR11" s="671"/>
      <c r="BS11" s="624">
        <v>29775</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94536</v>
      </c>
      <c r="CS11" s="619"/>
      <c r="CT11" s="619"/>
      <c r="CU11" s="619"/>
      <c r="CV11" s="619"/>
      <c r="CW11" s="619"/>
      <c r="CX11" s="619"/>
      <c r="CY11" s="620"/>
      <c r="CZ11" s="671">
        <v>0.5</v>
      </c>
      <c r="DA11" s="671"/>
      <c r="DB11" s="671"/>
      <c r="DC11" s="671"/>
      <c r="DD11" s="624">
        <v>50536</v>
      </c>
      <c r="DE11" s="619"/>
      <c r="DF11" s="619"/>
      <c r="DG11" s="619"/>
      <c r="DH11" s="619"/>
      <c r="DI11" s="619"/>
      <c r="DJ11" s="619"/>
      <c r="DK11" s="619"/>
      <c r="DL11" s="619"/>
      <c r="DM11" s="619"/>
      <c r="DN11" s="619"/>
      <c r="DO11" s="619"/>
      <c r="DP11" s="620"/>
      <c r="DQ11" s="624">
        <v>78023</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2717307</v>
      </c>
      <c r="BH12" s="619"/>
      <c r="BI12" s="619"/>
      <c r="BJ12" s="619"/>
      <c r="BK12" s="619"/>
      <c r="BL12" s="619"/>
      <c r="BM12" s="619"/>
      <c r="BN12" s="620"/>
      <c r="BO12" s="671">
        <v>36.9</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109472</v>
      </c>
      <c r="CS12" s="619"/>
      <c r="CT12" s="619"/>
      <c r="CU12" s="619"/>
      <c r="CV12" s="619"/>
      <c r="CW12" s="619"/>
      <c r="CX12" s="619"/>
      <c r="CY12" s="620"/>
      <c r="CZ12" s="671">
        <v>0.6</v>
      </c>
      <c r="DA12" s="671"/>
      <c r="DB12" s="671"/>
      <c r="DC12" s="671"/>
      <c r="DD12" s="624" t="s">
        <v>110</v>
      </c>
      <c r="DE12" s="619"/>
      <c r="DF12" s="619"/>
      <c r="DG12" s="619"/>
      <c r="DH12" s="619"/>
      <c r="DI12" s="619"/>
      <c r="DJ12" s="619"/>
      <c r="DK12" s="619"/>
      <c r="DL12" s="619"/>
      <c r="DM12" s="619"/>
      <c r="DN12" s="619"/>
      <c r="DO12" s="619"/>
      <c r="DP12" s="620"/>
      <c r="DQ12" s="624">
        <v>42480</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38819</v>
      </c>
      <c r="S13" s="619"/>
      <c r="T13" s="619"/>
      <c r="U13" s="619"/>
      <c r="V13" s="619"/>
      <c r="W13" s="619"/>
      <c r="X13" s="619"/>
      <c r="Y13" s="620"/>
      <c r="Z13" s="671">
        <v>0.2</v>
      </c>
      <c r="AA13" s="671"/>
      <c r="AB13" s="671"/>
      <c r="AC13" s="671"/>
      <c r="AD13" s="672">
        <v>38819</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2684785</v>
      </c>
      <c r="BH13" s="619"/>
      <c r="BI13" s="619"/>
      <c r="BJ13" s="619"/>
      <c r="BK13" s="619"/>
      <c r="BL13" s="619"/>
      <c r="BM13" s="619"/>
      <c r="BN13" s="620"/>
      <c r="BO13" s="671">
        <v>36.5</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1465613</v>
      </c>
      <c r="CS13" s="619"/>
      <c r="CT13" s="619"/>
      <c r="CU13" s="619"/>
      <c r="CV13" s="619"/>
      <c r="CW13" s="619"/>
      <c r="CX13" s="619"/>
      <c r="CY13" s="620"/>
      <c r="CZ13" s="671">
        <v>7.8</v>
      </c>
      <c r="DA13" s="671"/>
      <c r="DB13" s="671"/>
      <c r="DC13" s="671"/>
      <c r="DD13" s="624">
        <v>523243</v>
      </c>
      <c r="DE13" s="619"/>
      <c r="DF13" s="619"/>
      <c r="DG13" s="619"/>
      <c r="DH13" s="619"/>
      <c r="DI13" s="619"/>
      <c r="DJ13" s="619"/>
      <c r="DK13" s="619"/>
      <c r="DL13" s="619"/>
      <c r="DM13" s="619"/>
      <c r="DN13" s="619"/>
      <c r="DO13" s="619"/>
      <c r="DP13" s="620"/>
      <c r="DQ13" s="624">
        <v>1103156</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69559</v>
      </c>
      <c r="BH14" s="619"/>
      <c r="BI14" s="619"/>
      <c r="BJ14" s="619"/>
      <c r="BK14" s="619"/>
      <c r="BL14" s="619"/>
      <c r="BM14" s="619"/>
      <c r="BN14" s="620"/>
      <c r="BO14" s="671">
        <v>0.9</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680344</v>
      </c>
      <c r="CS14" s="619"/>
      <c r="CT14" s="619"/>
      <c r="CU14" s="619"/>
      <c r="CV14" s="619"/>
      <c r="CW14" s="619"/>
      <c r="CX14" s="619"/>
      <c r="CY14" s="620"/>
      <c r="CZ14" s="671">
        <v>3.6</v>
      </c>
      <c r="DA14" s="671"/>
      <c r="DB14" s="671"/>
      <c r="DC14" s="671"/>
      <c r="DD14" s="624">
        <v>10595</v>
      </c>
      <c r="DE14" s="619"/>
      <c r="DF14" s="619"/>
      <c r="DG14" s="619"/>
      <c r="DH14" s="619"/>
      <c r="DI14" s="619"/>
      <c r="DJ14" s="619"/>
      <c r="DK14" s="619"/>
      <c r="DL14" s="619"/>
      <c r="DM14" s="619"/>
      <c r="DN14" s="619"/>
      <c r="DO14" s="619"/>
      <c r="DP14" s="620"/>
      <c r="DQ14" s="624">
        <v>676397</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44025</v>
      </c>
      <c r="S15" s="619"/>
      <c r="T15" s="619"/>
      <c r="U15" s="619"/>
      <c r="V15" s="619"/>
      <c r="W15" s="619"/>
      <c r="X15" s="619"/>
      <c r="Y15" s="620"/>
      <c r="Z15" s="671">
        <v>0.2</v>
      </c>
      <c r="AA15" s="671"/>
      <c r="AB15" s="671"/>
      <c r="AC15" s="671"/>
      <c r="AD15" s="672">
        <v>44025</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329801</v>
      </c>
      <c r="BH15" s="619"/>
      <c r="BI15" s="619"/>
      <c r="BJ15" s="619"/>
      <c r="BK15" s="619"/>
      <c r="BL15" s="619"/>
      <c r="BM15" s="619"/>
      <c r="BN15" s="620"/>
      <c r="BO15" s="671">
        <v>4.5</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2263698</v>
      </c>
      <c r="CS15" s="619"/>
      <c r="CT15" s="619"/>
      <c r="CU15" s="619"/>
      <c r="CV15" s="619"/>
      <c r="CW15" s="619"/>
      <c r="CX15" s="619"/>
      <c r="CY15" s="620"/>
      <c r="CZ15" s="671">
        <v>12.1</v>
      </c>
      <c r="DA15" s="671"/>
      <c r="DB15" s="671"/>
      <c r="DC15" s="671"/>
      <c r="DD15" s="624">
        <v>666333</v>
      </c>
      <c r="DE15" s="619"/>
      <c r="DF15" s="619"/>
      <c r="DG15" s="619"/>
      <c r="DH15" s="619"/>
      <c r="DI15" s="619"/>
      <c r="DJ15" s="619"/>
      <c r="DK15" s="619"/>
      <c r="DL15" s="619"/>
      <c r="DM15" s="619"/>
      <c r="DN15" s="619"/>
      <c r="DO15" s="619"/>
      <c r="DP15" s="620"/>
      <c r="DQ15" s="624">
        <v>1628976</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2847311</v>
      </c>
      <c r="S16" s="619"/>
      <c r="T16" s="619"/>
      <c r="U16" s="619"/>
      <c r="V16" s="619"/>
      <c r="W16" s="619"/>
      <c r="X16" s="619"/>
      <c r="Y16" s="620"/>
      <c r="Z16" s="671">
        <v>14.6</v>
      </c>
      <c r="AA16" s="671"/>
      <c r="AB16" s="671"/>
      <c r="AC16" s="671"/>
      <c r="AD16" s="672">
        <v>2585073</v>
      </c>
      <c r="AE16" s="672"/>
      <c r="AF16" s="672"/>
      <c r="AG16" s="672"/>
      <c r="AH16" s="672"/>
      <c r="AI16" s="672"/>
      <c r="AJ16" s="672"/>
      <c r="AK16" s="672"/>
      <c r="AL16" s="641">
        <v>23.2</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2585073</v>
      </c>
      <c r="S17" s="619"/>
      <c r="T17" s="619"/>
      <c r="U17" s="619"/>
      <c r="V17" s="619"/>
      <c r="W17" s="619"/>
      <c r="X17" s="619"/>
      <c r="Y17" s="620"/>
      <c r="Z17" s="671">
        <v>13.3</v>
      </c>
      <c r="AA17" s="671"/>
      <c r="AB17" s="671"/>
      <c r="AC17" s="671"/>
      <c r="AD17" s="672">
        <v>2585073</v>
      </c>
      <c r="AE17" s="672"/>
      <c r="AF17" s="672"/>
      <c r="AG17" s="672"/>
      <c r="AH17" s="672"/>
      <c r="AI17" s="672"/>
      <c r="AJ17" s="672"/>
      <c r="AK17" s="672"/>
      <c r="AL17" s="641">
        <v>23.2</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1716843</v>
      </c>
      <c r="CS17" s="619"/>
      <c r="CT17" s="619"/>
      <c r="CU17" s="619"/>
      <c r="CV17" s="619"/>
      <c r="CW17" s="619"/>
      <c r="CX17" s="619"/>
      <c r="CY17" s="620"/>
      <c r="CZ17" s="671">
        <v>9.1999999999999993</v>
      </c>
      <c r="DA17" s="671"/>
      <c r="DB17" s="671"/>
      <c r="DC17" s="671"/>
      <c r="DD17" s="624" t="s">
        <v>110</v>
      </c>
      <c r="DE17" s="619"/>
      <c r="DF17" s="619"/>
      <c r="DG17" s="619"/>
      <c r="DH17" s="619"/>
      <c r="DI17" s="619"/>
      <c r="DJ17" s="619"/>
      <c r="DK17" s="619"/>
      <c r="DL17" s="619"/>
      <c r="DM17" s="619"/>
      <c r="DN17" s="619"/>
      <c r="DO17" s="619"/>
      <c r="DP17" s="620"/>
      <c r="DQ17" s="624">
        <v>1716843</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262237</v>
      </c>
      <c r="S18" s="619"/>
      <c r="T18" s="619"/>
      <c r="U18" s="619"/>
      <c r="V18" s="619"/>
      <c r="W18" s="619"/>
      <c r="X18" s="619"/>
      <c r="Y18" s="620"/>
      <c r="Z18" s="671">
        <v>1.3</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365047</v>
      </c>
      <c r="BH19" s="619"/>
      <c r="BI19" s="619"/>
      <c r="BJ19" s="619"/>
      <c r="BK19" s="619"/>
      <c r="BL19" s="619"/>
      <c r="BM19" s="619"/>
      <c r="BN19" s="620"/>
      <c r="BO19" s="671">
        <v>5</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11664048</v>
      </c>
      <c r="S20" s="619"/>
      <c r="T20" s="619"/>
      <c r="U20" s="619"/>
      <c r="V20" s="619"/>
      <c r="W20" s="619"/>
      <c r="X20" s="619"/>
      <c r="Y20" s="620"/>
      <c r="Z20" s="671">
        <v>59.9</v>
      </c>
      <c r="AA20" s="671"/>
      <c r="AB20" s="671"/>
      <c r="AC20" s="671"/>
      <c r="AD20" s="672">
        <v>11036763</v>
      </c>
      <c r="AE20" s="672"/>
      <c r="AF20" s="672"/>
      <c r="AG20" s="672"/>
      <c r="AH20" s="672"/>
      <c r="AI20" s="672"/>
      <c r="AJ20" s="672"/>
      <c r="AK20" s="672"/>
      <c r="AL20" s="641">
        <v>99.2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365047</v>
      </c>
      <c r="BH20" s="619"/>
      <c r="BI20" s="619"/>
      <c r="BJ20" s="619"/>
      <c r="BK20" s="619"/>
      <c r="BL20" s="619"/>
      <c r="BM20" s="619"/>
      <c r="BN20" s="620"/>
      <c r="BO20" s="671">
        <v>5</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18672785</v>
      </c>
      <c r="CS20" s="619"/>
      <c r="CT20" s="619"/>
      <c r="CU20" s="619"/>
      <c r="CV20" s="619"/>
      <c r="CW20" s="619"/>
      <c r="CX20" s="619"/>
      <c r="CY20" s="620"/>
      <c r="CZ20" s="671">
        <v>100</v>
      </c>
      <c r="DA20" s="671"/>
      <c r="DB20" s="671"/>
      <c r="DC20" s="671"/>
      <c r="DD20" s="624">
        <v>1700982</v>
      </c>
      <c r="DE20" s="619"/>
      <c r="DF20" s="619"/>
      <c r="DG20" s="619"/>
      <c r="DH20" s="619"/>
      <c r="DI20" s="619"/>
      <c r="DJ20" s="619"/>
      <c r="DK20" s="619"/>
      <c r="DL20" s="619"/>
      <c r="DM20" s="619"/>
      <c r="DN20" s="619"/>
      <c r="DO20" s="619"/>
      <c r="DP20" s="620"/>
      <c r="DQ20" s="624">
        <v>13001630</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10911</v>
      </c>
      <c r="S21" s="619"/>
      <c r="T21" s="619"/>
      <c r="U21" s="619"/>
      <c r="V21" s="619"/>
      <c r="W21" s="619"/>
      <c r="X21" s="619"/>
      <c r="Y21" s="620"/>
      <c r="Z21" s="671">
        <v>0.1</v>
      </c>
      <c r="AA21" s="671"/>
      <c r="AB21" s="671"/>
      <c r="AC21" s="671"/>
      <c r="AD21" s="672">
        <v>10911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235031</v>
      </c>
      <c r="S22" s="619"/>
      <c r="T22" s="619"/>
      <c r="U22" s="619"/>
      <c r="V22" s="619"/>
      <c r="W22" s="619"/>
      <c r="X22" s="619"/>
      <c r="Y22" s="620"/>
      <c r="Z22" s="671">
        <v>1.2</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209985</v>
      </c>
      <c r="S23" s="619"/>
      <c r="T23" s="619"/>
      <c r="U23" s="619"/>
      <c r="V23" s="619"/>
      <c r="W23" s="619"/>
      <c r="X23" s="619"/>
      <c r="Y23" s="620"/>
      <c r="Z23" s="671">
        <v>1.1000000000000001</v>
      </c>
      <c r="AA23" s="671"/>
      <c r="AB23" s="671"/>
      <c r="AC23" s="671"/>
      <c r="AD23" s="672">
        <v>68098</v>
      </c>
      <c r="AE23" s="672"/>
      <c r="AF23" s="672"/>
      <c r="AG23" s="672"/>
      <c r="AH23" s="672"/>
      <c r="AI23" s="672"/>
      <c r="AJ23" s="672"/>
      <c r="AK23" s="672"/>
      <c r="AL23" s="641">
        <v>0.6</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365047</v>
      </c>
      <c r="BH23" s="619"/>
      <c r="BI23" s="619"/>
      <c r="BJ23" s="619"/>
      <c r="BK23" s="619"/>
      <c r="BL23" s="619"/>
      <c r="BM23" s="619"/>
      <c r="BN23" s="620"/>
      <c r="BO23" s="671">
        <v>5</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47032</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10117361</v>
      </c>
      <c r="CS24" s="669"/>
      <c r="CT24" s="669"/>
      <c r="CU24" s="669"/>
      <c r="CV24" s="669"/>
      <c r="CW24" s="669"/>
      <c r="CX24" s="669"/>
      <c r="CY24" s="716"/>
      <c r="CZ24" s="720">
        <v>54.2</v>
      </c>
      <c r="DA24" s="721"/>
      <c r="DB24" s="721"/>
      <c r="DC24" s="722"/>
      <c r="DD24" s="715">
        <v>6538742</v>
      </c>
      <c r="DE24" s="669"/>
      <c r="DF24" s="669"/>
      <c r="DG24" s="669"/>
      <c r="DH24" s="669"/>
      <c r="DI24" s="669"/>
      <c r="DJ24" s="669"/>
      <c r="DK24" s="716"/>
      <c r="DL24" s="715">
        <v>6500692</v>
      </c>
      <c r="DM24" s="669"/>
      <c r="DN24" s="669"/>
      <c r="DO24" s="669"/>
      <c r="DP24" s="669"/>
      <c r="DQ24" s="669"/>
      <c r="DR24" s="669"/>
      <c r="DS24" s="669"/>
      <c r="DT24" s="669"/>
      <c r="DU24" s="669"/>
      <c r="DV24" s="716"/>
      <c r="DW24" s="717">
        <v>54</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2982937</v>
      </c>
      <c r="S25" s="619"/>
      <c r="T25" s="619"/>
      <c r="U25" s="619"/>
      <c r="V25" s="619"/>
      <c r="W25" s="619"/>
      <c r="X25" s="619"/>
      <c r="Y25" s="620"/>
      <c r="Z25" s="671">
        <v>15.3</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3834141</v>
      </c>
      <c r="CS25" s="637"/>
      <c r="CT25" s="637"/>
      <c r="CU25" s="637"/>
      <c r="CV25" s="637"/>
      <c r="CW25" s="637"/>
      <c r="CX25" s="637"/>
      <c r="CY25" s="638"/>
      <c r="CZ25" s="621">
        <v>20.5</v>
      </c>
      <c r="DA25" s="639"/>
      <c r="DB25" s="639"/>
      <c r="DC25" s="640"/>
      <c r="DD25" s="624">
        <v>3554271</v>
      </c>
      <c r="DE25" s="637"/>
      <c r="DF25" s="637"/>
      <c r="DG25" s="637"/>
      <c r="DH25" s="637"/>
      <c r="DI25" s="637"/>
      <c r="DJ25" s="637"/>
      <c r="DK25" s="638"/>
      <c r="DL25" s="624">
        <v>3516221</v>
      </c>
      <c r="DM25" s="637"/>
      <c r="DN25" s="637"/>
      <c r="DO25" s="637"/>
      <c r="DP25" s="637"/>
      <c r="DQ25" s="637"/>
      <c r="DR25" s="637"/>
      <c r="DS25" s="637"/>
      <c r="DT25" s="637"/>
      <c r="DU25" s="637"/>
      <c r="DV25" s="638"/>
      <c r="DW25" s="641">
        <v>29.2</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2452895</v>
      </c>
      <c r="CS26" s="619"/>
      <c r="CT26" s="619"/>
      <c r="CU26" s="619"/>
      <c r="CV26" s="619"/>
      <c r="CW26" s="619"/>
      <c r="CX26" s="619"/>
      <c r="CY26" s="620"/>
      <c r="CZ26" s="621">
        <v>13.1</v>
      </c>
      <c r="DA26" s="639"/>
      <c r="DB26" s="639"/>
      <c r="DC26" s="640"/>
      <c r="DD26" s="624">
        <v>2227612</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1551138</v>
      </c>
      <c r="S27" s="619"/>
      <c r="T27" s="619"/>
      <c r="U27" s="619"/>
      <c r="V27" s="619"/>
      <c r="W27" s="619"/>
      <c r="X27" s="619"/>
      <c r="Y27" s="620"/>
      <c r="Z27" s="671">
        <v>8</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7354860</v>
      </c>
      <c r="BH27" s="619"/>
      <c r="BI27" s="619"/>
      <c r="BJ27" s="619"/>
      <c r="BK27" s="619"/>
      <c r="BL27" s="619"/>
      <c r="BM27" s="619"/>
      <c r="BN27" s="620"/>
      <c r="BO27" s="671">
        <v>100</v>
      </c>
      <c r="BP27" s="671"/>
      <c r="BQ27" s="671"/>
      <c r="BR27" s="671"/>
      <c r="BS27" s="624">
        <v>29775</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4566377</v>
      </c>
      <c r="CS27" s="637"/>
      <c r="CT27" s="637"/>
      <c r="CU27" s="637"/>
      <c r="CV27" s="637"/>
      <c r="CW27" s="637"/>
      <c r="CX27" s="637"/>
      <c r="CY27" s="638"/>
      <c r="CZ27" s="621">
        <v>24.5</v>
      </c>
      <c r="DA27" s="639"/>
      <c r="DB27" s="639"/>
      <c r="DC27" s="640"/>
      <c r="DD27" s="624">
        <v>1267628</v>
      </c>
      <c r="DE27" s="637"/>
      <c r="DF27" s="637"/>
      <c r="DG27" s="637"/>
      <c r="DH27" s="637"/>
      <c r="DI27" s="637"/>
      <c r="DJ27" s="637"/>
      <c r="DK27" s="638"/>
      <c r="DL27" s="624">
        <v>1267628</v>
      </c>
      <c r="DM27" s="637"/>
      <c r="DN27" s="637"/>
      <c r="DO27" s="637"/>
      <c r="DP27" s="637"/>
      <c r="DQ27" s="637"/>
      <c r="DR27" s="637"/>
      <c r="DS27" s="637"/>
      <c r="DT27" s="637"/>
      <c r="DU27" s="637"/>
      <c r="DV27" s="638"/>
      <c r="DW27" s="641">
        <v>10.5</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21556</v>
      </c>
      <c r="S28" s="619"/>
      <c r="T28" s="619"/>
      <c r="U28" s="619"/>
      <c r="V28" s="619"/>
      <c r="W28" s="619"/>
      <c r="X28" s="619"/>
      <c r="Y28" s="620"/>
      <c r="Z28" s="671">
        <v>0.1</v>
      </c>
      <c r="AA28" s="671"/>
      <c r="AB28" s="671"/>
      <c r="AC28" s="671"/>
      <c r="AD28" s="672" t="s">
        <v>110</v>
      </c>
      <c r="AE28" s="672"/>
      <c r="AF28" s="672"/>
      <c r="AG28" s="672"/>
      <c r="AH28" s="672"/>
      <c r="AI28" s="672"/>
      <c r="AJ28" s="672"/>
      <c r="AK28" s="672"/>
      <c r="AL28" s="641" t="s">
        <v>110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1716843</v>
      </c>
      <c r="CS28" s="619"/>
      <c r="CT28" s="619"/>
      <c r="CU28" s="619"/>
      <c r="CV28" s="619"/>
      <c r="CW28" s="619"/>
      <c r="CX28" s="619"/>
      <c r="CY28" s="620"/>
      <c r="CZ28" s="621">
        <v>9.1999999999999993</v>
      </c>
      <c r="DA28" s="639"/>
      <c r="DB28" s="639"/>
      <c r="DC28" s="640"/>
      <c r="DD28" s="624">
        <v>1716843</v>
      </c>
      <c r="DE28" s="619"/>
      <c r="DF28" s="619"/>
      <c r="DG28" s="619"/>
      <c r="DH28" s="619"/>
      <c r="DI28" s="619"/>
      <c r="DJ28" s="619"/>
      <c r="DK28" s="620"/>
      <c r="DL28" s="624">
        <v>1716843</v>
      </c>
      <c r="DM28" s="619"/>
      <c r="DN28" s="619"/>
      <c r="DO28" s="619"/>
      <c r="DP28" s="619"/>
      <c r="DQ28" s="619"/>
      <c r="DR28" s="619"/>
      <c r="DS28" s="619"/>
      <c r="DT28" s="619"/>
      <c r="DU28" s="619"/>
      <c r="DV28" s="620"/>
      <c r="DW28" s="641">
        <v>14.3</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21096</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57</v>
      </c>
      <c r="CG29" s="652"/>
      <c r="CH29" s="652"/>
      <c r="CI29" s="652"/>
      <c r="CJ29" s="652"/>
      <c r="CK29" s="652"/>
      <c r="CL29" s="652"/>
      <c r="CM29" s="652"/>
      <c r="CN29" s="652"/>
      <c r="CO29" s="652"/>
      <c r="CP29" s="652"/>
      <c r="CQ29" s="653"/>
      <c r="CR29" s="618">
        <v>1716843</v>
      </c>
      <c r="CS29" s="637"/>
      <c r="CT29" s="637"/>
      <c r="CU29" s="637"/>
      <c r="CV29" s="637"/>
      <c r="CW29" s="637"/>
      <c r="CX29" s="637"/>
      <c r="CY29" s="638"/>
      <c r="CZ29" s="621">
        <v>9.1999999999999993</v>
      </c>
      <c r="DA29" s="639"/>
      <c r="DB29" s="639"/>
      <c r="DC29" s="640"/>
      <c r="DD29" s="624">
        <v>1716843</v>
      </c>
      <c r="DE29" s="637"/>
      <c r="DF29" s="637"/>
      <c r="DG29" s="637"/>
      <c r="DH29" s="637"/>
      <c r="DI29" s="637"/>
      <c r="DJ29" s="637"/>
      <c r="DK29" s="638"/>
      <c r="DL29" s="624">
        <v>1716843</v>
      </c>
      <c r="DM29" s="637"/>
      <c r="DN29" s="637"/>
      <c r="DO29" s="637"/>
      <c r="DP29" s="637"/>
      <c r="DQ29" s="637"/>
      <c r="DR29" s="637"/>
      <c r="DS29" s="637"/>
      <c r="DT29" s="637"/>
      <c r="DU29" s="637"/>
      <c r="DV29" s="638"/>
      <c r="DW29" s="641">
        <v>14.3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274275</v>
      </c>
      <c r="S30" s="619"/>
      <c r="T30" s="619"/>
      <c r="U30" s="619"/>
      <c r="V30" s="619"/>
      <c r="W30" s="619"/>
      <c r="X30" s="619"/>
      <c r="Y30" s="620"/>
      <c r="Z30" s="671">
        <v>1.4</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168</v>
      </c>
      <c r="AY30" s="706"/>
      <c r="AZ30" s="706"/>
      <c r="BA30" s="706"/>
      <c r="BB30" s="706"/>
      <c r="BC30" s="706"/>
      <c r="BD30" s="706"/>
      <c r="BE30" s="706"/>
      <c r="BF30" s="707"/>
      <c r="BG30" s="684">
        <v>98.8</v>
      </c>
      <c r="BH30" s="685"/>
      <c r="BI30" s="685"/>
      <c r="BJ30" s="685"/>
      <c r="BK30" s="685"/>
      <c r="BL30" s="685"/>
      <c r="BM30" s="686">
        <v>94.6</v>
      </c>
      <c r="BN30" s="685"/>
      <c r="BO30" s="685"/>
      <c r="BP30" s="685"/>
      <c r="BQ30" s="687"/>
      <c r="BR30" s="684">
        <v>98.6</v>
      </c>
      <c r="BS30" s="685"/>
      <c r="BT30" s="685"/>
      <c r="BU30" s="685"/>
      <c r="BV30" s="685"/>
      <c r="BW30" s="685"/>
      <c r="BX30" s="686">
        <v>92.9</v>
      </c>
      <c r="BY30" s="685"/>
      <c r="BZ30" s="685"/>
      <c r="CA30" s="685"/>
      <c r="CB30" s="687"/>
      <c r="CD30" s="690"/>
      <c r="CE30" s="691"/>
      <c r="CF30" s="655" t="s">
        <v>290</v>
      </c>
      <c r="CG30" s="652"/>
      <c r="CH30" s="652"/>
      <c r="CI30" s="652"/>
      <c r="CJ30" s="652"/>
      <c r="CK30" s="652"/>
      <c r="CL30" s="652"/>
      <c r="CM30" s="652"/>
      <c r="CN30" s="652"/>
      <c r="CO30" s="652"/>
      <c r="CP30" s="652"/>
      <c r="CQ30" s="653"/>
      <c r="CR30" s="618">
        <v>1557351</v>
      </c>
      <c r="CS30" s="619"/>
      <c r="CT30" s="619"/>
      <c r="CU30" s="619"/>
      <c r="CV30" s="619"/>
      <c r="CW30" s="619"/>
      <c r="CX30" s="619"/>
      <c r="CY30" s="620"/>
      <c r="CZ30" s="621">
        <v>8.3000000000000007</v>
      </c>
      <c r="DA30" s="639"/>
      <c r="DB30" s="639"/>
      <c r="DC30" s="640"/>
      <c r="DD30" s="624">
        <v>1557351</v>
      </c>
      <c r="DE30" s="619"/>
      <c r="DF30" s="619"/>
      <c r="DG30" s="619"/>
      <c r="DH30" s="619"/>
      <c r="DI30" s="619"/>
      <c r="DJ30" s="619"/>
      <c r="DK30" s="620"/>
      <c r="DL30" s="624">
        <v>1557351</v>
      </c>
      <c r="DM30" s="619"/>
      <c r="DN30" s="619"/>
      <c r="DO30" s="619"/>
      <c r="DP30" s="619"/>
      <c r="DQ30" s="619"/>
      <c r="DR30" s="619"/>
      <c r="DS30" s="619"/>
      <c r="DT30" s="619"/>
      <c r="DU30" s="619"/>
      <c r="DV30" s="620"/>
      <c r="DW30" s="641">
        <v>12.9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727585</v>
      </c>
      <c r="S31" s="619"/>
      <c r="T31" s="619"/>
      <c r="U31" s="619"/>
      <c r="V31" s="619"/>
      <c r="W31" s="619"/>
      <c r="X31" s="619"/>
      <c r="Y31" s="620"/>
      <c r="Z31" s="671">
        <v>3.7</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96.5</v>
      </c>
      <c r="BN31" s="683"/>
      <c r="BO31" s="683"/>
      <c r="BP31" s="683"/>
      <c r="BQ31" s="647"/>
      <c r="BR31" s="682">
        <v>98.9</v>
      </c>
      <c r="BS31" s="637"/>
      <c r="BT31" s="637"/>
      <c r="BU31" s="637"/>
      <c r="BV31" s="637"/>
      <c r="BW31" s="637"/>
      <c r="BX31" s="673">
        <v>95.5</v>
      </c>
      <c r="BY31" s="683"/>
      <c r="BZ31" s="683"/>
      <c r="CA31" s="683"/>
      <c r="CB31" s="647"/>
      <c r="CD31" s="690"/>
      <c r="CE31" s="691"/>
      <c r="CF31" s="655" t="s">
        <v>294</v>
      </c>
      <c r="CG31" s="652"/>
      <c r="CH31" s="652"/>
      <c r="CI31" s="652"/>
      <c r="CJ31" s="652"/>
      <c r="CK31" s="652"/>
      <c r="CL31" s="652"/>
      <c r="CM31" s="652"/>
      <c r="CN31" s="652"/>
      <c r="CO31" s="652"/>
      <c r="CP31" s="652"/>
      <c r="CQ31" s="653"/>
      <c r="CR31" s="618">
        <v>159492</v>
      </c>
      <c r="CS31" s="637"/>
      <c r="CT31" s="637"/>
      <c r="CU31" s="637"/>
      <c r="CV31" s="637"/>
      <c r="CW31" s="637"/>
      <c r="CX31" s="637"/>
      <c r="CY31" s="638"/>
      <c r="CZ31" s="621">
        <v>0.9</v>
      </c>
      <c r="DA31" s="639"/>
      <c r="DB31" s="639"/>
      <c r="DC31" s="640"/>
      <c r="DD31" s="624">
        <v>159492</v>
      </c>
      <c r="DE31" s="637"/>
      <c r="DF31" s="637"/>
      <c r="DG31" s="637"/>
      <c r="DH31" s="637"/>
      <c r="DI31" s="637"/>
      <c r="DJ31" s="637"/>
      <c r="DK31" s="638"/>
      <c r="DL31" s="624">
        <v>159492</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176560</v>
      </c>
      <c r="S32" s="619"/>
      <c r="T32" s="619"/>
      <c r="U32" s="619"/>
      <c r="V32" s="619"/>
      <c r="W32" s="619"/>
      <c r="X32" s="619"/>
      <c r="Y32" s="620"/>
      <c r="Z32" s="671">
        <v>0.9</v>
      </c>
      <c r="AA32" s="671"/>
      <c r="AB32" s="671"/>
      <c r="AC32" s="671"/>
      <c r="AD32" s="672">
        <v>5154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98.3</v>
      </c>
      <c r="BH32" s="603"/>
      <c r="BI32" s="603"/>
      <c r="BJ32" s="603"/>
      <c r="BK32" s="603"/>
      <c r="BL32" s="603"/>
      <c r="BM32" s="666">
        <v>91.8</v>
      </c>
      <c r="BN32" s="603"/>
      <c r="BO32" s="603"/>
      <c r="BP32" s="603"/>
      <c r="BQ32" s="660"/>
      <c r="BR32" s="681">
        <v>98</v>
      </c>
      <c r="BS32" s="603"/>
      <c r="BT32" s="603"/>
      <c r="BU32" s="603"/>
      <c r="BV32" s="603"/>
      <c r="BW32" s="603"/>
      <c r="BX32" s="666">
        <v>90.1</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1541200</v>
      </c>
      <c r="S33" s="619"/>
      <c r="T33" s="619"/>
      <c r="U33" s="619"/>
      <c r="V33" s="619"/>
      <c r="W33" s="619"/>
      <c r="X33" s="619"/>
      <c r="Y33" s="620"/>
      <c r="Z33" s="671">
        <v>7.9</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6854442</v>
      </c>
      <c r="CS33" s="637"/>
      <c r="CT33" s="637"/>
      <c r="CU33" s="637"/>
      <c r="CV33" s="637"/>
      <c r="CW33" s="637"/>
      <c r="CX33" s="637"/>
      <c r="CY33" s="638"/>
      <c r="CZ33" s="621">
        <v>36.700000000000003</v>
      </c>
      <c r="DA33" s="639"/>
      <c r="DB33" s="639"/>
      <c r="DC33" s="640"/>
      <c r="DD33" s="624">
        <v>5879407</v>
      </c>
      <c r="DE33" s="637"/>
      <c r="DF33" s="637"/>
      <c r="DG33" s="637"/>
      <c r="DH33" s="637"/>
      <c r="DI33" s="637"/>
      <c r="DJ33" s="637"/>
      <c r="DK33" s="638"/>
      <c r="DL33" s="624">
        <v>4811146</v>
      </c>
      <c r="DM33" s="637"/>
      <c r="DN33" s="637"/>
      <c r="DO33" s="637"/>
      <c r="DP33" s="637"/>
      <c r="DQ33" s="637"/>
      <c r="DR33" s="637"/>
      <c r="DS33" s="637"/>
      <c r="DT33" s="637"/>
      <c r="DU33" s="637"/>
      <c r="DV33" s="638"/>
      <c r="DW33" s="641">
        <v>39.9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3208650</v>
      </c>
      <c r="CS34" s="619"/>
      <c r="CT34" s="619"/>
      <c r="CU34" s="619"/>
      <c r="CV34" s="619"/>
      <c r="CW34" s="619"/>
      <c r="CX34" s="619"/>
      <c r="CY34" s="620"/>
      <c r="CZ34" s="621">
        <v>17.2</v>
      </c>
      <c r="DA34" s="639"/>
      <c r="DB34" s="639"/>
      <c r="DC34" s="640"/>
      <c r="DD34" s="624">
        <v>2819440</v>
      </c>
      <c r="DE34" s="619"/>
      <c r="DF34" s="619"/>
      <c r="DG34" s="619"/>
      <c r="DH34" s="619"/>
      <c r="DI34" s="619"/>
      <c r="DJ34" s="619"/>
      <c r="DK34" s="620"/>
      <c r="DL34" s="624">
        <v>2457654</v>
      </c>
      <c r="DM34" s="619"/>
      <c r="DN34" s="619"/>
      <c r="DO34" s="619"/>
      <c r="DP34" s="619"/>
      <c r="DQ34" s="619"/>
      <c r="DR34" s="619"/>
      <c r="DS34" s="619"/>
      <c r="DT34" s="619"/>
      <c r="DU34" s="619"/>
      <c r="DV34" s="620"/>
      <c r="DW34" s="641">
        <v>20.399999999999999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926000</v>
      </c>
      <c r="S35" s="619"/>
      <c r="T35" s="619"/>
      <c r="U35" s="619"/>
      <c r="V35" s="619"/>
      <c r="W35" s="619"/>
      <c r="X35" s="619"/>
      <c r="Y35" s="620"/>
      <c r="Z35" s="671">
        <v>4.8</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2308614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453962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26136</v>
      </c>
      <c r="CS35" s="637"/>
      <c r="CT35" s="637"/>
      <c r="CU35" s="637"/>
      <c r="CV35" s="637"/>
      <c r="CW35" s="637"/>
      <c r="CX35" s="637"/>
      <c r="CY35" s="638"/>
      <c r="CZ35" s="621">
        <v>0.1</v>
      </c>
      <c r="DA35" s="639"/>
      <c r="DB35" s="639"/>
      <c r="DC35" s="640"/>
      <c r="DD35" s="624">
        <v>26136</v>
      </c>
      <c r="DE35" s="637"/>
      <c r="DF35" s="637"/>
      <c r="DG35" s="637"/>
      <c r="DH35" s="637"/>
      <c r="DI35" s="637"/>
      <c r="DJ35" s="637"/>
      <c r="DK35" s="638"/>
      <c r="DL35" s="624">
        <v>26136</v>
      </c>
      <c r="DM35" s="637"/>
      <c r="DN35" s="637"/>
      <c r="DO35" s="637"/>
      <c r="DP35" s="637"/>
      <c r="DQ35" s="637"/>
      <c r="DR35" s="637"/>
      <c r="DS35" s="637"/>
      <c r="DT35" s="637"/>
      <c r="DU35" s="637"/>
      <c r="DV35" s="638"/>
      <c r="DW35" s="641">
        <v>0.2</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19463354</v>
      </c>
      <c r="S36" s="659"/>
      <c r="T36" s="659"/>
      <c r="U36" s="659"/>
      <c r="V36" s="659"/>
      <c r="W36" s="659"/>
      <c r="X36" s="659"/>
      <c r="Y36" s="662"/>
      <c r="Z36" s="663">
        <v>100</v>
      </c>
      <c r="AA36" s="663"/>
      <c r="AB36" s="663"/>
      <c r="AC36" s="663"/>
      <c r="AD36" s="664">
        <v>11120926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477996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20450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1341716</v>
      </c>
      <c r="CS36" s="619"/>
      <c r="CT36" s="619"/>
      <c r="CU36" s="619"/>
      <c r="CV36" s="619"/>
      <c r="CW36" s="619"/>
      <c r="CX36" s="619"/>
      <c r="CY36" s="620"/>
      <c r="CZ36" s="621">
        <v>7.2</v>
      </c>
      <c r="DA36" s="639"/>
      <c r="DB36" s="639"/>
      <c r="DC36" s="640"/>
      <c r="DD36" s="624">
        <v>1149339</v>
      </c>
      <c r="DE36" s="619"/>
      <c r="DF36" s="619"/>
      <c r="DG36" s="619"/>
      <c r="DH36" s="619"/>
      <c r="DI36" s="619"/>
      <c r="DJ36" s="619"/>
      <c r="DK36" s="620"/>
      <c r="DL36" s="624">
        <v>833570</v>
      </c>
      <c r="DM36" s="619"/>
      <c r="DN36" s="619"/>
      <c r="DO36" s="619"/>
      <c r="DP36" s="619"/>
      <c r="DQ36" s="619"/>
      <c r="DR36" s="619"/>
      <c r="DS36" s="619"/>
      <c r="DT36" s="619"/>
      <c r="DU36" s="619"/>
      <c r="DV36" s="620"/>
      <c r="DW36" s="641">
        <v>6.9</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38968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8427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367011</v>
      </c>
      <c r="CS37" s="637"/>
      <c r="CT37" s="637"/>
      <c r="CU37" s="637"/>
      <c r="CV37" s="637"/>
      <c r="CW37" s="637"/>
      <c r="CX37" s="637"/>
      <c r="CY37" s="638"/>
      <c r="CZ37" s="621">
        <v>2</v>
      </c>
      <c r="DA37" s="639"/>
      <c r="DB37" s="639"/>
      <c r="DC37" s="640"/>
      <c r="DD37" s="624">
        <v>367011</v>
      </c>
      <c r="DE37" s="637"/>
      <c r="DF37" s="637"/>
      <c r="DG37" s="637"/>
      <c r="DH37" s="637"/>
      <c r="DI37" s="637"/>
      <c r="DJ37" s="637"/>
      <c r="DK37" s="638"/>
      <c r="DL37" s="624">
        <v>332303</v>
      </c>
      <c r="DM37" s="637"/>
      <c r="DN37" s="637"/>
      <c r="DO37" s="637"/>
      <c r="DP37" s="637"/>
      <c r="DQ37" s="637"/>
      <c r="DR37" s="637"/>
      <c r="DS37" s="637"/>
      <c r="DT37" s="637"/>
      <c r="DU37" s="637"/>
      <c r="DV37" s="638"/>
      <c r="DW37" s="641">
        <v>2.8</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316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14308</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2269646</v>
      </c>
      <c r="CS38" s="619"/>
      <c r="CT38" s="619"/>
      <c r="CU38" s="619"/>
      <c r="CV38" s="619"/>
      <c r="CW38" s="619"/>
      <c r="CX38" s="619"/>
      <c r="CY38" s="620"/>
      <c r="CZ38" s="621">
        <v>12.2</v>
      </c>
      <c r="DA38" s="639"/>
      <c r="DB38" s="639"/>
      <c r="DC38" s="640"/>
      <c r="DD38" s="624">
        <v>1883312</v>
      </c>
      <c r="DE38" s="619"/>
      <c r="DF38" s="619"/>
      <c r="DG38" s="619"/>
      <c r="DH38" s="619"/>
      <c r="DI38" s="619"/>
      <c r="DJ38" s="619"/>
      <c r="DK38" s="620"/>
      <c r="DL38" s="624">
        <v>1493786</v>
      </c>
      <c r="DM38" s="619"/>
      <c r="DN38" s="619"/>
      <c r="DO38" s="619"/>
      <c r="DP38" s="619"/>
      <c r="DQ38" s="619"/>
      <c r="DR38" s="619"/>
      <c r="DS38" s="619"/>
      <c r="DT38" s="619"/>
      <c r="DU38" s="619"/>
      <c r="DV38" s="620"/>
      <c r="DW38" s="641">
        <v>12.4</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316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7150</v>
      </c>
      <c r="CS39" s="637"/>
      <c r="CT39" s="637"/>
      <c r="CU39" s="637"/>
      <c r="CV39" s="637"/>
      <c r="CW39" s="637"/>
      <c r="CX39" s="637"/>
      <c r="CY39" s="638"/>
      <c r="CZ39" s="621">
        <v>0</v>
      </c>
      <c r="DA39" s="639"/>
      <c r="DB39" s="639"/>
      <c r="DC39" s="640"/>
      <c r="DD39" s="624">
        <v>180</v>
      </c>
      <c r="DE39" s="637"/>
      <c r="DF39" s="637"/>
      <c r="DG39" s="637"/>
      <c r="DH39" s="637"/>
      <c r="DI39" s="637"/>
      <c r="DJ39" s="637"/>
      <c r="DK39" s="638"/>
      <c r="DL39" s="624" t="s">
        <v>316</v>
      </c>
      <c r="DM39" s="637"/>
      <c r="DN39" s="637"/>
      <c r="DO39" s="637"/>
      <c r="DP39" s="637"/>
      <c r="DQ39" s="637"/>
      <c r="DR39" s="637"/>
      <c r="DS39" s="637"/>
      <c r="DT39" s="637"/>
      <c r="DU39" s="637"/>
      <c r="DV39" s="638"/>
      <c r="DW39" s="641" t="s">
        <v>316</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553423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1144</v>
      </c>
      <c r="CS40" s="619"/>
      <c r="CT40" s="619"/>
      <c r="CU40" s="619"/>
      <c r="CV40" s="619"/>
      <c r="CW40" s="619"/>
      <c r="CX40" s="619"/>
      <c r="CY40" s="620"/>
      <c r="CZ40" s="621">
        <v>0</v>
      </c>
      <c r="DA40" s="639"/>
      <c r="DB40" s="639"/>
      <c r="DC40" s="640"/>
      <c r="DD40" s="624">
        <v>1000</v>
      </c>
      <c r="DE40" s="619"/>
      <c r="DF40" s="619"/>
      <c r="DG40" s="619"/>
      <c r="DH40" s="619"/>
      <c r="DI40" s="619"/>
      <c r="DJ40" s="619"/>
      <c r="DK40" s="620"/>
      <c r="DL40" s="624" t="s">
        <v>316</v>
      </c>
      <c r="DM40" s="619"/>
      <c r="DN40" s="619"/>
      <c r="DO40" s="619"/>
      <c r="DP40" s="619"/>
      <c r="DQ40" s="619"/>
      <c r="DR40" s="619"/>
      <c r="DS40" s="619"/>
      <c r="DT40" s="619"/>
      <c r="DU40" s="619"/>
      <c r="DV40" s="620"/>
      <c r="DW40" s="641" t="s">
        <v>316</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1238227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326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1700982</v>
      </c>
      <c r="CS42" s="619"/>
      <c r="CT42" s="619"/>
      <c r="CU42" s="619"/>
      <c r="CV42" s="619"/>
      <c r="CW42" s="619"/>
      <c r="CX42" s="619"/>
      <c r="CY42" s="620"/>
      <c r="CZ42" s="621">
        <v>9.1</v>
      </c>
      <c r="DA42" s="622"/>
      <c r="DB42" s="622"/>
      <c r="DC42" s="623"/>
      <c r="DD42" s="624">
        <v>583481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55309</v>
      </c>
      <c r="CS43" s="637"/>
      <c r="CT43" s="637"/>
      <c r="CU43" s="637"/>
      <c r="CV43" s="637"/>
      <c r="CW43" s="637"/>
      <c r="CX43" s="637"/>
      <c r="CY43" s="638"/>
      <c r="CZ43" s="621">
        <v>0.3</v>
      </c>
      <c r="DA43" s="639"/>
      <c r="DB43" s="639"/>
      <c r="DC43" s="640"/>
      <c r="DD43" s="624">
        <v>55309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286</v>
      </c>
      <c r="CE44" s="632"/>
      <c r="CF44" s="615" t="s">
        <v>335</v>
      </c>
      <c r="CG44" s="616"/>
      <c r="CH44" s="616"/>
      <c r="CI44" s="616"/>
      <c r="CJ44" s="616"/>
      <c r="CK44" s="616"/>
      <c r="CL44" s="616"/>
      <c r="CM44" s="616"/>
      <c r="CN44" s="616"/>
      <c r="CO44" s="616"/>
      <c r="CP44" s="616"/>
      <c r="CQ44" s="617"/>
      <c r="CR44" s="618">
        <v>1700982</v>
      </c>
      <c r="CS44" s="619"/>
      <c r="CT44" s="619"/>
      <c r="CU44" s="619"/>
      <c r="CV44" s="619"/>
      <c r="CW44" s="619"/>
      <c r="CX44" s="619"/>
      <c r="CY44" s="620"/>
      <c r="CZ44" s="621">
        <v>9.1</v>
      </c>
      <c r="DA44" s="622"/>
      <c r="DB44" s="622"/>
      <c r="DC44" s="623"/>
      <c r="DD44" s="624">
        <v>583481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828638</v>
      </c>
      <c r="CS45" s="637"/>
      <c r="CT45" s="637"/>
      <c r="CU45" s="637"/>
      <c r="CV45" s="637"/>
      <c r="CW45" s="637"/>
      <c r="CX45" s="637"/>
      <c r="CY45" s="638"/>
      <c r="CZ45" s="621">
        <v>4.4000000000000004</v>
      </c>
      <c r="DA45" s="639"/>
      <c r="DB45" s="639"/>
      <c r="DC45" s="640"/>
      <c r="DD45" s="624">
        <v>83036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853085</v>
      </c>
      <c r="CS46" s="619"/>
      <c r="CT46" s="619"/>
      <c r="CU46" s="619"/>
      <c r="CV46" s="619"/>
      <c r="CW46" s="619"/>
      <c r="CX46" s="619"/>
      <c r="CY46" s="620"/>
      <c r="CZ46" s="621">
        <v>4.5999999999999996</v>
      </c>
      <c r="DA46" s="622"/>
      <c r="DB46" s="622"/>
      <c r="DC46" s="623"/>
      <c r="DD46" s="624">
        <v>495407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t="s">
        <v>110</v>
      </c>
      <c r="CS47" s="637"/>
      <c r="CT47" s="637"/>
      <c r="CU47" s="637"/>
      <c r="CV47" s="637"/>
      <c r="CW47" s="637"/>
      <c r="CX47" s="637"/>
      <c r="CY47" s="638"/>
      <c r="CZ47" s="621" t="s">
        <v>110</v>
      </c>
      <c r="DA47" s="639"/>
      <c r="DB47" s="639"/>
      <c r="DC47" s="640"/>
      <c r="DD47" s="624" t="s">
        <v>110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110</v>
      </c>
      <c r="CS48" s="619"/>
      <c r="CT48" s="619"/>
      <c r="CU48" s="619"/>
      <c r="CV48" s="619"/>
      <c r="CW48" s="619"/>
      <c r="CX48" s="619"/>
      <c r="CY48" s="620"/>
      <c r="CZ48" s="621" t="s">
        <v>110</v>
      </c>
      <c r="DA48" s="622"/>
      <c r="DB48" s="622"/>
      <c r="DC48" s="623"/>
      <c r="DD48" s="624" t="s">
        <v>110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18672785</v>
      </c>
      <c r="CS49" s="603"/>
      <c r="CT49" s="603"/>
      <c r="CU49" s="603"/>
      <c r="CV49" s="603"/>
      <c r="CW49" s="603"/>
      <c r="CX49" s="603"/>
      <c r="CY49" s="604"/>
      <c r="CZ49" s="605">
        <v>100</v>
      </c>
      <c r="DA49" s="606"/>
      <c r="DB49" s="606"/>
      <c r="DC49" s="607"/>
      <c r="DD49" s="608">
        <v>13001630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363</v>
      </c>
      <c r="C7" s="1077"/>
      <c r="D7" s="1077"/>
      <c r="E7" s="1077"/>
      <c r="F7" s="1077"/>
      <c r="G7" s="1077"/>
      <c r="H7" s="1077"/>
      <c r="I7" s="1077"/>
      <c r="J7" s="1077"/>
      <c r="K7" s="1077"/>
      <c r="L7" s="1077"/>
      <c r="M7" s="1077"/>
      <c r="N7" s="1077"/>
      <c r="O7" s="1077"/>
      <c r="P7" s="1078"/>
      <c r="Q7" s="1130">
        <v>19685</v>
      </c>
      <c r="R7" s="1131"/>
      <c r="S7" s="1131"/>
      <c r="T7" s="1131"/>
      <c r="U7" s="1131"/>
      <c r="V7" s="1131">
        <v>18895</v>
      </c>
      <c r="W7" s="1131"/>
      <c r="X7" s="1131"/>
      <c r="Y7" s="1131"/>
      <c r="Z7" s="1131"/>
      <c r="AA7" s="1131">
        <v>790</v>
      </c>
      <c r="AB7" s="1131"/>
      <c r="AC7" s="1131"/>
      <c r="AD7" s="1131"/>
      <c r="AE7" s="1132"/>
      <c r="AF7" s="1133">
        <v>789</v>
      </c>
      <c r="AG7" s="1134"/>
      <c r="AH7" s="1134"/>
      <c r="AI7" s="1134"/>
      <c r="AJ7" s="1135"/>
      <c r="AK7" s="1117">
        <v>274</v>
      </c>
      <c r="AL7" s="1118"/>
      <c r="AM7" s="1118"/>
      <c r="AN7" s="1118"/>
      <c r="AO7" s="1118"/>
      <c r="AP7" s="1118">
        <v>16535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528</v>
      </c>
      <c r="BT7" s="1122"/>
      <c r="BU7" s="1122"/>
      <c r="BV7" s="1122"/>
      <c r="BW7" s="1122"/>
      <c r="BX7" s="1122"/>
      <c r="BY7" s="1122"/>
      <c r="BZ7" s="1122"/>
      <c r="CA7" s="1122"/>
      <c r="CB7" s="1122"/>
      <c r="CC7" s="1122"/>
      <c r="CD7" s="1122"/>
      <c r="CE7" s="1122"/>
      <c r="CF7" s="1122"/>
      <c r="CG7" s="1123"/>
      <c r="CH7" s="1114">
        <v>2</v>
      </c>
      <c r="CI7" s="1115"/>
      <c r="CJ7" s="1115"/>
      <c r="CK7" s="1115"/>
      <c r="CL7" s="1116"/>
      <c r="CM7" s="1114">
        <v>354</v>
      </c>
      <c r="CN7" s="1115"/>
      <c r="CO7" s="1115"/>
      <c r="CP7" s="1115"/>
      <c r="CQ7" s="1116"/>
      <c r="CR7" s="1114">
        <v>300</v>
      </c>
      <c r="CS7" s="1115"/>
      <c r="CT7" s="1115"/>
      <c r="CU7" s="1115"/>
      <c r="CV7" s="1116"/>
      <c r="CW7" s="1114">
        <v>4</v>
      </c>
      <c r="CX7" s="1115"/>
      <c r="CY7" s="1115"/>
      <c r="CZ7" s="1115"/>
      <c r="DA7" s="1116"/>
      <c r="DB7" s="1114" t="s">
        <v>474</v>
      </c>
      <c r="DC7" s="1115"/>
      <c r="DD7" s="1115"/>
      <c r="DE7" s="1115"/>
      <c r="DF7" s="1116"/>
      <c r="DG7" s="1114" t="s">
        <v>474</v>
      </c>
      <c r="DH7" s="1115"/>
      <c r="DI7" s="1115"/>
      <c r="DJ7" s="1115"/>
      <c r="DK7" s="1116"/>
      <c r="DL7" s="1114" t="s">
        <v>474</v>
      </c>
      <c r="DM7" s="1115"/>
      <c r="DN7" s="1115"/>
      <c r="DO7" s="1115"/>
      <c r="DP7" s="1116"/>
      <c r="DQ7" s="1114" t="s">
        <v>474</v>
      </c>
      <c r="DR7" s="1115"/>
      <c r="DS7" s="1115"/>
      <c r="DT7" s="1115"/>
      <c r="DU7" s="1116"/>
      <c r="DV7" s="1141"/>
      <c r="DW7" s="1142"/>
      <c r="DX7" s="1142"/>
      <c r="DY7" s="1142"/>
      <c r="DZ7" s="1143"/>
      <c r="EA7" s="205"/>
    </row>
    <row r="8" spans="1:131" s="206" customFormat="1" ht="26.25" customHeight="1" x14ac:dyDescent="0.15">
      <c r="A8" s="212">
        <v>2</v>
      </c>
      <c r="B8" s="1063" t="s">
        <v>364</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t="s">
        <v>474</v>
      </c>
      <c r="AB8" s="1070"/>
      <c r="AC8" s="1070"/>
      <c r="AD8" s="1070"/>
      <c r="AE8" s="1071"/>
      <c r="AF8" s="1045" t="s">
        <v>110</v>
      </c>
      <c r="AG8" s="1046"/>
      <c r="AH8" s="1046"/>
      <c r="AI8" s="1046"/>
      <c r="AJ8" s="1047"/>
      <c r="AK8" s="1112">
        <v>0</v>
      </c>
      <c r="AL8" s="1113"/>
      <c r="AM8" s="1113"/>
      <c r="AN8" s="1113"/>
      <c r="AO8" s="1113"/>
      <c r="AP8" s="1113">
        <v>183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529</v>
      </c>
      <c r="BT8" s="1041"/>
      <c r="BU8" s="1041"/>
      <c r="BV8" s="1041"/>
      <c r="BW8" s="1041"/>
      <c r="BX8" s="1041"/>
      <c r="BY8" s="1041"/>
      <c r="BZ8" s="1041"/>
      <c r="CA8" s="1041"/>
      <c r="CB8" s="1041"/>
      <c r="CC8" s="1041"/>
      <c r="CD8" s="1041"/>
      <c r="CE8" s="1041"/>
      <c r="CF8" s="1041"/>
      <c r="CG8" s="1042"/>
      <c r="CH8" s="1015" t="s">
        <v>474</v>
      </c>
      <c r="CI8" s="1016"/>
      <c r="CJ8" s="1016"/>
      <c r="CK8" s="1016"/>
      <c r="CL8" s="1017"/>
      <c r="CM8" s="1015" t="s">
        <v>474</v>
      </c>
      <c r="CN8" s="1016"/>
      <c r="CO8" s="1016"/>
      <c r="CP8" s="1016"/>
      <c r="CQ8" s="1017"/>
      <c r="CR8" s="1015">
        <v>1</v>
      </c>
      <c r="CS8" s="1016"/>
      <c r="CT8" s="1016"/>
      <c r="CU8" s="1016"/>
      <c r="CV8" s="1017"/>
      <c r="CW8" s="1015" t="s">
        <v>474</v>
      </c>
      <c r="CX8" s="1016"/>
      <c r="CY8" s="1016"/>
      <c r="CZ8" s="1016"/>
      <c r="DA8" s="1017"/>
      <c r="DB8" s="1015" t="s">
        <v>474</v>
      </c>
      <c r="DC8" s="1016"/>
      <c r="DD8" s="1016"/>
      <c r="DE8" s="1016"/>
      <c r="DF8" s="1017"/>
      <c r="DG8" s="1015" t="s">
        <v>474</v>
      </c>
      <c r="DH8" s="1016"/>
      <c r="DI8" s="1016"/>
      <c r="DJ8" s="1016"/>
      <c r="DK8" s="1017"/>
      <c r="DL8" s="1015" t="s">
        <v>474</v>
      </c>
      <c r="DM8" s="1016"/>
      <c r="DN8" s="1016"/>
      <c r="DO8" s="1016"/>
      <c r="DP8" s="1017"/>
      <c r="DQ8" s="1015" t="s">
        <v>474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19463</v>
      </c>
      <c r="R23" s="1095"/>
      <c r="S23" s="1095"/>
      <c r="T23" s="1095"/>
      <c r="U23" s="1095"/>
      <c r="V23" s="1095">
        <v>18673</v>
      </c>
      <c r="W23" s="1095"/>
      <c r="X23" s="1095"/>
      <c r="Y23" s="1095"/>
      <c r="Z23" s="1095"/>
      <c r="AA23" s="1095">
        <v>790</v>
      </c>
      <c r="AB23" s="1095"/>
      <c r="AC23" s="1095"/>
      <c r="AD23" s="1095"/>
      <c r="AE23" s="1096"/>
      <c r="AF23" s="1097">
        <v>789</v>
      </c>
      <c r="AG23" s="1095"/>
      <c r="AH23" s="1095"/>
      <c r="AI23" s="1095"/>
      <c r="AJ23" s="1098"/>
      <c r="AK23" s="1099"/>
      <c r="AL23" s="1100"/>
      <c r="AM23" s="1100"/>
      <c r="AN23" s="1100"/>
      <c r="AO23" s="1100"/>
      <c r="AP23" s="1095">
        <v>16718</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8117</v>
      </c>
      <c r="R28" s="1080"/>
      <c r="S28" s="1080"/>
      <c r="T28" s="1080"/>
      <c r="U28" s="1080"/>
      <c r="V28" s="1080">
        <v>7663</v>
      </c>
      <c r="W28" s="1080"/>
      <c r="X28" s="1080"/>
      <c r="Y28" s="1080"/>
      <c r="Z28" s="1080"/>
      <c r="AA28" s="1080">
        <v>454</v>
      </c>
      <c r="AB28" s="1080"/>
      <c r="AC28" s="1080"/>
      <c r="AD28" s="1080"/>
      <c r="AE28" s="1081"/>
      <c r="AF28" s="1082">
        <v>454</v>
      </c>
      <c r="AG28" s="1080"/>
      <c r="AH28" s="1080"/>
      <c r="AI28" s="1080"/>
      <c r="AJ28" s="1083"/>
      <c r="AK28" s="1084">
        <v>553</v>
      </c>
      <c r="AL28" s="1072"/>
      <c r="AM28" s="1072"/>
      <c r="AN28" s="1072"/>
      <c r="AO28" s="1072"/>
      <c r="AP28" s="1072" t="s">
        <v>474</v>
      </c>
      <c r="AQ28" s="1072"/>
      <c r="AR28" s="1072"/>
      <c r="AS28" s="1072"/>
      <c r="AT28" s="1072"/>
      <c r="AU28" s="1072" t="s">
        <v>474</v>
      </c>
      <c r="AV28" s="1072"/>
      <c r="AW28" s="1072"/>
      <c r="AX28" s="1072"/>
      <c r="AY28" s="1072"/>
      <c r="AZ28" s="1073" t="s">
        <v>474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4245</v>
      </c>
      <c r="R29" s="1070"/>
      <c r="S29" s="1070"/>
      <c r="T29" s="1070"/>
      <c r="U29" s="1070"/>
      <c r="V29" s="1070">
        <v>4094</v>
      </c>
      <c r="W29" s="1070"/>
      <c r="X29" s="1070"/>
      <c r="Y29" s="1070"/>
      <c r="Z29" s="1070"/>
      <c r="AA29" s="1070">
        <v>151</v>
      </c>
      <c r="AB29" s="1070"/>
      <c r="AC29" s="1070"/>
      <c r="AD29" s="1070"/>
      <c r="AE29" s="1071"/>
      <c r="AF29" s="1045">
        <v>151</v>
      </c>
      <c r="AG29" s="1046"/>
      <c r="AH29" s="1046"/>
      <c r="AI29" s="1046"/>
      <c r="AJ29" s="1047"/>
      <c r="AK29" s="1006">
        <v>632</v>
      </c>
      <c r="AL29" s="997"/>
      <c r="AM29" s="997"/>
      <c r="AN29" s="997"/>
      <c r="AO29" s="997"/>
      <c r="AP29" s="997" t="s">
        <v>474</v>
      </c>
      <c r="AQ29" s="997"/>
      <c r="AR29" s="997"/>
      <c r="AS29" s="997"/>
      <c r="AT29" s="997"/>
      <c r="AU29" s="997" t="s">
        <v>474</v>
      </c>
      <c r="AV29" s="997"/>
      <c r="AW29" s="997"/>
      <c r="AX29" s="997"/>
      <c r="AY29" s="997"/>
      <c r="AZ29" s="1068" t="s">
        <v>474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837</v>
      </c>
      <c r="R30" s="1070"/>
      <c r="S30" s="1070"/>
      <c r="T30" s="1070"/>
      <c r="U30" s="1070"/>
      <c r="V30" s="1070">
        <v>806</v>
      </c>
      <c r="W30" s="1070"/>
      <c r="X30" s="1070"/>
      <c r="Y30" s="1070"/>
      <c r="Z30" s="1070"/>
      <c r="AA30" s="1070">
        <v>31</v>
      </c>
      <c r="AB30" s="1070"/>
      <c r="AC30" s="1070"/>
      <c r="AD30" s="1070"/>
      <c r="AE30" s="1071"/>
      <c r="AF30" s="1045">
        <v>31</v>
      </c>
      <c r="AG30" s="1046"/>
      <c r="AH30" s="1046"/>
      <c r="AI30" s="1046"/>
      <c r="AJ30" s="1047"/>
      <c r="AK30" s="1006">
        <v>135</v>
      </c>
      <c r="AL30" s="997"/>
      <c r="AM30" s="997"/>
      <c r="AN30" s="997"/>
      <c r="AO30" s="997"/>
      <c r="AP30" s="997" t="s">
        <v>474</v>
      </c>
      <c r="AQ30" s="997"/>
      <c r="AR30" s="997"/>
      <c r="AS30" s="997"/>
      <c r="AT30" s="997"/>
      <c r="AU30" s="997" t="s">
        <v>474</v>
      </c>
      <c r="AV30" s="997"/>
      <c r="AW30" s="997"/>
      <c r="AX30" s="997"/>
      <c r="AY30" s="997"/>
      <c r="AZ30" s="1068" t="s">
        <v>474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1197</v>
      </c>
      <c r="R31" s="1070"/>
      <c r="S31" s="1070"/>
      <c r="T31" s="1070"/>
      <c r="U31" s="1070"/>
      <c r="V31" s="1070">
        <v>1137</v>
      </c>
      <c r="W31" s="1070"/>
      <c r="X31" s="1070"/>
      <c r="Y31" s="1070"/>
      <c r="Z31" s="1070"/>
      <c r="AA31" s="1070">
        <v>60</v>
      </c>
      <c r="AB31" s="1070"/>
      <c r="AC31" s="1070"/>
      <c r="AD31" s="1070"/>
      <c r="AE31" s="1071"/>
      <c r="AF31" s="1045">
        <v>1374</v>
      </c>
      <c r="AG31" s="1046"/>
      <c r="AH31" s="1046"/>
      <c r="AI31" s="1046"/>
      <c r="AJ31" s="1047"/>
      <c r="AK31" s="1006">
        <v>7</v>
      </c>
      <c r="AL31" s="997"/>
      <c r="AM31" s="997"/>
      <c r="AN31" s="997"/>
      <c r="AO31" s="997"/>
      <c r="AP31" s="997">
        <v>1820</v>
      </c>
      <c r="AQ31" s="997"/>
      <c r="AR31" s="997"/>
      <c r="AS31" s="997"/>
      <c r="AT31" s="997"/>
      <c r="AU31" s="997">
        <v>7</v>
      </c>
      <c r="AV31" s="997"/>
      <c r="AW31" s="997"/>
      <c r="AX31" s="997"/>
      <c r="AY31" s="997"/>
      <c r="AZ31" s="1068" t="s">
        <v>474</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1884</v>
      </c>
      <c r="R32" s="1070"/>
      <c r="S32" s="1070"/>
      <c r="T32" s="1070"/>
      <c r="U32" s="1070"/>
      <c r="V32" s="1070">
        <v>1799</v>
      </c>
      <c r="W32" s="1070"/>
      <c r="X32" s="1070"/>
      <c r="Y32" s="1070"/>
      <c r="Z32" s="1070"/>
      <c r="AA32" s="1070">
        <v>85</v>
      </c>
      <c r="AB32" s="1070"/>
      <c r="AC32" s="1070"/>
      <c r="AD32" s="1070"/>
      <c r="AE32" s="1071"/>
      <c r="AF32" s="1045">
        <v>85</v>
      </c>
      <c r="AG32" s="1046"/>
      <c r="AH32" s="1046"/>
      <c r="AI32" s="1046"/>
      <c r="AJ32" s="1047"/>
      <c r="AK32" s="1006">
        <v>478</v>
      </c>
      <c r="AL32" s="997"/>
      <c r="AM32" s="997"/>
      <c r="AN32" s="997"/>
      <c r="AO32" s="997"/>
      <c r="AP32" s="997">
        <v>8262</v>
      </c>
      <c r="AQ32" s="997"/>
      <c r="AR32" s="997"/>
      <c r="AS32" s="997"/>
      <c r="AT32" s="997"/>
      <c r="AU32" s="997">
        <v>2371</v>
      </c>
      <c r="AV32" s="997"/>
      <c r="AW32" s="997"/>
      <c r="AX32" s="997"/>
      <c r="AY32" s="997"/>
      <c r="AZ32" s="1068" t="s">
        <v>474</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2095</v>
      </c>
      <c r="AG63" s="985"/>
      <c r="AH63" s="985"/>
      <c r="AI63" s="985"/>
      <c r="AJ63" s="1056"/>
      <c r="AK63" s="1057"/>
      <c r="AL63" s="989"/>
      <c r="AM63" s="989"/>
      <c r="AN63" s="989"/>
      <c r="AO63" s="989"/>
      <c r="AP63" s="985">
        <v>10082</v>
      </c>
      <c r="AQ63" s="985"/>
      <c r="AR63" s="985"/>
      <c r="AS63" s="985"/>
      <c r="AT63" s="985"/>
      <c r="AU63" s="985">
        <v>2378</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389</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530</v>
      </c>
      <c r="C68" s="1012"/>
      <c r="D68" s="1012"/>
      <c r="E68" s="1012"/>
      <c r="F68" s="1012"/>
      <c r="G68" s="1012"/>
      <c r="H68" s="1012"/>
      <c r="I68" s="1012"/>
      <c r="J68" s="1012"/>
      <c r="K68" s="1012"/>
      <c r="L68" s="1012"/>
      <c r="M68" s="1012"/>
      <c r="N68" s="1012"/>
      <c r="O68" s="1012"/>
      <c r="P68" s="1013"/>
      <c r="Q68" s="1014">
        <v>189</v>
      </c>
      <c r="R68" s="1008"/>
      <c r="S68" s="1008"/>
      <c r="T68" s="1008"/>
      <c r="U68" s="1008"/>
      <c r="V68" s="1008">
        <v>168</v>
      </c>
      <c r="W68" s="1008"/>
      <c r="X68" s="1008"/>
      <c r="Y68" s="1008"/>
      <c r="Z68" s="1008"/>
      <c r="AA68" s="1008">
        <v>22</v>
      </c>
      <c r="AB68" s="1008"/>
      <c r="AC68" s="1008"/>
      <c r="AD68" s="1008"/>
      <c r="AE68" s="1008"/>
      <c r="AF68" s="1008">
        <v>22</v>
      </c>
      <c r="AG68" s="1008"/>
      <c r="AH68" s="1008"/>
      <c r="AI68" s="1008"/>
      <c r="AJ68" s="1008"/>
      <c r="AK68" s="1008">
        <v>13</v>
      </c>
      <c r="AL68" s="1008"/>
      <c r="AM68" s="1008"/>
      <c r="AN68" s="1008"/>
      <c r="AO68" s="1008"/>
      <c r="AP68" s="1008" t="s">
        <v>474</v>
      </c>
      <c r="AQ68" s="1008"/>
      <c r="AR68" s="1008"/>
      <c r="AS68" s="1008"/>
      <c r="AT68" s="1008"/>
      <c r="AU68" s="1008" t="s">
        <v>474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531</v>
      </c>
      <c r="C69" s="1001"/>
      <c r="D69" s="1001"/>
      <c r="E69" s="1001"/>
      <c r="F69" s="1001"/>
      <c r="G69" s="1001"/>
      <c r="H69" s="1001"/>
      <c r="I69" s="1001"/>
      <c r="J69" s="1001"/>
      <c r="K69" s="1001"/>
      <c r="L69" s="1001"/>
      <c r="M69" s="1001"/>
      <c r="N69" s="1001"/>
      <c r="O69" s="1001"/>
      <c r="P69" s="1002"/>
      <c r="Q69" s="1003">
        <v>1044329</v>
      </c>
      <c r="R69" s="997"/>
      <c r="S69" s="997"/>
      <c r="T69" s="997"/>
      <c r="U69" s="997"/>
      <c r="V69" s="997">
        <v>1022081</v>
      </c>
      <c r="W69" s="997"/>
      <c r="X69" s="997"/>
      <c r="Y69" s="997"/>
      <c r="Z69" s="997"/>
      <c r="AA69" s="997">
        <v>22247</v>
      </c>
      <c r="AB69" s="997"/>
      <c r="AC69" s="997"/>
      <c r="AD69" s="997"/>
      <c r="AE69" s="997"/>
      <c r="AF69" s="997">
        <v>22247</v>
      </c>
      <c r="AG69" s="997"/>
      <c r="AH69" s="997"/>
      <c r="AI69" s="997"/>
      <c r="AJ69" s="997"/>
      <c r="AK69" s="997">
        <v>593</v>
      </c>
      <c r="AL69" s="997"/>
      <c r="AM69" s="997"/>
      <c r="AN69" s="997"/>
      <c r="AO69" s="997"/>
      <c r="AP69" s="997" t="s">
        <v>474</v>
      </c>
      <c r="AQ69" s="997"/>
      <c r="AR69" s="997"/>
      <c r="AS69" s="997"/>
      <c r="AT69" s="997"/>
      <c r="AU69" s="997" t="s">
        <v>474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532</v>
      </c>
      <c r="C70" s="1001"/>
      <c r="D70" s="1001"/>
      <c r="E70" s="1001"/>
      <c r="F70" s="1001"/>
      <c r="G70" s="1001"/>
      <c r="H70" s="1001"/>
      <c r="I70" s="1001"/>
      <c r="J70" s="1001"/>
      <c r="K70" s="1001"/>
      <c r="L70" s="1001"/>
      <c r="M70" s="1001"/>
      <c r="N70" s="1001"/>
      <c r="O70" s="1001"/>
      <c r="P70" s="1002"/>
      <c r="Q70" s="1003">
        <v>42179</v>
      </c>
      <c r="R70" s="997"/>
      <c r="S70" s="997"/>
      <c r="T70" s="997"/>
      <c r="U70" s="997"/>
      <c r="V70" s="997">
        <v>35893</v>
      </c>
      <c r="W70" s="997"/>
      <c r="X70" s="997"/>
      <c r="Y70" s="997"/>
      <c r="Z70" s="997"/>
      <c r="AA70" s="997">
        <v>6286</v>
      </c>
      <c r="AB70" s="997"/>
      <c r="AC70" s="997"/>
      <c r="AD70" s="997"/>
      <c r="AE70" s="997"/>
      <c r="AF70" s="997">
        <v>25370</v>
      </c>
      <c r="AG70" s="997"/>
      <c r="AH70" s="997"/>
      <c r="AI70" s="997"/>
      <c r="AJ70" s="997"/>
      <c r="AK70" s="997" t="s">
        <v>474</v>
      </c>
      <c r="AL70" s="997"/>
      <c r="AM70" s="997"/>
      <c r="AN70" s="997"/>
      <c r="AO70" s="997"/>
      <c r="AP70" s="997">
        <v>140190</v>
      </c>
      <c r="AQ70" s="997"/>
      <c r="AR70" s="997"/>
      <c r="AS70" s="997"/>
      <c r="AT70" s="997"/>
      <c r="AU70" s="997" t="s">
        <v>474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533</v>
      </c>
      <c r="C71" s="1001"/>
      <c r="D71" s="1001"/>
      <c r="E71" s="1001"/>
      <c r="F71" s="1001"/>
      <c r="G71" s="1001"/>
      <c r="H71" s="1001"/>
      <c r="I71" s="1001"/>
      <c r="J71" s="1001"/>
      <c r="K71" s="1001"/>
      <c r="L71" s="1001"/>
      <c r="M71" s="1001"/>
      <c r="N71" s="1001"/>
      <c r="O71" s="1001"/>
      <c r="P71" s="1002"/>
      <c r="Q71" s="1003">
        <v>8559</v>
      </c>
      <c r="R71" s="997"/>
      <c r="S71" s="997"/>
      <c r="T71" s="997"/>
      <c r="U71" s="997"/>
      <c r="V71" s="997">
        <v>6038</v>
      </c>
      <c r="W71" s="997"/>
      <c r="X71" s="997"/>
      <c r="Y71" s="997"/>
      <c r="Z71" s="997"/>
      <c r="AA71" s="997">
        <v>2521</v>
      </c>
      <c r="AB71" s="997"/>
      <c r="AC71" s="997"/>
      <c r="AD71" s="997"/>
      <c r="AE71" s="997"/>
      <c r="AF71" s="997">
        <v>17171</v>
      </c>
      <c r="AG71" s="997"/>
      <c r="AH71" s="997"/>
      <c r="AI71" s="997"/>
      <c r="AJ71" s="997"/>
      <c r="AK71" s="997" t="s">
        <v>474</v>
      </c>
      <c r="AL71" s="997"/>
      <c r="AM71" s="997"/>
      <c r="AN71" s="997"/>
      <c r="AO71" s="997"/>
      <c r="AP71" s="997">
        <v>18268</v>
      </c>
      <c r="AQ71" s="997"/>
      <c r="AR71" s="997"/>
      <c r="AS71" s="997"/>
      <c r="AT71" s="997"/>
      <c r="AU71" s="997" t="s">
        <v>474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534</v>
      </c>
      <c r="C72" s="1001"/>
      <c r="D72" s="1001"/>
      <c r="E72" s="1001"/>
      <c r="F72" s="1001"/>
      <c r="G72" s="1001"/>
      <c r="H72" s="1001"/>
      <c r="I72" s="1001"/>
      <c r="J72" s="1001"/>
      <c r="K72" s="1001"/>
      <c r="L72" s="1001"/>
      <c r="M72" s="1001"/>
      <c r="N72" s="1001"/>
      <c r="O72" s="1001"/>
      <c r="P72" s="1002"/>
      <c r="Q72" s="1003">
        <v>2437</v>
      </c>
      <c r="R72" s="997"/>
      <c r="S72" s="997"/>
      <c r="T72" s="997"/>
      <c r="U72" s="997"/>
      <c r="V72" s="997">
        <v>2288</v>
      </c>
      <c r="W72" s="997"/>
      <c r="X72" s="997"/>
      <c r="Y72" s="997"/>
      <c r="Z72" s="997"/>
      <c r="AA72" s="997">
        <v>149</v>
      </c>
      <c r="AB72" s="997"/>
      <c r="AC72" s="997"/>
      <c r="AD72" s="997"/>
      <c r="AE72" s="997"/>
      <c r="AF72" s="997">
        <v>149</v>
      </c>
      <c r="AG72" s="997"/>
      <c r="AH72" s="997"/>
      <c r="AI72" s="997"/>
      <c r="AJ72" s="997"/>
      <c r="AK72" s="997">
        <v>26</v>
      </c>
      <c r="AL72" s="997"/>
      <c r="AM72" s="997"/>
      <c r="AN72" s="997"/>
      <c r="AO72" s="997"/>
      <c r="AP72" s="997">
        <v>219</v>
      </c>
      <c r="AQ72" s="997"/>
      <c r="AR72" s="997"/>
      <c r="AS72" s="997"/>
      <c r="AT72" s="997"/>
      <c r="AU72" s="997">
        <v>22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64959</v>
      </c>
      <c r="AG88" s="985"/>
      <c r="AH88" s="985"/>
      <c r="AI88" s="985"/>
      <c r="AJ88" s="985"/>
      <c r="AK88" s="989"/>
      <c r="AL88" s="989"/>
      <c r="AM88" s="989"/>
      <c r="AN88" s="989"/>
      <c r="AO88" s="989"/>
      <c r="AP88" s="985">
        <v>158677</v>
      </c>
      <c r="AQ88" s="985"/>
      <c r="AR88" s="985"/>
      <c r="AS88" s="985"/>
      <c r="AT88" s="985"/>
      <c r="AU88" s="985">
        <v>22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301</v>
      </c>
      <c r="CS102" s="977"/>
      <c r="CT102" s="977"/>
      <c r="CU102" s="977"/>
      <c r="CV102" s="978"/>
      <c r="CW102" s="976">
        <v>4</v>
      </c>
      <c r="CX102" s="977"/>
      <c r="CY102" s="977"/>
      <c r="CZ102" s="977"/>
      <c r="DA102" s="978"/>
      <c r="DB102" s="976" t="s">
        <v>474</v>
      </c>
      <c r="DC102" s="977"/>
      <c r="DD102" s="977"/>
      <c r="DE102" s="977"/>
      <c r="DF102" s="978"/>
      <c r="DG102" s="976" t="s">
        <v>474</v>
      </c>
      <c r="DH102" s="977"/>
      <c r="DI102" s="977"/>
      <c r="DJ102" s="977"/>
      <c r="DK102" s="978"/>
      <c r="DL102" s="976" t="s">
        <v>474</v>
      </c>
      <c r="DM102" s="977"/>
      <c r="DN102" s="977"/>
      <c r="DO102" s="977"/>
      <c r="DP102" s="978"/>
      <c r="DQ102" s="976" t="s">
        <v>474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2343627</v>
      </c>
      <c r="AB110" s="903"/>
      <c r="AC110" s="903"/>
      <c r="AD110" s="903"/>
      <c r="AE110" s="904"/>
      <c r="AF110" s="905">
        <v>2137801</v>
      </c>
      <c r="AG110" s="903"/>
      <c r="AH110" s="903"/>
      <c r="AI110" s="903"/>
      <c r="AJ110" s="904"/>
      <c r="AK110" s="905">
        <v>1716843</v>
      </c>
      <c r="AL110" s="903"/>
      <c r="AM110" s="903"/>
      <c r="AN110" s="903"/>
      <c r="AO110" s="904"/>
      <c r="AP110" s="906">
        <v>16.8</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17044444</v>
      </c>
      <c r="BR110" s="830"/>
      <c r="BS110" s="830"/>
      <c r="BT110" s="830"/>
      <c r="BU110" s="830"/>
      <c r="BV110" s="830">
        <v>16734109</v>
      </c>
      <c r="BW110" s="830"/>
      <c r="BX110" s="830"/>
      <c r="BY110" s="830"/>
      <c r="BZ110" s="830"/>
      <c r="CA110" s="830">
        <v>16717958</v>
      </c>
      <c r="CB110" s="830"/>
      <c r="CC110" s="830"/>
      <c r="CD110" s="830"/>
      <c r="CE110" s="830"/>
      <c r="CF110" s="891">
        <v>163.69999999999999</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110</v>
      </c>
      <c r="DH110" s="830"/>
      <c r="DI110" s="830"/>
      <c r="DJ110" s="830"/>
      <c r="DK110" s="830"/>
      <c r="DL110" s="830" t="s">
        <v>110</v>
      </c>
      <c r="DM110" s="830"/>
      <c r="DN110" s="830"/>
      <c r="DO110" s="830"/>
      <c r="DP110" s="830"/>
      <c r="DQ110" s="830" t="s">
        <v>110</v>
      </c>
      <c r="DR110" s="830"/>
      <c r="DS110" s="830"/>
      <c r="DT110" s="830"/>
      <c r="DU110" s="830"/>
      <c r="DV110" s="831" t="s">
        <v>110</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110</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2713928</v>
      </c>
      <c r="BR112" s="801"/>
      <c r="BS112" s="801"/>
      <c r="BT112" s="801"/>
      <c r="BU112" s="801"/>
      <c r="BV112" s="801">
        <v>2098974</v>
      </c>
      <c r="BW112" s="801"/>
      <c r="BX112" s="801"/>
      <c r="BY112" s="801"/>
      <c r="BZ112" s="801"/>
      <c r="CA112" s="801">
        <v>2378550</v>
      </c>
      <c r="CB112" s="801"/>
      <c r="CC112" s="801"/>
      <c r="CD112" s="801"/>
      <c r="CE112" s="801"/>
      <c r="CF112" s="878">
        <v>23.3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110</v>
      </c>
      <c r="DH112" s="801"/>
      <c r="DI112" s="801"/>
      <c r="DJ112" s="801"/>
      <c r="DK112" s="801"/>
      <c r="DL112" s="801" t="s">
        <v>110</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148671</v>
      </c>
      <c r="AB113" s="939"/>
      <c r="AC113" s="939"/>
      <c r="AD113" s="939"/>
      <c r="AE113" s="940"/>
      <c r="AF113" s="941">
        <v>136001</v>
      </c>
      <c r="AG113" s="939"/>
      <c r="AH113" s="939"/>
      <c r="AI113" s="939"/>
      <c r="AJ113" s="940"/>
      <c r="AK113" s="941">
        <v>305035</v>
      </c>
      <c r="AL113" s="939"/>
      <c r="AM113" s="939"/>
      <c r="AN113" s="939"/>
      <c r="AO113" s="940"/>
      <c r="AP113" s="942">
        <v>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205015</v>
      </c>
      <c r="BR113" s="801"/>
      <c r="BS113" s="801"/>
      <c r="BT113" s="801"/>
      <c r="BU113" s="801"/>
      <c r="BV113" s="801">
        <v>59181</v>
      </c>
      <c r="BW113" s="801"/>
      <c r="BX113" s="801"/>
      <c r="BY113" s="801"/>
      <c r="BZ113" s="801"/>
      <c r="CA113" s="801">
        <v>22485</v>
      </c>
      <c r="CB113" s="801"/>
      <c r="CC113" s="801"/>
      <c r="CD113" s="801"/>
      <c r="CE113" s="801"/>
      <c r="CF113" s="878">
        <v>0.2</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162512</v>
      </c>
      <c r="AB114" s="814"/>
      <c r="AC114" s="814"/>
      <c r="AD114" s="814"/>
      <c r="AE114" s="815"/>
      <c r="AF114" s="816">
        <v>152828</v>
      </c>
      <c r="AG114" s="814"/>
      <c r="AH114" s="814"/>
      <c r="AI114" s="814"/>
      <c r="AJ114" s="815"/>
      <c r="AK114" s="816">
        <v>39217</v>
      </c>
      <c r="AL114" s="814"/>
      <c r="AM114" s="814"/>
      <c r="AN114" s="814"/>
      <c r="AO114" s="815"/>
      <c r="AP114" s="784">
        <v>0.4</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3570335</v>
      </c>
      <c r="BR114" s="801"/>
      <c r="BS114" s="801"/>
      <c r="BT114" s="801"/>
      <c r="BU114" s="801"/>
      <c r="BV114" s="801">
        <v>3232528</v>
      </c>
      <c r="BW114" s="801"/>
      <c r="BX114" s="801"/>
      <c r="BY114" s="801"/>
      <c r="BZ114" s="801"/>
      <c r="CA114" s="801">
        <v>3152450</v>
      </c>
      <c r="CB114" s="801"/>
      <c r="CC114" s="801"/>
      <c r="CD114" s="801"/>
      <c r="CE114" s="801"/>
      <c r="CF114" s="878">
        <v>30.9</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110</v>
      </c>
      <c r="AB115" s="939"/>
      <c r="AC115" s="939"/>
      <c r="AD115" s="939"/>
      <c r="AE115" s="940"/>
      <c r="AF115" s="941" t="s">
        <v>110</v>
      </c>
      <c r="AG115" s="939"/>
      <c r="AH115" s="939"/>
      <c r="AI115" s="939"/>
      <c r="AJ115" s="940"/>
      <c r="AK115" s="941" t="s">
        <v>110</v>
      </c>
      <c r="AL115" s="939"/>
      <c r="AM115" s="939"/>
      <c r="AN115" s="939"/>
      <c r="AO115" s="940"/>
      <c r="AP115" s="942" t="s">
        <v>110</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110</v>
      </c>
      <c r="BR115" s="801"/>
      <c r="BS115" s="801"/>
      <c r="BT115" s="801"/>
      <c r="BU115" s="801"/>
      <c r="BV115" s="801" t="s">
        <v>110</v>
      </c>
      <c r="BW115" s="801"/>
      <c r="BX115" s="801"/>
      <c r="BY115" s="801"/>
      <c r="BZ115" s="801"/>
      <c r="CA115" s="801" t="s">
        <v>110</v>
      </c>
      <c r="CB115" s="801"/>
      <c r="CC115" s="801"/>
      <c r="CD115" s="801"/>
      <c r="CE115" s="801"/>
      <c r="CF115" s="878" t="s">
        <v>110</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110</v>
      </c>
      <c r="DH115" s="814"/>
      <c r="DI115" s="814"/>
      <c r="DJ115" s="814"/>
      <c r="DK115" s="815"/>
      <c r="DL115" s="816" t="s">
        <v>110</v>
      </c>
      <c r="DM115" s="814"/>
      <c r="DN115" s="814"/>
      <c r="DO115" s="814"/>
      <c r="DP115" s="815"/>
      <c r="DQ115" s="816" t="s">
        <v>110</v>
      </c>
      <c r="DR115" s="814"/>
      <c r="DS115" s="814"/>
      <c r="DT115" s="814"/>
      <c r="DU115" s="815"/>
      <c r="DV115" s="784" t="s">
        <v>110</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t="s">
        <v>110</v>
      </c>
      <c r="AG116" s="814"/>
      <c r="AH116" s="814"/>
      <c r="AI116" s="814"/>
      <c r="AJ116" s="815"/>
      <c r="AK116" s="816" t="s">
        <v>110</v>
      </c>
      <c r="AL116" s="814"/>
      <c r="AM116" s="814"/>
      <c r="AN116" s="814"/>
      <c r="AO116" s="815"/>
      <c r="AP116" s="784" t="s">
        <v>110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2654810</v>
      </c>
      <c r="AB117" s="925"/>
      <c r="AC117" s="925"/>
      <c r="AD117" s="925"/>
      <c r="AE117" s="926"/>
      <c r="AF117" s="928">
        <v>2426630</v>
      </c>
      <c r="AG117" s="925"/>
      <c r="AH117" s="925"/>
      <c r="AI117" s="925"/>
      <c r="AJ117" s="926"/>
      <c r="AK117" s="928">
        <v>2061095</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428</v>
      </c>
      <c r="BP118" s="868"/>
      <c r="BQ118" s="887">
        <v>23533722</v>
      </c>
      <c r="BR118" s="888"/>
      <c r="BS118" s="888"/>
      <c r="BT118" s="888"/>
      <c r="BU118" s="888"/>
      <c r="BV118" s="888">
        <v>22124792</v>
      </c>
      <c r="BW118" s="888"/>
      <c r="BX118" s="888"/>
      <c r="BY118" s="888"/>
      <c r="BZ118" s="888"/>
      <c r="CA118" s="888">
        <v>22271443</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4350849</v>
      </c>
      <c r="BR119" s="830"/>
      <c r="BS119" s="830"/>
      <c r="BT119" s="830"/>
      <c r="BU119" s="830"/>
      <c r="BV119" s="830">
        <v>4335178</v>
      </c>
      <c r="BW119" s="830"/>
      <c r="BX119" s="830"/>
      <c r="BY119" s="830"/>
      <c r="BZ119" s="830"/>
      <c r="CA119" s="830">
        <v>4074875</v>
      </c>
      <c r="CB119" s="830"/>
      <c r="CC119" s="830"/>
      <c r="CD119" s="830"/>
      <c r="CE119" s="830"/>
      <c r="CF119" s="891">
        <v>39.9</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1890875</v>
      </c>
      <c r="BR120" s="801"/>
      <c r="BS120" s="801"/>
      <c r="BT120" s="801"/>
      <c r="BU120" s="801"/>
      <c r="BV120" s="801">
        <v>1707157</v>
      </c>
      <c r="BW120" s="801"/>
      <c r="BX120" s="801"/>
      <c r="BY120" s="801"/>
      <c r="BZ120" s="801"/>
      <c r="CA120" s="801">
        <v>1664100</v>
      </c>
      <c r="CB120" s="801"/>
      <c r="CC120" s="801"/>
      <c r="CD120" s="801"/>
      <c r="CE120" s="801"/>
      <c r="CF120" s="878">
        <v>16.3</v>
      </c>
      <c r="CG120" s="879"/>
      <c r="CH120" s="879"/>
      <c r="CI120" s="879"/>
      <c r="CJ120" s="879"/>
      <c r="CK120" s="880" t="s">
        <v>434</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2681368</v>
      </c>
      <c r="DH120" s="830"/>
      <c r="DI120" s="830"/>
      <c r="DJ120" s="830"/>
      <c r="DK120" s="830"/>
      <c r="DL120" s="830">
        <v>2081938</v>
      </c>
      <c r="DM120" s="830"/>
      <c r="DN120" s="830"/>
      <c r="DO120" s="830"/>
      <c r="DP120" s="830"/>
      <c r="DQ120" s="830">
        <v>2371269</v>
      </c>
      <c r="DR120" s="830"/>
      <c r="DS120" s="830"/>
      <c r="DT120" s="830"/>
      <c r="DU120" s="830"/>
      <c r="DV120" s="831">
        <v>23.2</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16867637</v>
      </c>
      <c r="BR121" s="888"/>
      <c r="BS121" s="888"/>
      <c r="BT121" s="888"/>
      <c r="BU121" s="888"/>
      <c r="BV121" s="888">
        <v>16715434</v>
      </c>
      <c r="BW121" s="888"/>
      <c r="BX121" s="888"/>
      <c r="BY121" s="888"/>
      <c r="BZ121" s="888"/>
      <c r="CA121" s="888">
        <v>16613549</v>
      </c>
      <c r="CB121" s="888"/>
      <c r="CC121" s="888"/>
      <c r="CD121" s="888"/>
      <c r="CE121" s="888"/>
      <c r="CF121" s="889">
        <v>162.69999999999999</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32560</v>
      </c>
      <c r="DH121" s="801"/>
      <c r="DI121" s="801"/>
      <c r="DJ121" s="801"/>
      <c r="DK121" s="801"/>
      <c r="DL121" s="801">
        <v>17036</v>
      </c>
      <c r="DM121" s="801"/>
      <c r="DN121" s="801"/>
      <c r="DO121" s="801"/>
      <c r="DP121" s="801"/>
      <c r="DQ121" s="801">
        <v>7281</v>
      </c>
      <c r="DR121" s="801"/>
      <c r="DS121" s="801"/>
      <c r="DT121" s="801"/>
      <c r="DU121" s="801"/>
      <c r="DV121" s="853">
        <v>0.1</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23109361</v>
      </c>
      <c r="BR122" s="870"/>
      <c r="BS122" s="870"/>
      <c r="BT122" s="870"/>
      <c r="BU122" s="870"/>
      <c r="BV122" s="870">
        <v>22757769</v>
      </c>
      <c r="BW122" s="870"/>
      <c r="BX122" s="870"/>
      <c r="BY122" s="870"/>
      <c r="BZ122" s="870"/>
      <c r="CA122" s="870">
        <v>22352524</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110</v>
      </c>
      <c r="DH122" s="801"/>
      <c r="DI122" s="801"/>
      <c r="DJ122" s="801"/>
      <c r="DK122" s="801"/>
      <c r="DL122" s="801" t="s">
        <v>110</v>
      </c>
      <c r="DM122" s="801"/>
      <c r="DN122" s="801"/>
      <c r="DO122" s="801"/>
      <c r="DP122" s="801"/>
      <c r="DQ122" s="801" t="s">
        <v>110</v>
      </c>
      <c r="DR122" s="801"/>
      <c r="DS122" s="801"/>
      <c r="DT122" s="801"/>
      <c r="DU122" s="801"/>
      <c r="DV122" s="853" t="s">
        <v>110</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4.2</v>
      </c>
      <c r="BR123" s="862"/>
      <c r="BS123" s="862"/>
      <c r="BT123" s="862"/>
      <c r="BU123" s="862"/>
      <c r="BV123" s="862" t="s">
        <v>110</v>
      </c>
      <c r="BW123" s="862"/>
      <c r="BX123" s="862"/>
      <c r="BY123" s="862"/>
      <c r="BZ123" s="862"/>
      <c r="CA123" s="862" t="s">
        <v>110</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110</v>
      </c>
      <c r="DH123" s="814"/>
      <c r="DI123" s="814"/>
      <c r="DJ123" s="814"/>
      <c r="DK123" s="815"/>
      <c r="DL123" s="816" t="s">
        <v>110</v>
      </c>
      <c r="DM123" s="814"/>
      <c r="DN123" s="814"/>
      <c r="DO123" s="814"/>
      <c r="DP123" s="815"/>
      <c r="DQ123" s="816" t="s">
        <v>110</v>
      </c>
      <c r="DR123" s="814"/>
      <c r="DS123" s="814"/>
      <c r="DT123" s="814"/>
      <c r="DU123" s="815"/>
      <c r="DV123" s="784" t="s">
        <v>110</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110</v>
      </c>
      <c r="AB124" s="814"/>
      <c r="AC124" s="814"/>
      <c r="AD124" s="814"/>
      <c r="AE124" s="815"/>
      <c r="AF124" s="816" t="s">
        <v>110</v>
      </c>
      <c r="AG124" s="814"/>
      <c r="AH124" s="814"/>
      <c r="AI124" s="814"/>
      <c r="AJ124" s="815"/>
      <c r="AK124" s="816" t="s">
        <v>110</v>
      </c>
      <c r="AL124" s="814"/>
      <c r="AM124" s="814"/>
      <c r="AN124" s="814"/>
      <c r="AO124" s="815"/>
      <c r="AP124" s="784" t="s">
        <v>110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110</v>
      </c>
      <c r="DH124" s="747"/>
      <c r="DI124" s="747"/>
      <c r="DJ124" s="747"/>
      <c r="DK124" s="748"/>
      <c r="DL124" s="749" t="s">
        <v>110</v>
      </c>
      <c r="DM124" s="747"/>
      <c r="DN124" s="747"/>
      <c r="DO124" s="747"/>
      <c r="DP124" s="748"/>
      <c r="DQ124" s="749" t="s">
        <v>110</v>
      </c>
      <c r="DR124" s="747"/>
      <c r="DS124" s="747"/>
      <c r="DT124" s="747"/>
      <c r="DU124" s="748"/>
      <c r="DV124" s="837" t="s">
        <v>110</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110</v>
      </c>
      <c r="AB125" s="814"/>
      <c r="AC125" s="814"/>
      <c r="AD125" s="814"/>
      <c r="AE125" s="815"/>
      <c r="AF125" s="816" t="s">
        <v>110</v>
      </c>
      <c r="AG125" s="814"/>
      <c r="AH125" s="814"/>
      <c r="AI125" s="814"/>
      <c r="AJ125" s="815"/>
      <c r="AK125" s="816" t="s">
        <v>110</v>
      </c>
      <c r="AL125" s="814"/>
      <c r="AM125" s="814"/>
      <c r="AN125" s="814"/>
      <c r="AO125" s="815"/>
      <c r="AP125" s="784" t="s">
        <v>110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110</v>
      </c>
      <c r="DH125" s="830"/>
      <c r="DI125" s="830"/>
      <c r="DJ125" s="830"/>
      <c r="DK125" s="830"/>
      <c r="DL125" s="830" t="s">
        <v>110</v>
      </c>
      <c r="DM125" s="830"/>
      <c r="DN125" s="830"/>
      <c r="DO125" s="830"/>
      <c r="DP125" s="830"/>
      <c r="DQ125" s="830" t="s">
        <v>110</v>
      </c>
      <c r="DR125" s="830"/>
      <c r="DS125" s="830"/>
      <c r="DT125" s="830"/>
      <c r="DU125" s="830"/>
      <c r="DV125" s="831" t="s">
        <v>110</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110</v>
      </c>
      <c r="AB126" s="814"/>
      <c r="AC126" s="814"/>
      <c r="AD126" s="814"/>
      <c r="AE126" s="815"/>
      <c r="AF126" s="816" t="s">
        <v>110</v>
      </c>
      <c r="AG126" s="814"/>
      <c r="AH126" s="814"/>
      <c r="AI126" s="814"/>
      <c r="AJ126" s="815"/>
      <c r="AK126" s="816" t="s">
        <v>110</v>
      </c>
      <c r="AL126" s="814"/>
      <c r="AM126" s="814"/>
      <c r="AN126" s="814"/>
      <c r="AO126" s="815"/>
      <c r="AP126" s="784" t="s">
        <v>110</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110</v>
      </c>
      <c r="DH126" s="801"/>
      <c r="DI126" s="801"/>
      <c r="DJ126" s="801"/>
      <c r="DK126" s="801"/>
      <c r="DL126" s="801" t="s">
        <v>110</v>
      </c>
      <c r="DM126" s="801"/>
      <c r="DN126" s="801"/>
      <c r="DO126" s="801"/>
      <c r="DP126" s="801"/>
      <c r="DQ126" s="801" t="s">
        <v>110</v>
      </c>
      <c r="DR126" s="801"/>
      <c r="DS126" s="801"/>
      <c r="DT126" s="801"/>
      <c r="DU126" s="801"/>
      <c r="DV126" s="853" t="s">
        <v>110</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110</v>
      </c>
      <c r="AB127" s="814"/>
      <c r="AC127" s="814"/>
      <c r="AD127" s="814"/>
      <c r="AE127" s="815"/>
      <c r="AF127" s="816" t="s">
        <v>110</v>
      </c>
      <c r="AG127" s="814"/>
      <c r="AH127" s="814"/>
      <c r="AI127" s="814"/>
      <c r="AJ127" s="815"/>
      <c r="AK127" s="816" t="s">
        <v>110</v>
      </c>
      <c r="AL127" s="814"/>
      <c r="AM127" s="814"/>
      <c r="AN127" s="814"/>
      <c r="AO127" s="815"/>
      <c r="AP127" s="784" t="s">
        <v>110</v>
      </c>
      <c r="AQ127" s="785"/>
      <c r="AR127" s="785"/>
      <c r="AS127" s="785"/>
      <c r="AT127" s="786"/>
      <c r="AU127" s="233"/>
      <c r="AV127" s="233"/>
      <c r="AW127" s="233"/>
      <c r="AX127" s="787" t="s">
        <v>448</v>
      </c>
      <c r="AY127" s="788"/>
      <c r="AZ127" s="788"/>
      <c r="BA127" s="788"/>
      <c r="BB127" s="788"/>
      <c r="BC127" s="788"/>
      <c r="BD127" s="788"/>
      <c r="BE127" s="789"/>
      <c r="BF127" s="790" t="s">
        <v>110</v>
      </c>
      <c r="BG127" s="791"/>
      <c r="BH127" s="791"/>
      <c r="BI127" s="791"/>
      <c r="BJ127" s="791"/>
      <c r="BK127" s="791"/>
      <c r="BL127" s="792"/>
      <c r="BM127" s="790">
        <v>13.1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110</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319382</v>
      </c>
      <c r="AB128" s="754"/>
      <c r="AC128" s="754"/>
      <c r="AD128" s="754"/>
      <c r="AE128" s="755"/>
      <c r="AF128" s="756">
        <v>315096</v>
      </c>
      <c r="AG128" s="754"/>
      <c r="AH128" s="754"/>
      <c r="AI128" s="754"/>
      <c r="AJ128" s="755"/>
      <c r="AK128" s="756">
        <v>219706</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110</v>
      </c>
      <c r="BG128" s="821"/>
      <c r="BH128" s="821"/>
      <c r="BI128" s="821"/>
      <c r="BJ128" s="821"/>
      <c r="BK128" s="821"/>
      <c r="BL128" s="822"/>
      <c r="BM128" s="820">
        <v>18.100000000000001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11565663</v>
      </c>
      <c r="AB129" s="814"/>
      <c r="AC129" s="814"/>
      <c r="AD129" s="814"/>
      <c r="AE129" s="815"/>
      <c r="AF129" s="816">
        <v>11680348</v>
      </c>
      <c r="AG129" s="814"/>
      <c r="AH129" s="814"/>
      <c r="AI129" s="814"/>
      <c r="AJ129" s="815"/>
      <c r="AK129" s="816">
        <v>11628144</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5.6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1530185</v>
      </c>
      <c r="AB130" s="814"/>
      <c r="AC130" s="814"/>
      <c r="AD130" s="814"/>
      <c r="AE130" s="815"/>
      <c r="AF130" s="816">
        <v>1640955</v>
      </c>
      <c r="AG130" s="814"/>
      <c r="AH130" s="814"/>
      <c r="AI130" s="814"/>
      <c r="AJ130" s="815"/>
      <c r="AK130" s="816">
        <v>1416182</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110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10035478</v>
      </c>
      <c r="AB131" s="747"/>
      <c r="AC131" s="747"/>
      <c r="AD131" s="747"/>
      <c r="AE131" s="748"/>
      <c r="AF131" s="749">
        <v>10039393</v>
      </c>
      <c r="AG131" s="747"/>
      <c r="AH131" s="747"/>
      <c r="AI131" s="747"/>
      <c r="AJ131" s="748"/>
      <c r="AK131" s="749">
        <v>10211962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8.0239625859999997</v>
      </c>
      <c r="AB132" s="770"/>
      <c r="AC132" s="770"/>
      <c r="AD132" s="770"/>
      <c r="AE132" s="771"/>
      <c r="AF132" s="772">
        <v>4.68732522</v>
      </c>
      <c r="AG132" s="770"/>
      <c r="AH132" s="770"/>
      <c r="AI132" s="770"/>
      <c r="AJ132" s="771"/>
      <c r="AK132" s="772">
        <v>4.163812987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9.1999999999999993</v>
      </c>
      <c r="AB133" s="779"/>
      <c r="AC133" s="779"/>
      <c r="AD133" s="779"/>
      <c r="AE133" s="780"/>
      <c r="AF133" s="778">
        <v>7.4</v>
      </c>
      <c r="AG133" s="779"/>
      <c r="AH133" s="779"/>
      <c r="AI133" s="779"/>
      <c r="AJ133" s="780"/>
      <c r="AK133" s="778">
        <v>5.6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9" t="s">
        <v>464</v>
      </c>
      <c r="L7" s="254"/>
      <c r="M7" s="255" t="s">
        <v>465</v>
      </c>
      <c r="N7" s="256"/>
    </row>
    <row r="8" spans="1:16" x14ac:dyDescent="0.15">
      <c r="A8" s="248"/>
      <c r="B8" s="244"/>
      <c r="C8" s="244"/>
      <c r="D8" s="244"/>
      <c r="E8" s="244"/>
      <c r="F8" s="244"/>
      <c r="G8" s="257"/>
      <c r="H8" s="258"/>
      <c r="I8" s="258"/>
      <c r="J8" s="259"/>
      <c r="K8" s="1150"/>
      <c r="L8" s="260" t="s">
        <v>466</v>
      </c>
      <c r="M8" s="261" t="s">
        <v>467</v>
      </c>
      <c r="N8" s="262" t="s">
        <v>468</v>
      </c>
    </row>
    <row r="9" spans="1:16" x14ac:dyDescent="0.15">
      <c r="A9" s="248"/>
      <c r="B9" s="244"/>
      <c r="C9" s="244"/>
      <c r="D9" s="244"/>
      <c r="E9" s="244"/>
      <c r="F9" s="244"/>
      <c r="G9" s="1163" t="s">
        <v>469</v>
      </c>
      <c r="H9" s="1164"/>
      <c r="I9" s="1164"/>
      <c r="J9" s="1165"/>
      <c r="K9" s="263">
        <v>3834141</v>
      </c>
      <c r="L9" s="264">
        <v>66273</v>
      </c>
      <c r="M9" s="265">
        <v>58112</v>
      </c>
      <c r="N9" s="266">
        <v>14</v>
      </c>
    </row>
    <row r="10" spans="1:16" x14ac:dyDescent="0.15">
      <c r="A10" s="248"/>
      <c r="B10" s="244"/>
      <c r="C10" s="244"/>
      <c r="D10" s="244"/>
      <c r="E10" s="244"/>
      <c r="F10" s="244"/>
      <c r="G10" s="1163" t="s">
        <v>470</v>
      </c>
      <c r="H10" s="1164"/>
      <c r="I10" s="1164"/>
      <c r="J10" s="1165"/>
      <c r="K10" s="267">
        <v>197753</v>
      </c>
      <c r="L10" s="268">
        <v>3418</v>
      </c>
      <c r="M10" s="269">
        <v>3510</v>
      </c>
      <c r="N10" s="270">
        <v>-2.6</v>
      </c>
    </row>
    <row r="11" spans="1:16" ht="13.5" customHeight="1" x14ac:dyDescent="0.15">
      <c r="A11" s="248"/>
      <c r="B11" s="244"/>
      <c r="C11" s="244"/>
      <c r="D11" s="244"/>
      <c r="E11" s="244"/>
      <c r="F11" s="244"/>
      <c r="G11" s="1163" t="s">
        <v>471</v>
      </c>
      <c r="H11" s="1164"/>
      <c r="I11" s="1164"/>
      <c r="J11" s="1165"/>
      <c r="K11" s="267">
        <v>48436</v>
      </c>
      <c r="L11" s="268">
        <v>837</v>
      </c>
      <c r="M11" s="269">
        <v>6281</v>
      </c>
      <c r="N11" s="270">
        <v>-86.7</v>
      </c>
    </row>
    <row r="12" spans="1:16" ht="13.5" customHeight="1" x14ac:dyDescent="0.15">
      <c r="A12" s="248"/>
      <c r="B12" s="244"/>
      <c r="C12" s="244"/>
      <c r="D12" s="244"/>
      <c r="E12" s="244"/>
      <c r="F12" s="244"/>
      <c r="G12" s="1163" t="s">
        <v>472</v>
      </c>
      <c r="H12" s="1164"/>
      <c r="I12" s="1164"/>
      <c r="J12" s="1165"/>
      <c r="K12" s="267">
        <v>5831</v>
      </c>
      <c r="L12" s="268">
        <v>101</v>
      </c>
      <c r="M12" s="269">
        <v>744</v>
      </c>
      <c r="N12" s="270">
        <v>-86.4</v>
      </c>
    </row>
    <row r="13" spans="1:16" ht="13.5" customHeight="1" x14ac:dyDescent="0.15">
      <c r="A13" s="248"/>
      <c r="B13" s="244"/>
      <c r="C13" s="244"/>
      <c r="D13" s="244"/>
      <c r="E13" s="244"/>
      <c r="F13" s="244"/>
      <c r="G13" s="1163" t="s">
        <v>473</v>
      </c>
      <c r="H13" s="1164"/>
      <c r="I13" s="1164"/>
      <c r="J13" s="1165"/>
      <c r="K13" s="267" t="s">
        <v>474</v>
      </c>
      <c r="L13" s="268" t="s">
        <v>474</v>
      </c>
      <c r="M13" s="269">
        <v>1</v>
      </c>
      <c r="N13" s="270" t="s">
        <v>474</v>
      </c>
    </row>
    <row r="14" spans="1:16" ht="13.5" customHeight="1" x14ac:dyDescent="0.15">
      <c r="A14" s="248"/>
      <c r="B14" s="244"/>
      <c r="C14" s="244"/>
      <c r="D14" s="244"/>
      <c r="E14" s="244"/>
      <c r="F14" s="244"/>
      <c r="G14" s="1163" t="s">
        <v>475</v>
      </c>
      <c r="H14" s="1164"/>
      <c r="I14" s="1164"/>
      <c r="J14" s="1165"/>
      <c r="K14" s="267">
        <v>191532</v>
      </c>
      <c r="L14" s="268">
        <v>3311</v>
      </c>
      <c r="M14" s="269">
        <v>2803</v>
      </c>
      <c r="N14" s="270">
        <v>18.100000000000001</v>
      </c>
    </row>
    <row r="15" spans="1:16" ht="13.5" customHeight="1" x14ac:dyDescent="0.15">
      <c r="A15" s="248"/>
      <c r="B15" s="244"/>
      <c r="C15" s="244"/>
      <c r="D15" s="244"/>
      <c r="E15" s="244"/>
      <c r="F15" s="244"/>
      <c r="G15" s="1163" t="s">
        <v>476</v>
      </c>
      <c r="H15" s="1164"/>
      <c r="I15" s="1164"/>
      <c r="J15" s="1165"/>
      <c r="K15" s="267">
        <v>55309</v>
      </c>
      <c r="L15" s="268">
        <v>956</v>
      </c>
      <c r="M15" s="269">
        <v>1119</v>
      </c>
      <c r="N15" s="270">
        <v>-14.6</v>
      </c>
    </row>
    <row r="16" spans="1:16" x14ac:dyDescent="0.15">
      <c r="A16" s="248"/>
      <c r="B16" s="244"/>
      <c r="C16" s="244"/>
      <c r="D16" s="244"/>
      <c r="E16" s="244"/>
      <c r="F16" s="244"/>
      <c r="G16" s="1166" t="s">
        <v>477</v>
      </c>
      <c r="H16" s="1167"/>
      <c r="I16" s="1167"/>
      <c r="J16" s="1168"/>
      <c r="K16" s="268">
        <v>-320223</v>
      </c>
      <c r="L16" s="268">
        <v>-5535</v>
      </c>
      <c r="M16" s="269">
        <v>-5386</v>
      </c>
      <c r="N16" s="270">
        <v>2.8</v>
      </c>
    </row>
    <row r="17" spans="1:16" x14ac:dyDescent="0.15">
      <c r="A17" s="248"/>
      <c r="B17" s="244"/>
      <c r="C17" s="244"/>
      <c r="D17" s="244"/>
      <c r="E17" s="244"/>
      <c r="F17" s="244"/>
      <c r="G17" s="1166" t="s">
        <v>168</v>
      </c>
      <c r="H17" s="1167"/>
      <c r="I17" s="1167"/>
      <c r="J17" s="1168"/>
      <c r="K17" s="268">
        <v>4012779</v>
      </c>
      <c r="L17" s="268">
        <v>69360</v>
      </c>
      <c r="M17" s="269">
        <v>67183</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60" t="s">
        <v>482</v>
      </c>
      <c r="H21" s="1161"/>
      <c r="I21" s="1161"/>
      <c r="J21" s="1162"/>
      <c r="K21" s="280">
        <v>6.48</v>
      </c>
      <c r="L21" s="281">
        <v>6.12</v>
      </c>
      <c r="M21" s="282">
        <v>0.36</v>
      </c>
      <c r="N21" s="249"/>
      <c r="O21" s="283"/>
      <c r="P21" s="279"/>
    </row>
    <row r="22" spans="1:16" s="284" customFormat="1" x14ac:dyDescent="0.15">
      <c r="A22" s="279"/>
      <c r="B22" s="249"/>
      <c r="C22" s="249"/>
      <c r="D22" s="249"/>
      <c r="E22" s="249"/>
      <c r="F22" s="249"/>
      <c r="G22" s="1160" t="s">
        <v>483</v>
      </c>
      <c r="H22" s="1161"/>
      <c r="I22" s="1161"/>
      <c r="J22" s="1162"/>
      <c r="K22" s="285">
        <v>100.5</v>
      </c>
      <c r="L22" s="286">
        <v>98.7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9" t="s">
        <v>464</v>
      </c>
      <c r="L30" s="254"/>
      <c r="M30" s="255" t="s">
        <v>465</v>
      </c>
      <c r="N30" s="256"/>
    </row>
    <row r="31" spans="1:16" x14ac:dyDescent="0.15">
      <c r="A31" s="248"/>
      <c r="B31" s="244"/>
      <c r="C31" s="244"/>
      <c r="D31" s="244"/>
      <c r="E31" s="244"/>
      <c r="F31" s="244"/>
      <c r="G31" s="257"/>
      <c r="H31" s="258"/>
      <c r="I31" s="258"/>
      <c r="J31" s="259"/>
      <c r="K31" s="1150"/>
      <c r="L31" s="260" t="s">
        <v>466</v>
      </c>
      <c r="M31" s="261" t="s">
        <v>467</v>
      </c>
      <c r="N31" s="262" t="s">
        <v>468</v>
      </c>
    </row>
    <row r="32" spans="1:16" ht="27" customHeight="1" x14ac:dyDescent="0.15">
      <c r="A32" s="248"/>
      <c r="B32" s="244"/>
      <c r="C32" s="244"/>
      <c r="D32" s="244"/>
      <c r="E32" s="244"/>
      <c r="F32" s="244"/>
      <c r="G32" s="1151" t="s">
        <v>487</v>
      </c>
      <c r="H32" s="1152"/>
      <c r="I32" s="1152"/>
      <c r="J32" s="1153"/>
      <c r="K32" s="294">
        <v>1716843</v>
      </c>
      <c r="L32" s="294">
        <v>29675</v>
      </c>
      <c r="M32" s="295">
        <v>33998</v>
      </c>
      <c r="N32" s="296">
        <v>-12.7</v>
      </c>
    </row>
    <row r="33" spans="1:16" ht="13.5" customHeight="1" x14ac:dyDescent="0.15">
      <c r="A33" s="248"/>
      <c r="B33" s="244"/>
      <c r="C33" s="244"/>
      <c r="D33" s="244"/>
      <c r="E33" s="244"/>
      <c r="F33" s="244"/>
      <c r="G33" s="1151" t="s">
        <v>488</v>
      </c>
      <c r="H33" s="1152"/>
      <c r="I33" s="1152"/>
      <c r="J33" s="1153"/>
      <c r="K33" s="294" t="s">
        <v>474</v>
      </c>
      <c r="L33" s="294" t="s">
        <v>474</v>
      </c>
      <c r="M33" s="295">
        <v>1</v>
      </c>
      <c r="N33" s="296" t="s">
        <v>474</v>
      </c>
    </row>
    <row r="34" spans="1:16" ht="27" customHeight="1" x14ac:dyDescent="0.15">
      <c r="A34" s="248"/>
      <c r="B34" s="244"/>
      <c r="C34" s="244"/>
      <c r="D34" s="244"/>
      <c r="E34" s="244"/>
      <c r="F34" s="244"/>
      <c r="G34" s="1151" t="s">
        <v>489</v>
      </c>
      <c r="H34" s="1152"/>
      <c r="I34" s="1152"/>
      <c r="J34" s="1153"/>
      <c r="K34" s="294" t="s">
        <v>474</v>
      </c>
      <c r="L34" s="294" t="s">
        <v>474</v>
      </c>
      <c r="M34" s="295">
        <v>39</v>
      </c>
      <c r="N34" s="296" t="s">
        <v>474</v>
      </c>
    </row>
    <row r="35" spans="1:16" ht="27" customHeight="1" x14ac:dyDescent="0.15">
      <c r="A35" s="248"/>
      <c r="B35" s="244"/>
      <c r="C35" s="244"/>
      <c r="D35" s="244"/>
      <c r="E35" s="244"/>
      <c r="F35" s="244"/>
      <c r="G35" s="1151" t="s">
        <v>490</v>
      </c>
      <c r="H35" s="1152"/>
      <c r="I35" s="1152"/>
      <c r="J35" s="1153"/>
      <c r="K35" s="294">
        <v>305035</v>
      </c>
      <c r="L35" s="294">
        <v>5272</v>
      </c>
      <c r="M35" s="295">
        <v>9007</v>
      </c>
      <c r="N35" s="296">
        <v>-41.5</v>
      </c>
    </row>
    <row r="36" spans="1:16" ht="27" customHeight="1" x14ac:dyDescent="0.15">
      <c r="A36" s="248"/>
      <c r="B36" s="244"/>
      <c r="C36" s="244"/>
      <c r="D36" s="244"/>
      <c r="E36" s="244"/>
      <c r="F36" s="244"/>
      <c r="G36" s="1151" t="s">
        <v>491</v>
      </c>
      <c r="H36" s="1152"/>
      <c r="I36" s="1152"/>
      <c r="J36" s="1153"/>
      <c r="K36" s="294">
        <v>39217</v>
      </c>
      <c r="L36" s="294">
        <v>678</v>
      </c>
      <c r="M36" s="295">
        <v>2239</v>
      </c>
      <c r="N36" s="296">
        <v>-69.7</v>
      </c>
    </row>
    <row r="37" spans="1:16" ht="13.5" customHeight="1" x14ac:dyDescent="0.15">
      <c r="A37" s="248"/>
      <c r="B37" s="244"/>
      <c r="C37" s="244"/>
      <c r="D37" s="244"/>
      <c r="E37" s="244"/>
      <c r="F37" s="244"/>
      <c r="G37" s="1151" t="s">
        <v>492</v>
      </c>
      <c r="H37" s="1152"/>
      <c r="I37" s="1152"/>
      <c r="J37" s="1153"/>
      <c r="K37" s="294" t="s">
        <v>474</v>
      </c>
      <c r="L37" s="294" t="s">
        <v>474</v>
      </c>
      <c r="M37" s="295">
        <v>951</v>
      </c>
      <c r="N37" s="296" t="s">
        <v>474</v>
      </c>
    </row>
    <row r="38" spans="1:16" ht="27" customHeight="1" x14ac:dyDescent="0.15">
      <c r="A38" s="248"/>
      <c r="B38" s="244"/>
      <c r="C38" s="244"/>
      <c r="D38" s="244"/>
      <c r="E38" s="244"/>
      <c r="F38" s="244"/>
      <c r="G38" s="1154" t="s">
        <v>493</v>
      </c>
      <c r="H38" s="1155"/>
      <c r="I38" s="1155"/>
      <c r="J38" s="1156"/>
      <c r="K38" s="297" t="s">
        <v>474</v>
      </c>
      <c r="L38" s="297" t="s">
        <v>474</v>
      </c>
      <c r="M38" s="298">
        <v>6</v>
      </c>
      <c r="N38" s="299" t="s">
        <v>474</v>
      </c>
      <c r="O38" s="293"/>
    </row>
    <row r="39" spans="1:16" x14ac:dyDescent="0.15">
      <c r="A39" s="248"/>
      <c r="B39" s="244"/>
      <c r="C39" s="244"/>
      <c r="D39" s="244"/>
      <c r="E39" s="244"/>
      <c r="F39" s="244"/>
      <c r="G39" s="1154" t="s">
        <v>494</v>
      </c>
      <c r="H39" s="1155"/>
      <c r="I39" s="1155"/>
      <c r="J39" s="1156"/>
      <c r="K39" s="300">
        <v>-219706</v>
      </c>
      <c r="L39" s="300">
        <v>-3798</v>
      </c>
      <c r="M39" s="301">
        <v>-6589</v>
      </c>
      <c r="N39" s="302">
        <v>-42.4</v>
      </c>
      <c r="O39" s="293"/>
    </row>
    <row r="40" spans="1:16" ht="27" customHeight="1" x14ac:dyDescent="0.15">
      <c r="A40" s="248"/>
      <c r="B40" s="244"/>
      <c r="C40" s="244"/>
      <c r="D40" s="244"/>
      <c r="E40" s="244"/>
      <c r="F40" s="244"/>
      <c r="G40" s="1151" t="s">
        <v>495</v>
      </c>
      <c r="H40" s="1152"/>
      <c r="I40" s="1152"/>
      <c r="J40" s="1153"/>
      <c r="K40" s="300">
        <v>-1416182</v>
      </c>
      <c r="L40" s="300">
        <v>-24479</v>
      </c>
      <c r="M40" s="301">
        <v>-27524</v>
      </c>
      <c r="N40" s="302">
        <v>-11.1</v>
      </c>
      <c r="O40" s="293"/>
    </row>
    <row r="41" spans="1:16" x14ac:dyDescent="0.15">
      <c r="A41" s="248"/>
      <c r="B41" s="244"/>
      <c r="C41" s="244"/>
      <c r="D41" s="244"/>
      <c r="E41" s="244"/>
      <c r="F41" s="244"/>
      <c r="G41" s="1157" t="s">
        <v>279</v>
      </c>
      <c r="H41" s="1158"/>
      <c r="I41" s="1158"/>
      <c r="J41" s="1159"/>
      <c r="K41" s="294">
        <v>425207</v>
      </c>
      <c r="L41" s="300">
        <v>7350</v>
      </c>
      <c r="M41" s="301">
        <v>12127</v>
      </c>
      <c r="N41" s="302">
        <v>-39.4</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44" t="s">
        <v>464</v>
      </c>
      <c r="J49" s="1146" t="s">
        <v>499</v>
      </c>
      <c r="K49" s="1147"/>
      <c r="L49" s="1147"/>
      <c r="M49" s="1147"/>
      <c r="N49" s="1148"/>
    </row>
    <row r="50" spans="1:14" x14ac:dyDescent="0.15">
      <c r="A50" s="248"/>
      <c r="B50" s="244"/>
      <c r="C50" s="244"/>
      <c r="D50" s="244"/>
      <c r="E50" s="244"/>
      <c r="F50" s="244"/>
      <c r="G50" s="312"/>
      <c r="H50" s="313"/>
      <c r="I50" s="1145"/>
      <c r="J50" s="314" t="s">
        <v>500</v>
      </c>
      <c r="K50" s="315" t="s">
        <v>501</v>
      </c>
      <c r="L50" s="316" t="s">
        <v>502</v>
      </c>
      <c r="M50" s="317" t="s">
        <v>503</v>
      </c>
      <c r="N50" s="318" t="s">
        <v>504</v>
      </c>
    </row>
    <row r="51" spans="1:14" x14ac:dyDescent="0.15">
      <c r="A51" s="248"/>
      <c r="B51" s="244"/>
      <c r="C51" s="244"/>
      <c r="D51" s="244"/>
      <c r="E51" s="244"/>
      <c r="F51" s="244"/>
      <c r="G51" s="310" t="s">
        <v>505</v>
      </c>
      <c r="H51" s="311"/>
      <c r="I51" s="319">
        <v>1506481</v>
      </c>
      <c r="J51" s="320">
        <v>26264</v>
      </c>
      <c r="K51" s="321">
        <v>17</v>
      </c>
      <c r="L51" s="322">
        <v>47569</v>
      </c>
      <c r="M51" s="323">
        <v>18.3</v>
      </c>
      <c r="N51" s="324">
        <v>-1.3</v>
      </c>
    </row>
    <row r="52" spans="1:14" x14ac:dyDescent="0.15">
      <c r="A52" s="248"/>
      <c r="B52" s="244"/>
      <c r="C52" s="244"/>
      <c r="D52" s="244"/>
      <c r="E52" s="244"/>
      <c r="F52" s="244"/>
      <c r="G52" s="325"/>
      <c r="H52" s="326" t="s">
        <v>506</v>
      </c>
      <c r="I52" s="327">
        <v>294209</v>
      </c>
      <c r="J52" s="328">
        <v>5129</v>
      </c>
      <c r="K52" s="329">
        <v>-21.3</v>
      </c>
      <c r="L52" s="330">
        <v>26255</v>
      </c>
      <c r="M52" s="331">
        <v>12.4</v>
      </c>
      <c r="N52" s="332">
        <v>-33.700000000000003</v>
      </c>
    </row>
    <row r="53" spans="1:14" x14ac:dyDescent="0.15">
      <c r="A53" s="248"/>
      <c r="B53" s="244"/>
      <c r="C53" s="244"/>
      <c r="D53" s="244"/>
      <c r="E53" s="244"/>
      <c r="F53" s="244"/>
      <c r="G53" s="310" t="s">
        <v>507</v>
      </c>
      <c r="H53" s="311"/>
      <c r="I53" s="319">
        <v>1274381</v>
      </c>
      <c r="J53" s="320">
        <v>22105</v>
      </c>
      <c r="K53" s="321">
        <v>-15.8</v>
      </c>
      <c r="L53" s="322">
        <v>50880</v>
      </c>
      <c r="M53" s="323">
        <v>7</v>
      </c>
      <c r="N53" s="324">
        <v>-22.8</v>
      </c>
    </row>
    <row r="54" spans="1:14" x14ac:dyDescent="0.15">
      <c r="A54" s="248"/>
      <c r="B54" s="244"/>
      <c r="C54" s="244"/>
      <c r="D54" s="244"/>
      <c r="E54" s="244"/>
      <c r="F54" s="244"/>
      <c r="G54" s="325"/>
      <c r="H54" s="326" t="s">
        <v>506</v>
      </c>
      <c r="I54" s="327">
        <v>407476</v>
      </c>
      <c r="J54" s="328">
        <v>7068</v>
      </c>
      <c r="K54" s="329">
        <v>37.799999999999997</v>
      </c>
      <c r="L54" s="330">
        <v>26879</v>
      </c>
      <c r="M54" s="331">
        <v>2.4</v>
      </c>
      <c r="N54" s="332">
        <v>35.4</v>
      </c>
    </row>
    <row r="55" spans="1:14" x14ac:dyDescent="0.15">
      <c r="A55" s="248"/>
      <c r="B55" s="244"/>
      <c r="C55" s="244"/>
      <c r="D55" s="244"/>
      <c r="E55" s="244"/>
      <c r="F55" s="244"/>
      <c r="G55" s="310" t="s">
        <v>508</v>
      </c>
      <c r="H55" s="311"/>
      <c r="I55" s="319">
        <v>2297226</v>
      </c>
      <c r="J55" s="320">
        <v>39705</v>
      </c>
      <c r="K55" s="321">
        <v>79.599999999999994</v>
      </c>
      <c r="L55" s="322">
        <v>63956</v>
      </c>
      <c r="M55" s="323">
        <v>25.7</v>
      </c>
      <c r="N55" s="324">
        <v>53.9</v>
      </c>
    </row>
    <row r="56" spans="1:14" x14ac:dyDescent="0.15">
      <c r="A56" s="248"/>
      <c r="B56" s="244"/>
      <c r="C56" s="244"/>
      <c r="D56" s="244"/>
      <c r="E56" s="244"/>
      <c r="F56" s="244"/>
      <c r="G56" s="325"/>
      <c r="H56" s="326" t="s">
        <v>506</v>
      </c>
      <c r="I56" s="327">
        <v>928353</v>
      </c>
      <c r="J56" s="328">
        <v>16046</v>
      </c>
      <c r="K56" s="329">
        <v>127</v>
      </c>
      <c r="L56" s="330">
        <v>29239</v>
      </c>
      <c r="M56" s="331">
        <v>8.8000000000000007</v>
      </c>
      <c r="N56" s="332">
        <v>118.2</v>
      </c>
    </row>
    <row r="57" spans="1:14" x14ac:dyDescent="0.15">
      <c r="A57" s="248"/>
      <c r="B57" s="244"/>
      <c r="C57" s="244"/>
      <c r="D57" s="244"/>
      <c r="E57" s="244"/>
      <c r="F57" s="244"/>
      <c r="G57" s="310" t="s">
        <v>509</v>
      </c>
      <c r="H57" s="311"/>
      <c r="I57" s="319">
        <v>1221691</v>
      </c>
      <c r="J57" s="320">
        <v>21139</v>
      </c>
      <c r="K57" s="321">
        <v>-46.8</v>
      </c>
      <c r="L57" s="322">
        <v>66255</v>
      </c>
      <c r="M57" s="323">
        <v>3.6</v>
      </c>
      <c r="N57" s="324">
        <v>-50.4</v>
      </c>
    </row>
    <row r="58" spans="1:14" x14ac:dyDescent="0.15">
      <c r="A58" s="248"/>
      <c r="B58" s="244"/>
      <c r="C58" s="244"/>
      <c r="D58" s="244"/>
      <c r="E58" s="244"/>
      <c r="F58" s="244"/>
      <c r="G58" s="325"/>
      <c r="H58" s="326" t="s">
        <v>506</v>
      </c>
      <c r="I58" s="327">
        <v>912294</v>
      </c>
      <c r="J58" s="328">
        <v>15786</v>
      </c>
      <c r="K58" s="329">
        <v>-1.6</v>
      </c>
      <c r="L58" s="330">
        <v>31822</v>
      </c>
      <c r="M58" s="331">
        <v>8.8000000000000007</v>
      </c>
      <c r="N58" s="332">
        <v>-10.4</v>
      </c>
    </row>
    <row r="59" spans="1:14" x14ac:dyDescent="0.15">
      <c r="A59" s="248"/>
      <c r="B59" s="244"/>
      <c r="C59" s="244"/>
      <c r="D59" s="244"/>
      <c r="E59" s="244"/>
      <c r="F59" s="244"/>
      <c r="G59" s="310" t="s">
        <v>510</v>
      </c>
      <c r="H59" s="311"/>
      <c r="I59" s="319">
        <v>1700982</v>
      </c>
      <c r="J59" s="320">
        <v>29401</v>
      </c>
      <c r="K59" s="321">
        <v>39.1</v>
      </c>
      <c r="L59" s="322">
        <v>47278</v>
      </c>
      <c r="M59" s="323">
        <v>-28.6</v>
      </c>
      <c r="N59" s="324">
        <v>67.7</v>
      </c>
    </row>
    <row r="60" spans="1:14" x14ac:dyDescent="0.15">
      <c r="A60" s="248"/>
      <c r="B60" s="244"/>
      <c r="C60" s="244"/>
      <c r="D60" s="244"/>
      <c r="E60" s="244"/>
      <c r="F60" s="244"/>
      <c r="G60" s="325"/>
      <c r="H60" s="326" t="s">
        <v>506</v>
      </c>
      <c r="I60" s="333">
        <v>853085</v>
      </c>
      <c r="J60" s="328">
        <v>14745</v>
      </c>
      <c r="K60" s="329">
        <v>-6.6</v>
      </c>
      <c r="L60" s="330">
        <v>24096</v>
      </c>
      <c r="M60" s="331">
        <v>-24.3</v>
      </c>
      <c r="N60" s="332">
        <v>17.7</v>
      </c>
    </row>
    <row r="61" spans="1:14" x14ac:dyDescent="0.15">
      <c r="A61" s="248"/>
      <c r="B61" s="244"/>
      <c r="C61" s="244"/>
      <c r="D61" s="244"/>
      <c r="E61" s="244"/>
      <c r="F61" s="244"/>
      <c r="G61" s="310" t="s">
        <v>511</v>
      </c>
      <c r="H61" s="334"/>
      <c r="I61" s="335">
        <v>1600152</v>
      </c>
      <c r="J61" s="336">
        <v>27723</v>
      </c>
      <c r="K61" s="337">
        <v>14.6</v>
      </c>
      <c r="L61" s="338">
        <v>55188</v>
      </c>
      <c r="M61" s="339">
        <v>5.2</v>
      </c>
      <c r="N61" s="324">
        <v>9.4</v>
      </c>
    </row>
    <row r="62" spans="1:14" x14ac:dyDescent="0.15">
      <c r="A62" s="248"/>
      <c r="B62" s="244"/>
      <c r="C62" s="244"/>
      <c r="D62" s="244"/>
      <c r="E62" s="244"/>
      <c r="F62" s="244"/>
      <c r="G62" s="325"/>
      <c r="H62" s="326" t="s">
        <v>506</v>
      </c>
      <c r="I62" s="327">
        <v>679083</v>
      </c>
      <c r="J62" s="328">
        <v>11755</v>
      </c>
      <c r="K62" s="329">
        <v>27.1</v>
      </c>
      <c r="L62" s="330">
        <v>27658</v>
      </c>
      <c r="M62" s="331">
        <v>1.6</v>
      </c>
      <c r="N62" s="332">
        <v>25.5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26.07</v>
      </c>
      <c r="G47" s="12">
        <v>27.4</v>
      </c>
      <c r="H47" s="12">
        <v>27.12</v>
      </c>
      <c r="I47" s="12">
        <v>26.91</v>
      </c>
      <c r="J47" s="13">
        <v>27.08</v>
      </c>
    </row>
    <row r="48" spans="2:10" ht="57.75" customHeight="1" x14ac:dyDescent="0.15">
      <c r="B48" s="14"/>
      <c r="C48" s="1171" t="s">
        <v>4</v>
      </c>
      <c r="D48" s="1171"/>
      <c r="E48" s="1172"/>
      <c r="F48" s="15">
        <v>6.94</v>
      </c>
      <c r="G48" s="16">
        <v>7.35</v>
      </c>
      <c r="H48" s="16">
        <v>7.24</v>
      </c>
      <c r="I48" s="16">
        <v>5.66</v>
      </c>
      <c r="J48" s="17">
        <v>6.78</v>
      </c>
    </row>
    <row r="49" spans="2:10" ht="57.75" customHeight="1" thickBot="1" x14ac:dyDescent="0.2">
      <c r="B49" s="18"/>
      <c r="C49" s="1173" t="s">
        <v>5</v>
      </c>
      <c r="D49" s="1173"/>
      <c r="E49" s="1174"/>
      <c r="F49" s="19">
        <v>4.38</v>
      </c>
      <c r="G49" s="20">
        <v>1.43</v>
      </c>
      <c r="H49" s="20">
        <v>0.01</v>
      </c>
      <c r="I49" s="20" t="s">
        <v>518</v>
      </c>
      <c r="J49" s="21">
        <v>1.1499999999999999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 </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2017-03-21T02:27:41Z</cp:lastPrinted>
  <dcterms:created xsi:type="dcterms:W3CDTF">2017-01-25T03:33:33Z</dcterms:created>
  <dcterms:modified xsi:type="dcterms:W3CDTF">2017-05-26T05:20:27Z</dcterms:modified>
</cp:coreProperties>
</file>