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AM35"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<sst xmlns="http://schemas.openxmlformats.org/spreadsheetml/2006/main" count="1030" uniqueCount="563">
  <si>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</si>
  <si>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</si>
  <si>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</si>
  <si>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</si>
  <si>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</si>
  <si>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</si>
  <si>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</si>
  <si>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</si>
  <si>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</si>
  <si>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</si>
  <si>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</si>
  <si>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</si>
  <si>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</si>
  <si>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</si>
  <si>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</si>
  <si>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</si>
  <si>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</si>
  <si>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</si>
  <si>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</si>
  <si>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</si>
  <si>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</si>
  <si>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</si>
  <si>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</si>
  <si>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</si>
  <si>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</si>
  <si>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</si>
  <si>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</si>
  <si>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</si>
  <si>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</si>
  <si>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</si>
  <si>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</si>
  <si>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</si>
  <si>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</si>
  <si>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</si>
  <si>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</si>
  <si>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</si>
  <si>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</si>
  <si>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</si>
  <si>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</si>
  <si>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</si>
  <si>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</si>
  <si>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</si>
  <si>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</si>
  <si>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</si>
  <si>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</si>
  <si>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</si>
  <si>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</si>
  <si>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</si>
  <si>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</si>
  <si>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</si>
  <si>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</si>
  <si>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</si>
  <si>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</si>
  <si>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</si>
  <si>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</si>
  <si>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</si>
  <si>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</si>
  <si>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</si>
  <si>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</si>
  <si>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</si>
  <si>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</si>
  <si>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</si>
  <si>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</si>
  <si>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</si>
  <si>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</si>
  <si>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</si>
  <si>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</si>
  <si>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</si>
  <si>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</si>
  <si>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</si>
  <si>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</si>
  <si>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</si>
  <si>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</si>
  <si>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</si>
  <si>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</si>
  <si>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</si>
  <si>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</si>
  <si>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</si>
  <si>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</si>
  <si>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</si>
  <si>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</si>
  <si>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</si>
  <si>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</si>
  <si>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</si>
  <si>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</si>
  <si>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</si>
  <si>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</si>
  <si>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</si>
  <si>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</si>
  <si>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</si>
  <si>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</si>
  <si>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</si>
  <si>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</si>
  <si>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</si>
  <si>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</si>
  <si>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</si>
  <si>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</si>
  <si>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</si>
  <si>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</si>
  <si>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</si>
  <si>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</si>
  <si>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</si>
  <si>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</si>
  <si>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</si>
  <si>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</si>
  <si>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</si>
  <si>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</si>
  <si>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</si>
  <si>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</si>
  <si>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</si>
  <si>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</si>
  <si>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</si>
  <si>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</si>
  <si>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</si>
  <si>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</si>
  <si>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</si>
  <si>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</si>
  <si>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</si>
  <si>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</si>
  <si>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</si>
  <si>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</si>
  <si>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</si>
  <si>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</si>
  <si>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</si>
  <si>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</si>
  <si>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</si>
  <si>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</si>
  <si>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</si>
  <si>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</si>
  <si>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</si>
  <si>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</si>
  <si>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</si>
  <si>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</si>
  <si>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</si>
  <si>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</si>
  <si>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</si>
  <si>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</si>
  <si>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</si>
  <si>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</si>
  <si>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</si>
  <si>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</si>
  <si>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</si>
  <si>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</si>
  <si>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</si>
  <si>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</si>
  <si>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</si>
  <si>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</si>
  <si>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</si>
  <si>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</si>
  <si>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</si>
  <si>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</si>
  <si>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</si>
  <si>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</si>
  <si>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</si>
  <si>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</si>
  <si>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</si>
  <si>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</si>
  <si>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</si>
  <si>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</si>
  <si>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</si>
  <si>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</si>
  <si>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</si>
  <si>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</si>
  <si>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</si>
  <si>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</si>
  <si>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</si>
  <si>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</si>
  <si>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</si>
  <si>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</si>
  <si>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</si>
  <si>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</si>
  <si>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</si>
  <si>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</si>
  <si>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</si>
  <si>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</si>
  <si>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</si>
  <si>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</si>
  <si>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</si>
  <si>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</si>
  <si>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</si>
  <si>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</si>
  <si>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</si>
  <si>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</si>
  <si>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</si>
  <si>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</si>
  <si>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</si>
  <si>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</si>
  <si>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</si>
  <si>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</si>
  <si>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</si>
  <si>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</si>
  <si>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</si>
  <si>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</si>
  <si>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</si>
  <si>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大阪府四條畷市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</si>
  <si>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</si>
  <si>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</si>
  <si>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</si>
  <si>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</si>
  <si>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</si>
  <si>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</si>
  <si>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</si>
  <si>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</si>
  <si>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</si>
  <si>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</si>
  <si>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</si>
  <si>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</si>
  <si>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</si>
  <si>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</si>
  <si>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</si>
  <si>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</si>
  <si>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</si>
  <si>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</si>
  <si>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</si>
  <si>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</si>
  <si>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</si>
  <si>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</si>
  <si>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</si>
  <si>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</si>
  <si>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</si>
  <si>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</si>
  <si>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</si>
  <si>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</si>
  <si>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</si>
  <si>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</si>
  <si>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</si>
  <si>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</si>
  <si>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</si>
  <si>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</si>
  <si>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</si>
  <si>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</si>
  <si>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</si>
  <si>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</si>
  <si>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</si>
  <si>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</si>
  <si>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</si>
  <si>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</si>
  <si>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</si>
  <si>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</si>
  <si>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</si>
  <si>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</si>
  <si>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</si>
  <si>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</si>
  <si>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</si>
  <si>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</si>
  <si>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</si>
  <si>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</si>
  <si>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</si>
  <si>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</si>
  <si>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</si>
  <si>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</si>
  <si>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</si>
  <si>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</si>
  <si>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</si>
  <si>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</si>
  <si>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</si>
  <si>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</si>
  <si>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</si>
  <si>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</si>
  <si>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</si>
  <si>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</si>
  <si>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</si>
  <si>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</si>
  <si>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</si>
  <si>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</si>
  <si>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</si>
  <si>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</si>
  <si>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</si>
  <si>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</si>
  <si>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</si>
  <si>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</si>
  <si>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</si>
  <si>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</si>
  <si>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</si>
  <si>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</si>
  <si>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</si>
  <si>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</si>
  <si>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</si>
  <si>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</si>
  <si>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</si>
  <si>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</si>
  <si>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</si>
  <si>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</si>
  <si>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</si>
  <si>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</si>
  <si>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</si>
  <si>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</si>
  <si>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</si>
  <si>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</si>
  <si>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</si>
  <si>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</si>
  <si>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</si>
  <si>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</si>
  <si>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</si>
  <si>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</si>
  <si>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</si>
  <si>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</si>
  <si>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</si>
  <si>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</si>
  <si>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</si>
  <si>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</si>
  <si>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</si>
  <si>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</si>
  <si>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</si>
  <si>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</si>
  <si>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</si>
  <si>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</si>
  <si>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</si>
  <si>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</si>
  <si>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</si>
  <si>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</si>
  <si>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</si>
  <si>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</si>
  <si>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</si>
  <si>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</si>
  <si>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</si>
  <si>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</si>
  <si>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</si>
  <si>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</si>
  <si>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</si>
  <si>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</si>
  <si>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</si>
  <si>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</si>
  <si>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</si>
  <si>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</si>
  <si>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</si>
  <si>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</si>
  <si>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</si>
  <si>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</si>
  <si>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</si>
  <si>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</si>
  <si>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</si>
  <si>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</si>
  <si>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</si>
  <si>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</si>
  <si>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</si>
  <si>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</si>
  <si>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</si>
  <si>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</si>
  <si>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</si>
  <si>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</si>
  <si>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</si>
  <si>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</si>
  <si>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</si>
  <si>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大阪府四條畷市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</si>
  <si>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</si>
  <si>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</si>
  <si>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</si>
  <si>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</si>
  <si>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</si>
  <si>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</si>
  <si>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</si>
  <si>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</si>
  <si>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</si>
  <si>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</si>
  <si>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</si>
  <si>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</si>
  <si>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</si>
  <si>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</si>
  <si>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</si>
  <si>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</si>
  <si>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</si>
  <si>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</si>
  <si>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</si>
  <si>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</si>
  <si>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</si>
  <si>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</si>
  <si>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</si>
  <si>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</si>
  <si>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</si>
  <si>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</si>
  <si>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</si>
  <si>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</si>
  <si>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</si>
  <si>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</si>
  <si>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</si>
  <si>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</si>
  <si>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</si>
  <si>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</si>
  <si>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</si>
  <si>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</si>
  <si>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</si>
  <si>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</si>
  <si>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</si>
  <si>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</si>
  <si>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</si>
  <si>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</si>
  <si>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</si>
  <si>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</si>
  <si>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</si>
  <si>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</si>
  <si>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</si>
  <si>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</si>
  <si>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</si>
  <si>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</si>
  <si>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</si>
  <si>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</si>
  <si>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</si>
  <si>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</si>
  <si>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</si>
  <si>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</si>
  <si>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</si>
  <si>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</si>
  <si>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</si>
  <si>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</si>
  <si>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</si>
  <si>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</si>
  <si>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</si>
  <si>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</si>
  <si>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</si>
  <si>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</si>
  <si>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</si>
  <si>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</si>
  <si>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</si>
  <si>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</si>
  <si>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</si>
  <si>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</si>
  <si>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</si>
  <si>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</si>
  <si>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</si>
  <si>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</si>
  <si>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</si>
  <si>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</si>
  <si>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</si>
  <si>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</si>
  <si>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</si>
  <si>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</si>
  <si>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</si>
  <si>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</si>
  <si>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</si>
  <si>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</si>
  <si>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</si>
  <si>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</si>
  <si>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</si>
  <si>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</si>
  <si>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</si>
  <si>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</si>
  <si>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</si>
  <si>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</si>
  <si>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</si>
  <si>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</si>
  <si>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</si>
  <si>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</si>
  <si>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</si>
  <si>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</si>
  <si>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</si>
  <si>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</si>
  <si>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</si>
  <si>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</si>
  <si>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</si>
  <si>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</si>
  <si>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</si>
  <si>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</si>
  <si>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</si>
  <si>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</si>
  <si>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</si>
  <si>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</si>
  <si>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</si>
  <si>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</si>
  <si>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</si>
  <si>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</si>
  <si>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</si>
  <si>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</si>
  <si>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</si>
  <si>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</si>
  <si>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</si>
  <si>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</si>
  <si>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</si>
  <si>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</si>
  <si>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</si>
  <si>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</si>
  <si>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</si>
  <si>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</si>
  <si>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</si>
  <si>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</si>
  <si>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</si>
  <si>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</si>
  <si>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</si>
  <si>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</si>
  <si>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</si>
  <si>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</si>
  <si>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</si>
  <si>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</si>
  <si>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</si>
  <si>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</si>
  <si>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</si>
  <si>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</si>
  <si>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</si>
  <si>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</si>
  <si>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</si>
  <si>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</si>
  <si>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</si>
  <si>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</si>
  <si>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</si>
  <si>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</si>
  <si>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</si>
  <si>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</si>
  <si>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</si>
  <si>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</si>
  <si>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</si>
  <si>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</si>
  <si>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</si>
  <si>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</si>
  <si>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</si>
  <si>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</si>
  <si>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</si>
  <si>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</si>
  <si>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</si>
  <si>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</si>
  <si>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</si>
  <si>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</si>
  <si>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</si>
  <si>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</si>
  <si>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</si>
  <si>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</si>
  <si>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</si>
  <si>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</si>
  <si>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</si>
  <si>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</si>
  <si>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</si>
  <si>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国民健康保険特別会計</t>
  </si>
  <si>
    <t>後期高齢者医療特別会計</t>
  </si>
  <si>
    <t>土地取得特別会計</t>
  </si>
  <si>
    <t>その他会計（赤字）</t>
  </si>
  <si>
    <t>その他会計（黒字）</t>
  </si>
  <si>
    <t>-</t>
    <phoneticPr fontId="2"/>
  </si>
  <si>
    <t>-</t>
    <phoneticPr fontId="2"/>
  </si>
  <si>
    <t>-</t>
    <phoneticPr fontId="2"/>
  </si>
  <si>
    <t>-</t>
    <phoneticPr fontId="2"/>
  </si>
  <si>
    <t>-</t>
    <phoneticPr fontId="2"/>
  </si>
  <si>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</si>
  <si>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</si>
  <si>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</si>
  <si>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</si>
  <si>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</si>
  <si>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</si>
  <si>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</si>
  <si>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</si>
  <si>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</si>
  <si>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</si>
  <si>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</si>
  <si>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</si>
  <si>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四條畷市土地開発公社</t>
    <rPh sb="0" eb="4">
      <t>シジョウナワテシ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</si>
  <si>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</si>
  <si>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</si>
  <si>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</si>
  <si>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</si>
  <si>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</si>
  <si>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</si>
  <si>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</si>
  <si>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</si>
  <si>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</si>
  <si>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</si>
  <si>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</si>
  <si>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</si>
  <si>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</si>
  <si>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</si>
  <si>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</si>
  <si>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</si>
  <si>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</si>
  <si>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行財政改革（後期プラン）に基づき、市債の新規発行の抑制や繰上償還を行ったことにより市債残高が減少したことや基金残高が増加したため、類似団体平均を下回っている。一方、実質公債費比率は、類似団体平均と比較して高いものの、市債残高が減少傾向にあるため、毎年度着実に比率改善している。しかしながら、今後は四條畷市交野市清掃施設組合が進める新ごみ処理施設建設に係る負担額が増大していくなど、比率が悪化していく状況下にあるため、これまでと同様に市債残高の減少や基金残高の増加に努めていく。</t>
    <rPh sb="1" eb="3">
      <t>ショウライ</t>
    </rPh>
    <rPh sb="3" eb="5">
      <t>フタン</t>
    </rPh>
    <rPh sb="5" eb="7">
      <t>ヒリツ</t>
    </rPh>
    <rPh sb="50" eb="52">
      <t>シサイ</t>
    </rPh>
    <rPh sb="52" eb="54">
      <t>ザンダカ</t>
    </rPh>
    <rPh sb="55" eb="57">
      <t>ゲンショウ</t>
    </rPh>
    <rPh sb="62" eb="64">
      <t>キキン</t>
    </rPh>
    <rPh sb="64" eb="66">
      <t>ザンダカ</t>
    </rPh>
    <rPh sb="67" eb="69">
      <t>ゾウカ</t>
    </rPh>
    <rPh sb="74" eb="76">
      <t>ルイジ</t>
    </rPh>
    <rPh sb="76" eb="78">
      <t>ダンタイ</t>
    </rPh>
    <rPh sb="78" eb="80">
      <t>ヘイキン</t>
    </rPh>
    <rPh sb="81" eb="83">
      <t>シタマワ</t>
    </rPh>
    <rPh sb="88" eb="90">
      <t>イッポウ</t>
    </rPh>
    <rPh sb="91" eb="93">
      <t>ジッシツ</t>
    </rPh>
    <rPh sb="93" eb="96">
      <t>コウサイヒ</t>
    </rPh>
    <rPh sb="96" eb="98">
      <t>ヒリツ</t>
    </rPh>
    <rPh sb="100" eb="102">
      <t>ルイジ</t>
    </rPh>
    <rPh sb="102" eb="104">
      <t>ダンタイ</t>
    </rPh>
    <rPh sb="104" eb="106">
      <t>ヘイキン</t>
    </rPh>
    <rPh sb="107" eb="109">
      <t>ヒカク</t>
    </rPh>
    <rPh sb="111" eb="112">
      <t>タカ</t>
    </rPh>
    <rPh sb="117" eb="119">
      <t>シサイ</t>
    </rPh>
    <rPh sb="119" eb="121">
      <t>ザンダカ</t>
    </rPh>
    <rPh sb="122" eb="124">
      <t>ゲンショウ</t>
    </rPh>
    <rPh sb="124" eb="126">
      <t>ケイコウ</t>
    </rPh>
    <rPh sb="132" eb="135">
      <t>マイネンド</t>
    </rPh>
    <rPh sb="135" eb="137">
      <t>チャクジツ</t>
    </rPh>
    <rPh sb="138" eb="140">
      <t>ヒリツ</t>
    </rPh>
    <rPh sb="140" eb="142">
      <t>カイゼン</t>
    </rPh>
    <rPh sb="210" eb="211">
      <t>シタ</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</si>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</sst>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22780</c:v>
                </c:pt>
                <c:pt idx="1">
                  <c:v>17068</c:v>
                </c:pt>
                <c:pt idx="2">
                  <c:v>9806</c:v>
                </c:pt>
                <c:pt idx="3">
                  <c:v>25996</c:v>
                </c:pt>
                <c:pt idx="4">
                  <c:v>23550</c:v>
                </c:pt>
              </c:numCache>
            </c:numRef>
          </c:val>
          <c:smooth val="0"/>
        </c:ser>
        <c:dLbls>
          <c:showLegendKey val="0"/>
          <c:showVal val="0"/>
          <c:showCatName val="0"/>
          <c:showSerName val="0"/>
          <c:showPercent val="0"/>
          <c:showBubbleSize val="0"/>
        </c:dLbls>
        <c:marker val="1"/>
        <c:smooth val="0"/>
        <c:axId val="104671104"/>
        <c:axId val="104685568"/>
      </c:lineChart>
      <c:catAx>
        <c:axId val="104671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85568"/>
        <c:crosses val="autoZero"/>
        <c:auto val="1"/>
        <c:lblAlgn val="ctr"/>
        <c:lblOffset val="100"/>
        <c:tickLblSkip val="1"/>
        <c:tickMarkSkip val="1"/>
        <c:noMultiLvlLbl val="0"/>
      </c:catAx>
      <c:valAx>
        <c:axId val="1046855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4.51</c:v>
                </c:pt>
                <c:pt idx="1">
                  <c:v>4.68</c:v>
                </c:pt>
                <c:pt idx="2">
                  <c:v>4.71</c:v>
                </c:pt>
                <c:pt idx="3">
                  <c:v>3.78</c:v>
                </c:pt>
                <c:pt idx="4">
                  <c:v>4.45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3.35</c:v>
                </c:pt>
                <c:pt idx="1">
                  <c:v>4.6900000000000004</c:v>
                </c:pt>
                <c:pt idx="2">
                  <c:v>11.53</c:v>
                </c:pt>
                <c:pt idx="3">
                  <c:v>12.79</c:v>
                </c:pt>
                <c:pt idx="4">
                  <c:v>14.12</c:v>
                </c:pt>
              </c:numCache>
            </c:numRef>
          </c:val>
        </c:ser>
        <c:dLbls>
          <c:showLegendKey val="0"/>
          <c:showVal val="0"/>
          <c:showCatName val="0"/>
          <c:showSerName val="0"/>
          <c:showPercent val="0"/>
          <c:showBubbleSize val="0"/>
        </c:dLbls>
        <c:gapWidth val="250"/>
        <c:overlap val="100"/>
        <c:axId val="91490176"/>
        <c:axId val="9149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c:v>
                </c:pt>
                <c:pt idx="1">
                  <c:v>1.48</c:v>
                </c:pt>
                <c:pt idx="2">
                  <c:v>6.99</c:v>
                </c:pt>
                <c:pt idx="3">
                  <c:v>0.16</c:v>
                </c:pt>
                <c:pt idx="4">
                  <c:v>2.75</c:v>
                </c:pt>
              </c:numCache>
            </c:numRef>
          </c:val>
          <c:smooth val="0"/>
        </c:ser>
        <c:dLbls>
          <c:showLegendKey val="0"/>
          <c:showVal val="0"/>
          <c:showCatName val="0"/>
          <c:showSerName val="0"/>
          <c:showPercent val="0"/>
          <c:showBubbleSize val="0"/>
        </c:dLbls>
        <c:marker val="1"/>
        <c:smooth val="0"/>
        <c:axId val="91490176"/>
        <c:axId val="91492352"/>
      </c:lineChart>
      <c:catAx>
        <c:axId val="914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492352"/>
        <c:crosses val="autoZero"/>
        <c:auto val="1"/>
        <c:lblAlgn val="ctr"/>
        <c:lblOffset val="100"/>
        <c:tickLblSkip val="1"/>
        <c:tickMarkSkip val="1"/>
        <c:noMultiLvlLbl val="0"/>
      </c:catAx>
      <c:valAx>
        <c:axId val="9149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9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c:v>
                </c:pt>
                <c:pt idx="4">
                  <c:v>#N/A</c:v>
                </c:pt>
                <c:pt idx="5">
                  <c:v>0.12</c:v>
                </c:pt>
                <c:pt idx="6">
                  <c:v>#N/A</c:v>
                </c:pt>
                <c:pt idx="7">
                  <c:v>0.08</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1.04</c:v>
                </c:pt>
                <c:pt idx="4">
                  <c:v>#N/A</c:v>
                </c:pt>
                <c:pt idx="5">
                  <c:v>0.02</c:v>
                </c:pt>
                <c:pt idx="6">
                  <c:v>#N/A</c:v>
                </c:pt>
                <c:pt idx="7">
                  <c:v>0.05</c:v>
                </c:pt>
                <c:pt idx="8">
                  <c:v>#N/A</c:v>
                </c:pt>
                <c:pt idx="9">
                  <c:v>0.06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1.28</c:v>
                </c:pt>
                <c:pt idx="2">
                  <c:v>#N/A</c:v>
                </c:pt>
                <c:pt idx="3">
                  <c:v>1.41</c:v>
                </c:pt>
                <c:pt idx="4">
                  <c:v>#N/A</c:v>
                </c:pt>
                <c:pt idx="5">
                  <c:v>1.38</c:v>
                </c:pt>
                <c:pt idx="6">
                  <c:v>#N/A</c:v>
                </c:pt>
                <c:pt idx="7">
                  <c:v>0.9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c:v>
                </c:pt>
                <c:pt idx="2">
                  <c:v>#N/A</c:v>
                </c:pt>
                <c:pt idx="3">
                  <c:v>4.67</c:v>
                </c:pt>
                <c:pt idx="4">
                  <c:v>#N/A</c:v>
                </c:pt>
                <c:pt idx="5">
                  <c:v>4.71</c:v>
                </c:pt>
                <c:pt idx="6">
                  <c:v>#N/A</c:v>
                </c:pt>
                <c:pt idx="7">
                  <c:v>3.77</c:v>
                </c:pt>
                <c:pt idx="8">
                  <c:v>#N/A</c:v>
                </c:pt>
                <c:pt idx="9">
                  <c:v>4.45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7.21</c:v>
                </c:pt>
                <c:pt idx="2">
                  <c:v>#N/A</c:v>
                </c:pt>
                <c:pt idx="3">
                  <c:v>7.3</c:v>
                </c:pt>
                <c:pt idx="4">
                  <c:v>#N/A</c:v>
                </c:pt>
                <c:pt idx="5">
                  <c:v>7.73</c:v>
                </c:pt>
                <c:pt idx="6">
                  <c:v>#N/A</c:v>
                </c:pt>
                <c:pt idx="7">
                  <c:v>7.67</c:v>
                </c:pt>
                <c:pt idx="8">
                  <c:v>#N/A</c:v>
                </c:pt>
                <c:pt idx="9">
                  <c:v>6.9</c:v>
                </c:pt>
              </c:numCache>
            </c:numRef>
          </c:val>
        </c:ser>
        <c:dLbls>
          <c:showLegendKey val="0"/>
          <c:showVal val="0"/>
          <c:showCatName val="0"/>
          <c:showSerName val="0"/>
          <c:showPercent val="0"/>
          <c:showBubbleSize val="0"/>
        </c:dLbls>
        <c:gapWidth val="150"/>
        <c:overlap val="100"/>
        <c:axId val="111575040"/>
        <c:axId val="111576576"/>
      </c:barChart>
      <c:catAx>
        <c:axId val="1115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76576"/>
        <c:crosses val="autoZero"/>
        <c:auto val="1"/>
        <c:lblAlgn val="ctr"/>
        <c:lblOffset val="100"/>
        <c:tickLblSkip val="1"/>
        <c:tickMarkSkip val="1"/>
        <c:noMultiLvlLbl val="0"/>
      </c:catAx>
      <c:valAx>
        <c:axId val="11157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7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2193</c:v>
                </c:pt>
                <c:pt idx="5">
                  <c:v>2131</c:v>
                </c:pt>
                <c:pt idx="8">
                  <c:v>2100</c:v>
                </c:pt>
                <c:pt idx="11">
                  <c:v>2165</c:v>
                </c:pt>
                <c:pt idx="14">
                  <c:v>2032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37</c:v>
                </c:pt>
                <c:pt idx="6">
                  <c:v>29</c:v>
                </c:pt>
                <c:pt idx="9">
                  <c:v>29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c:v>
                </c:pt>
                <c:pt idx="3">
                  <c:v>23</c:v>
                </c:pt>
                <c:pt idx="6">
                  <c:v>23</c:v>
                </c:pt>
                <c:pt idx="9">
                  <c:v>21</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769</c:v>
                </c:pt>
                <c:pt idx="3">
                  <c:v>734</c:v>
                </c:pt>
                <c:pt idx="6">
                  <c:v>696</c:v>
                </c:pt>
                <c:pt idx="9">
                  <c:v>685</c:v>
                </c:pt>
                <c:pt idx="12">
                  <c:v>681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2370</c:v>
                </c:pt>
                <c:pt idx="3">
                  <c:v>2407</c:v>
                </c:pt>
                <c:pt idx="6">
                  <c:v>2294</c:v>
                </c:pt>
                <c:pt idx="9">
                  <c:v>2154</c:v>
                </c:pt>
                <c:pt idx="12">
                  <c:v>1961</c:v>
                </c:pt>
              </c:numCache>
            </c:numRef>
          </c:val>
        </c:ser>
        <c:dLbls>
          <c:showLegendKey val="0"/>
          <c:showVal val="0"/>
          <c:showCatName val="0"/>
          <c:showSerName val="0"/>
          <c:showPercent val="0"/>
          <c:showBubbleSize val="0"/>
        </c:dLbls>
        <c:gapWidth val="100"/>
        <c:overlap val="100"/>
        <c:axId val="104368768"/>
        <c:axId val="10438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1043</c:v>
                </c:pt>
                <c:pt idx="2">
                  <c:v>#N/A</c:v>
                </c:pt>
                <c:pt idx="3">
                  <c:v>#N/A</c:v>
                </c:pt>
                <c:pt idx="4">
                  <c:v>1070</c:v>
                </c:pt>
                <c:pt idx="5">
                  <c:v>#N/A</c:v>
                </c:pt>
                <c:pt idx="6">
                  <c:v>#N/A</c:v>
                </c:pt>
                <c:pt idx="7">
                  <c:v>942</c:v>
                </c:pt>
                <c:pt idx="8">
                  <c:v>#N/A</c:v>
                </c:pt>
                <c:pt idx="9">
                  <c:v>#N/A</c:v>
                </c:pt>
                <c:pt idx="10">
                  <c:v>724</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104368768"/>
        <c:axId val="104387328"/>
      </c:lineChart>
      <c:catAx>
        <c:axId val="1043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87328"/>
        <c:crosses val="autoZero"/>
        <c:auto val="1"/>
        <c:lblAlgn val="ctr"/>
        <c:lblOffset val="100"/>
        <c:tickLblSkip val="1"/>
        <c:tickMarkSkip val="1"/>
        <c:noMultiLvlLbl val="0"/>
      </c:catAx>
      <c:valAx>
        <c:axId val="10438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19883</c:v>
                </c:pt>
                <c:pt idx="5">
                  <c:v>19767</c:v>
                </c:pt>
                <c:pt idx="8">
                  <c:v>19746</c:v>
                </c:pt>
                <c:pt idx="11">
                  <c:v>19725</c:v>
                </c:pt>
                <c:pt idx="14">
                  <c:v>19630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6177</c:v>
                </c:pt>
                <c:pt idx="5">
                  <c:v>5784</c:v>
                </c:pt>
                <c:pt idx="8">
                  <c:v>5590</c:v>
                </c:pt>
                <c:pt idx="11">
                  <c:v>6014</c:v>
                </c:pt>
                <c:pt idx="14">
                  <c:v>5704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1705</c:v>
                </c:pt>
                <c:pt idx="5">
                  <c:v>1939</c:v>
                </c:pt>
                <c:pt idx="8">
                  <c:v>2957</c:v>
                </c:pt>
                <c:pt idx="11">
                  <c:v>3304</c:v>
                </c:pt>
                <c:pt idx="14">
                  <c:v>3901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1193</c:v>
                </c:pt>
                <c:pt idx="3">
                  <c:v>851</c:v>
                </c:pt>
                <c:pt idx="6">
                  <c:v>872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2967</c:v>
                </c:pt>
                <c:pt idx="3">
                  <c:v>2671</c:v>
                </c:pt>
                <c:pt idx="6">
                  <c:v>2084</c:v>
                </c:pt>
                <c:pt idx="9">
                  <c:v>1717</c:v>
                </c:pt>
                <c:pt idx="12">
                  <c:v>1821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167</c:v>
                </c:pt>
                <c:pt idx="3">
                  <c:v>147</c:v>
                </c:pt>
                <c:pt idx="6">
                  <c:v>131</c:v>
                </c:pt>
                <c:pt idx="9">
                  <c:v>1548</c:v>
                </c:pt>
                <c:pt idx="12">
                  <c:v>1686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10811</c:v>
                </c:pt>
                <c:pt idx="3">
                  <c:v>10263</c:v>
                </c:pt>
                <c:pt idx="6">
                  <c:v>9854</c:v>
                </c:pt>
                <c:pt idx="9">
                  <c:v>9443</c:v>
                </c:pt>
                <c:pt idx="12">
                  <c:v>8833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130</c:v>
                </c:pt>
                <c:pt idx="3">
                  <c:v>93</c:v>
                </c:pt>
                <c:pt idx="6">
                  <c:v>64</c:v>
                </c:pt>
                <c:pt idx="9">
                  <c:v>90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18994</c:v>
                </c:pt>
                <c:pt idx="3">
                  <c:v>18120</c:v>
                </c:pt>
                <c:pt idx="6">
                  <c:v>17337</c:v>
                </c:pt>
                <c:pt idx="9">
                  <c:v>17015</c:v>
                </c:pt>
                <c:pt idx="12">
                  <c:v>16657</c:v>
                </c:pt>
              </c:numCache>
            </c:numRef>
          </c:val>
        </c:ser>
        <c:dLbls>
          <c:showLegendKey val="0"/>
          <c:showVal val="0"/>
          <c:showCatName val="0"/>
          <c:showSerName val="0"/>
          <c:showPercent val="0"/>
          <c:showBubbleSize val="0"/>
        </c:dLbls>
        <c:gapWidth val="100"/>
        <c:overlap val="100"/>
        <c:axId val="104489728"/>
        <c:axId val="10449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6496</c:v>
                </c:pt>
                <c:pt idx="2">
                  <c:v>#N/A</c:v>
                </c:pt>
                <c:pt idx="3">
                  <c:v>#N/A</c:v>
                </c:pt>
                <c:pt idx="4">
                  <c:v>4654</c:v>
                </c:pt>
                <c:pt idx="5">
                  <c:v>#N/A</c:v>
                </c:pt>
                <c:pt idx="6">
                  <c:v>#N/A</c:v>
                </c:pt>
                <c:pt idx="7">
                  <c:v>2047</c:v>
                </c:pt>
                <c:pt idx="8">
                  <c:v>#N/A</c:v>
                </c:pt>
                <c:pt idx="9">
                  <c:v>#N/A</c:v>
                </c:pt>
                <c:pt idx="10">
                  <c:v>771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489728"/>
        <c:axId val="104491648"/>
      </c:lineChart>
      <c:catAx>
        <c:axId val="1044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491648"/>
        <c:crosses val="autoZero"/>
        <c:auto val="1"/>
        <c:lblAlgn val="ctr"/>
        <c:lblOffset val="100"/>
        <c:tickLblSkip val="1"/>
        <c:tickMarkSkip val="1"/>
        <c:noMultiLvlLbl val="0"/>
      </c:catAx>
      <c:valAx>
        <c:axId val="1044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831296"/>
        <c:axId val="111858048"/>
      </c:scatterChart>
      <c:valAx>
        <c:axId val="111831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58048"/>
        <c:crosses val="autoZero"/>
        <c:crossBetween val="midCat"/>
      </c:valAx>
      <c:valAx>
        <c:axId val="111858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831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11.1</c:v>
                </c:pt>
                <c:pt idx="2">
                  <c:v>10.5</c:v>
                </c:pt>
                <c:pt idx="3">
                  <c:v>9.4</c:v>
                </c:pt>
                <c:pt idx="4">
                  <c:v>7.9</c:v>
                </c:pt>
              </c:numCache>
            </c:numRef>
          </c:xVal>
          <c:yVal>
            <c:numRef>
              <c:f>公会計指標分析・財政指標組合せ分析表!$K$73:$O$73</c:f>
              <c:numCache>
                <c:formatCode>#,##0.0;"▲ "#,##0.0</c:formatCode>
                <c:ptCount val="5"/>
                <c:pt idx="0">
                  <c:v>67.5</c:v>
                </c:pt>
                <c:pt idx="1">
                  <c:v>48.4</c:v>
                </c:pt>
                <c:pt idx="2">
                  <c:v>20.9</c:v>
                </c:pt>
                <c:pt idx="3">
                  <c:v>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1869312"/>
        <c:axId val="112473600"/>
      </c:scatterChart>
      <c:valAx>
        <c:axId val="111869312"/>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73600"/>
        <c:crosses val="autoZero"/>
        <c:crossBetween val="midCat"/>
      </c:valAx>
      <c:valAx>
        <c:axId val="112473600"/>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869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実質公債費比率は毎年改善している。主な要因としては、過去に発行した市債の完済により元利償還金が減少していることが挙げられる。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今後も普通建設事業を行っていく際には、事業の優先度、緊急性を的確に見極め、新規の市債の発行を抑制し、公債費を縮減していく。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将来負担比率は、毎年着実に改善している。主な要因は、将来世代の負担軽減を図るため、一般会計や公営企業（下水道事業）会計に係る地方債残高を減少させてきたことによる。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平成２７年度には行財政改革（後期プラン）に基づく市債の新規発行の抑制や繰上償還を行ったことなどにより比率は改善し、初めて将来負担比率の分子が負数となった。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四條畷市交野市清掃施設組合が進める新ごみ処理施設建設に係る負担額が増大していくことにより、将来負担比率の悪化が予想されるので、地方債残高の減少や基金残高の増加に努めていくことが必要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
19,679,083
19,168,087
509,587
11,448,180
16,656,762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型の変更により類似団体平均を大きく下回る結果となった。平成２７年１０月に開業した大型商業施設による一定の市税増収が見込まれるものの、その他の大企業が少ないことによる税基盤の脆弱さなどにより大阪府平均を大きく下回っている。今後も引き続き市税の徴収率の向上に努めるなど、財政基盤の強化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49530</xdr:rowOff>
    </xdr:to>
    <xdr:cxnSp macro="">
      <xdr:nvCxnSpPr>
        <xdr:cNvPr id="66" name="直線コネクタ 65"/>
        <xdr:cNvCxnSpPr/>
      </xdr:nvCxnSpPr>
      <xdr:spPr>
        <a:xfrm>
          <a:off x="4114800" y="725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49530</xdr:rowOff>
    </xdr:from>
    <xdr:to>
      <xdr:col>6</xdr:col>
      <xdr:colOff>0</xdr:colOff>
      <xdr:row>42</xdr:row>
      <xdr:rowOff>73660</xdr:rowOff>
    </xdr:to>
    <xdr:cxnSp macro="">
      <xdr:nvCxnSpPr>
        <xdr:cNvPr id="69" name="直線コネクタ 68"/>
        <xdr:cNvCxnSpPr/>
      </xdr:nvCxnSpPr>
      <xdr:spPr>
        <a:xfrm flipV="1">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73660</xdr:rowOff>
    </xdr:to>
    <xdr:cxnSp macro="">
      <xdr:nvCxnSpPr>
        <xdr:cNvPr id="72" name="直線コネクタ 71"/>
        <xdr:cNvCxnSpPr/>
      </xdr:nvCxnSpPr>
      <xdr:spPr>
        <a:xfrm>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25400</xdr:rowOff>
    </xdr:to>
    <xdr:cxnSp macro="">
      <xdr:nvCxnSpPr>
        <xdr:cNvPr id="75" name="直線コネクタ 74"/>
        <xdr:cNvCxnSpPr/>
      </xdr:nvCxnSpPr>
      <xdr:spPr>
        <a:xfrm>
          <a:off x="1447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5" name="円/楕円 84"/>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142257</xdr:rowOff>
    </xdr:from>
    <xdr:ext cx="762000" cy="259045"/>
    <xdr:sp macro="" textlink="">
      <xdr:nvSpPr>
        <xdr:cNvPr id="86" name="財政力該当値テキスト"/>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170180</xdr:rowOff>
    </xdr:from>
    <xdr:to>
      <xdr:col>6</xdr:col>
      <xdr:colOff>50800</xdr:colOff>
      <xdr:row>42</xdr:row>
      <xdr:rowOff>100330</xdr:rowOff>
    </xdr:to>
    <xdr:sp macro="" textlink="">
      <xdr:nvSpPr>
        <xdr:cNvPr id="87" name="円/楕円 86"/>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85107</xdr:rowOff>
    </xdr:from>
    <xdr:ext cx="736600" cy="259045"/>
    <xdr:sp macro="" textlink="">
      <xdr:nvSpPr>
        <xdr:cNvPr id="88" name="テキスト ボックス 87"/>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9" name="円/楕円 88"/>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109237</xdr:rowOff>
    </xdr:from>
    <xdr:ext cx="762000" cy="259045"/>
    <xdr:sp macro="" textlink="">
      <xdr:nvSpPr>
        <xdr:cNvPr id="90" name="テキスト ボックス 89"/>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歳入では消費税率の引上げに伴う地方消費税交付金の増収、歳出では退職手当の減少及び過去に借り入れた市債が完済したことによる公債費の減少により、大きく比率は改善した（対前年度比</a:t>
          </a:r>
          <a:r>
            <a:rPr kumimoji="1" lang="en-US" altLang="ja-JP" sz="1300">
              <a:latin typeface="ＭＳ Ｐゴシック"/>
            </a:rPr>
            <a:t>6.5</a:t>
          </a:r>
          <a:r>
            <a:rPr kumimoji="1" lang="ja-JP" altLang="en-US" sz="1300">
              <a:latin typeface="ＭＳ Ｐゴシック"/>
            </a:rPr>
            <a:t>ポイント改善）。</a:t>
          </a:r>
          <a:endParaRPr kumimoji="1" lang="en-US" altLang="ja-JP" sz="1300">
            <a:latin typeface="ＭＳ Ｐゴシック"/>
          </a:endParaRPr>
        </a:p>
        <a:p>
          <a:r>
            <a:rPr kumimoji="1" lang="ja-JP" altLang="en-US" sz="1300">
              <a:latin typeface="ＭＳ Ｐゴシック"/>
            </a:rPr>
            <a:t>　しかし、依然として類似団体平均はわずかに上回っていることから、今後も行財政改革（後期プラン）に掲げる歳出の各種抑制や受益者負担の適正化に努め、更なる比率の改善に努めていく。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65</xdr:row>
      <xdr:rowOff>64407</xdr:rowOff>
    </xdr:to>
    <xdr:cxnSp macro="">
      <xdr:nvCxnSpPr>
        <xdr:cNvPr id="131" name="直線コネクタ 130"/>
        <xdr:cNvCxnSpPr/>
      </xdr:nvCxnSpPr>
      <xdr:spPr>
        <a:xfrm flipV="1">
          <a:off x="4114800" y="10760528"/>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65</xdr:row>
      <xdr:rowOff>64407</xdr:rowOff>
    </xdr:to>
    <xdr:cxnSp macro="">
      <xdr:nvCxnSpPr>
        <xdr:cNvPr id="134" name="直線コネクタ 133"/>
        <xdr:cNvCxnSpPr/>
      </xdr:nvCxnSpPr>
      <xdr:spPr>
        <a:xfrm>
          <a:off x="3225800" y="10857049"/>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55699</xdr:rowOff>
    </xdr:from>
    <xdr:to>
      <xdr:col>4</xdr:col>
      <xdr:colOff>482600</xdr:colOff>
      <xdr:row>64</xdr:row>
      <xdr:rowOff>70394</xdr:rowOff>
    </xdr:to>
    <xdr:cxnSp macro="">
      <xdr:nvCxnSpPr>
        <xdr:cNvPr id="137" name="直線コネクタ 136"/>
        <xdr:cNvCxnSpPr/>
      </xdr:nvCxnSpPr>
      <xdr:spPr>
        <a:xfrm flipV="1">
          <a:off x="2336800" y="108570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65</xdr:row>
      <xdr:rowOff>9253</xdr:rowOff>
    </xdr:to>
    <xdr:cxnSp macro="">
      <xdr:nvCxnSpPr>
        <xdr:cNvPr id="140" name="直線コネクタ 139"/>
        <xdr:cNvCxnSpPr/>
      </xdr:nvCxnSpPr>
      <xdr:spPr>
        <a:xfrm flipV="1">
          <a:off x="1447800" y="110431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50" name="円/楕円 149"/>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51905</xdr:rowOff>
    </xdr:from>
    <xdr:ext cx="762000" cy="259045"/>
    <xdr:sp macro="" textlink="">
      <xdr:nvSpPr>
        <xdr:cNvPr id="151" name="財政構造の弾力性該当値テキスト"/>
        <xdr:cNvSpPr txBox="1"/>
      </xdr:nvSpPr>
      <xdr:spPr>
        <a:xfrm>
          <a:off x="5041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13607</xdr:rowOff>
    </xdr:from>
    <xdr:to>
      <xdr:col>6</xdr:col>
      <xdr:colOff>50800</xdr:colOff>
      <xdr:row>65</xdr:row>
      <xdr:rowOff>115207</xdr:rowOff>
    </xdr:to>
    <xdr:sp macro="" textlink="">
      <xdr:nvSpPr>
        <xdr:cNvPr id="152" name="円/楕円 151"/>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99984</xdr:rowOff>
    </xdr:from>
    <xdr:ext cx="736600" cy="259045"/>
    <xdr:sp macro="" textlink="">
      <xdr:nvSpPr>
        <xdr:cNvPr id="153" name="テキスト ボックス 152"/>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4899</xdr:rowOff>
    </xdr:from>
    <xdr:to>
      <xdr:col>4</xdr:col>
      <xdr:colOff>533400</xdr:colOff>
      <xdr:row>63</xdr:row>
      <xdr:rowOff>106499</xdr:rowOff>
    </xdr:to>
    <xdr:sp macro="" textlink="">
      <xdr:nvSpPr>
        <xdr:cNvPr id="154" name="円/楕円 153"/>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91276</xdr:rowOff>
    </xdr:from>
    <xdr:ext cx="762000" cy="259045"/>
    <xdr:sp macro="" textlink="">
      <xdr:nvSpPr>
        <xdr:cNvPr id="155" name="テキスト ボックス 154"/>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6" name="円/楕円 155"/>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57" name="テキスト ボックス 156"/>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129903</xdr:rowOff>
    </xdr:from>
    <xdr:to>
      <xdr:col>2</xdr:col>
      <xdr:colOff>127000</xdr:colOff>
      <xdr:row>65</xdr:row>
      <xdr:rowOff>60053</xdr:rowOff>
    </xdr:to>
    <xdr:sp macro="" textlink="">
      <xdr:nvSpPr>
        <xdr:cNvPr id="158" name="円/楕円 157"/>
        <xdr:cNvSpPr/>
      </xdr:nvSpPr>
      <xdr:spPr>
        <a:xfrm>
          <a:off x="1397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44830</xdr:rowOff>
    </xdr:from>
    <xdr:ext cx="762000" cy="259045"/>
    <xdr:sp macro="" textlink="">
      <xdr:nvSpPr>
        <xdr:cNvPr id="159" name="テキスト ボックス 158"/>
        <xdr:cNvSpPr txBox="1"/>
      </xdr:nvSpPr>
      <xdr:spPr>
        <a:xfrm>
          <a:off x="1066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人件費・物件費は、これまでの職員数の削減などの内部経費の見直しによって類似団体平均を大きく下回っている。</a:t>
          </a:r>
          <a:endParaRPr kumimoji="1" lang="en-US" altLang="ja-JP" sz="1300">
            <a:latin typeface="ＭＳ Ｐゴシック"/>
          </a:endParaRPr>
        </a:p>
        <a:p>
          <a:r>
            <a:rPr kumimoji="1" lang="ja-JP" altLang="en-US" sz="1300">
              <a:latin typeface="ＭＳ Ｐゴシック"/>
            </a:rPr>
            <a:t>　今後も行財政改革（後期プラン）に基づき、施設の統合や民間委託の推進を図っていくことにより職員数を抑制し、人件費の削減に努めていく。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79882</xdr:rowOff>
    </xdr:from>
    <xdr:to>
      <xdr:col>7</xdr:col>
      <xdr:colOff>152400</xdr:colOff>
      <xdr:row>82</xdr:row>
      <xdr:rowOff>113959</xdr:rowOff>
    </xdr:to>
    <xdr:cxnSp macro="">
      <xdr:nvCxnSpPr>
        <xdr:cNvPr id="194" name="直線コネクタ 193"/>
        <xdr:cNvCxnSpPr/>
      </xdr:nvCxnSpPr>
      <xdr:spPr>
        <a:xfrm>
          <a:off x="4114800" y="14138782"/>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79882</xdr:rowOff>
    </xdr:from>
    <xdr:to>
      <xdr:col>6</xdr:col>
      <xdr:colOff>0</xdr:colOff>
      <xdr:row>82</xdr:row>
      <xdr:rowOff>139080</xdr:rowOff>
    </xdr:to>
    <xdr:cxnSp macro="">
      <xdr:nvCxnSpPr>
        <xdr:cNvPr id="197" name="直線コネクタ 196"/>
        <xdr:cNvCxnSpPr/>
      </xdr:nvCxnSpPr>
      <xdr:spPr>
        <a:xfrm flipV="1">
          <a:off x="3225800" y="14138782"/>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139080</xdr:rowOff>
    </xdr:from>
    <xdr:to>
      <xdr:col>4</xdr:col>
      <xdr:colOff>482600</xdr:colOff>
      <xdr:row>83</xdr:row>
      <xdr:rowOff>10770</xdr:rowOff>
    </xdr:to>
    <xdr:cxnSp macro="">
      <xdr:nvCxnSpPr>
        <xdr:cNvPr id="200" name="直線コネクタ 199"/>
        <xdr:cNvCxnSpPr/>
      </xdr:nvCxnSpPr>
      <xdr:spPr>
        <a:xfrm flipV="1">
          <a:off x="2336800" y="14197980"/>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10770</xdr:rowOff>
    </xdr:from>
    <xdr:to>
      <xdr:col>3</xdr:col>
      <xdr:colOff>279400</xdr:colOff>
      <xdr:row>83</xdr:row>
      <xdr:rowOff>27808</xdr:rowOff>
    </xdr:to>
    <xdr:cxnSp macro="">
      <xdr:nvCxnSpPr>
        <xdr:cNvPr id="203" name="直線コネクタ 202"/>
        <xdr:cNvCxnSpPr/>
      </xdr:nvCxnSpPr>
      <xdr:spPr>
        <a:xfrm flipV="1">
          <a:off x="1447800" y="14241120"/>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63159</xdr:rowOff>
    </xdr:from>
    <xdr:to>
      <xdr:col>7</xdr:col>
      <xdr:colOff>203200</xdr:colOff>
      <xdr:row>82</xdr:row>
      <xdr:rowOff>164759</xdr:rowOff>
    </xdr:to>
    <xdr:sp macro="" textlink="">
      <xdr:nvSpPr>
        <xdr:cNvPr id="213" name="円/楕円 212"/>
        <xdr:cNvSpPr/>
      </xdr:nvSpPr>
      <xdr:spPr>
        <a:xfrm>
          <a:off x="4902200" y="141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79686</xdr:rowOff>
    </xdr:from>
    <xdr:ext cx="762000" cy="259045"/>
    <xdr:sp macro="" textlink="">
      <xdr:nvSpPr>
        <xdr:cNvPr id="214" name="人件費・物件費等の状況該当値テキスト"/>
        <xdr:cNvSpPr txBox="1"/>
      </xdr:nvSpPr>
      <xdr:spPr>
        <a:xfrm>
          <a:off x="5041900" y="139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29082</xdr:rowOff>
    </xdr:from>
    <xdr:to>
      <xdr:col>6</xdr:col>
      <xdr:colOff>50800</xdr:colOff>
      <xdr:row>82</xdr:row>
      <xdr:rowOff>130682</xdr:rowOff>
    </xdr:to>
    <xdr:sp macro="" textlink="">
      <xdr:nvSpPr>
        <xdr:cNvPr id="215" name="円/楕円 214"/>
        <xdr:cNvSpPr/>
      </xdr:nvSpPr>
      <xdr:spPr>
        <a:xfrm>
          <a:off x="4064000" y="14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140859</xdr:rowOff>
    </xdr:from>
    <xdr:ext cx="736600" cy="259045"/>
    <xdr:sp macro="" textlink="">
      <xdr:nvSpPr>
        <xdr:cNvPr id="216" name="テキスト ボックス 215"/>
        <xdr:cNvSpPr txBox="1"/>
      </xdr:nvSpPr>
      <xdr:spPr>
        <a:xfrm>
          <a:off x="3733800" y="138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88280</xdr:rowOff>
    </xdr:from>
    <xdr:to>
      <xdr:col>4</xdr:col>
      <xdr:colOff>533400</xdr:colOff>
      <xdr:row>83</xdr:row>
      <xdr:rowOff>18430</xdr:rowOff>
    </xdr:to>
    <xdr:sp macro="" textlink="">
      <xdr:nvSpPr>
        <xdr:cNvPr id="217" name="円/楕円 216"/>
        <xdr:cNvSpPr/>
      </xdr:nvSpPr>
      <xdr:spPr>
        <a:xfrm>
          <a:off x="3175000" y="141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28607</xdr:rowOff>
    </xdr:from>
    <xdr:ext cx="762000" cy="259045"/>
    <xdr:sp macro="" textlink="">
      <xdr:nvSpPr>
        <xdr:cNvPr id="218" name="テキスト ボックス 217"/>
        <xdr:cNvSpPr txBox="1"/>
      </xdr:nvSpPr>
      <xdr:spPr>
        <a:xfrm>
          <a:off x="2844800" y="139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131420</xdr:rowOff>
    </xdr:from>
    <xdr:to>
      <xdr:col>3</xdr:col>
      <xdr:colOff>330200</xdr:colOff>
      <xdr:row>83</xdr:row>
      <xdr:rowOff>61570</xdr:rowOff>
    </xdr:to>
    <xdr:sp macro="" textlink="">
      <xdr:nvSpPr>
        <xdr:cNvPr id="219" name="円/楕円 218"/>
        <xdr:cNvSpPr/>
      </xdr:nvSpPr>
      <xdr:spPr>
        <a:xfrm>
          <a:off x="2286000" y="141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71747</xdr:rowOff>
    </xdr:from>
    <xdr:ext cx="762000" cy="259045"/>
    <xdr:sp macro="" textlink="">
      <xdr:nvSpPr>
        <xdr:cNvPr id="220" name="テキスト ボックス 219"/>
        <xdr:cNvSpPr txBox="1"/>
      </xdr:nvSpPr>
      <xdr:spPr>
        <a:xfrm>
          <a:off x="1955800" y="1395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148458</xdr:rowOff>
    </xdr:from>
    <xdr:to>
      <xdr:col>2</xdr:col>
      <xdr:colOff>127000</xdr:colOff>
      <xdr:row>83</xdr:row>
      <xdr:rowOff>78608</xdr:rowOff>
    </xdr:to>
    <xdr:sp macro="" textlink="">
      <xdr:nvSpPr>
        <xdr:cNvPr id="221" name="円/楕円 220"/>
        <xdr:cNvSpPr/>
      </xdr:nvSpPr>
      <xdr:spPr>
        <a:xfrm>
          <a:off x="1397000" y="14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88785</xdr:rowOff>
    </xdr:from>
    <xdr:ext cx="762000" cy="259045"/>
    <xdr:sp macro="" textlink="">
      <xdr:nvSpPr>
        <xdr:cNvPr id="222" name="テキスト ボックス 221"/>
        <xdr:cNvSpPr txBox="1"/>
      </xdr:nvSpPr>
      <xdr:spPr>
        <a:xfrm>
          <a:off x="1066800" y="1397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国家公務員の給与改定の措置が終了したことにより、大きく指数が下がった。平成２７年度も依然として、全国市平均及び類似団体平均を下回っている。今後も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81</xdr:row>
      <xdr:rowOff>97064</xdr:rowOff>
    </xdr:to>
    <xdr:cxnSp macro="">
      <xdr:nvCxnSpPr>
        <xdr:cNvPr id="258" name="直線コネクタ 257"/>
        <xdr:cNvCxnSpPr/>
      </xdr:nvCxnSpPr>
      <xdr:spPr>
        <a:xfrm flipV="1">
          <a:off x="16179800" y="1386960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142118</xdr:rowOff>
    </xdr:from>
    <xdr:to>
      <xdr:col>23</xdr:col>
      <xdr:colOff>406400</xdr:colOff>
      <xdr:row>81</xdr:row>
      <xdr:rowOff>97064</xdr:rowOff>
    </xdr:to>
    <xdr:cxnSp macro="">
      <xdr:nvCxnSpPr>
        <xdr:cNvPr id="261" name="直線コネクタ 260"/>
        <xdr:cNvCxnSpPr/>
      </xdr:nvCxnSpPr>
      <xdr:spPr>
        <a:xfrm>
          <a:off x="15290800" y="138581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142118</xdr:rowOff>
    </xdr:from>
    <xdr:to>
      <xdr:col>22</xdr:col>
      <xdr:colOff>203200</xdr:colOff>
      <xdr:row>85</xdr:row>
      <xdr:rowOff>146655</xdr:rowOff>
    </xdr:to>
    <xdr:cxnSp macro="">
      <xdr:nvCxnSpPr>
        <xdr:cNvPr id="264" name="直線コネクタ 263"/>
        <xdr:cNvCxnSpPr/>
      </xdr:nvCxnSpPr>
      <xdr:spPr>
        <a:xfrm flipV="1">
          <a:off x="14401800" y="138581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146655</xdr:rowOff>
    </xdr:from>
    <xdr:to>
      <xdr:col>21</xdr:col>
      <xdr:colOff>0</xdr:colOff>
      <xdr:row>86</xdr:row>
      <xdr:rowOff>32657</xdr:rowOff>
    </xdr:to>
    <xdr:cxnSp macro="">
      <xdr:nvCxnSpPr>
        <xdr:cNvPr id="267" name="直線コネクタ 266"/>
        <xdr:cNvCxnSpPr/>
      </xdr:nvCxnSpPr>
      <xdr:spPr>
        <a:xfrm flipV="1">
          <a:off x="13512800" y="147199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7" name="円/楕円 276"/>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119336</xdr:rowOff>
    </xdr:from>
    <xdr:ext cx="762000" cy="259045"/>
    <xdr:sp macro="" textlink="">
      <xdr:nvSpPr>
        <xdr:cNvPr id="278" name="給与水準   （国との比較）該当値テキスト"/>
        <xdr:cNvSpPr txBox="1"/>
      </xdr:nvSpPr>
      <xdr:spPr>
        <a:xfrm>
          <a:off x="17106900" y="1366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9" name="円/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91318</xdr:rowOff>
    </xdr:from>
    <xdr:to>
      <xdr:col>22</xdr:col>
      <xdr:colOff>254000</xdr:colOff>
      <xdr:row>81</xdr:row>
      <xdr:rowOff>21468</xdr:rowOff>
    </xdr:to>
    <xdr:sp macro="" textlink="">
      <xdr:nvSpPr>
        <xdr:cNvPr id="281" name="円/楕円 280"/>
        <xdr:cNvSpPr/>
      </xdr:nvSpPr>
      <xdr:spPr>
        <a:xfrm>
          <a:off x="15240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31645</xdr:rowOff>
    </xdr:from>
    <xdr:ext cx="762000" cy="259045"/>
    <xdr:sp macro="" textlink="">
      <xdr:nvSpPr>
        <xdr:cNvPr id="282" name="テキスト ボックス 281"/>
        <xdr:cNvSpPr txBox="1"/>
      </xdr:nvSpPr>
      <xdr:spPr>
        <a:xfrm>
          <a:off x="14909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95855</xdr:rowOff>
    </xdr:from>
    <xdr:to>
      <xdr:col>21</xdr:col>
      <xdr:colOff>50800</xdr:colOff>
      <xdr:row>86</xdr:row>
      <xdr:rowOff>26005</xdr:rowOff>
    </xdr:to>
    <xdr:sp macro="" textlink="">
      <xdr:nvSpPr>
        <xdr:cNvPr id="283" name="円/楕円 282"/>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36182</xdr:rowOff>
    </xdr:from>
    <xdr:ext cx="762000" cy="259045"/>
    <xdr:sp macro="" textlink="">
      <xdr:nvSpPr>
        <xdr:cNvPr id="284" name="テキスト ボックス 283"/>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5" name="円/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93634</xdr:rowOff>
    </xdr:from>
    <xdr:ext cx="762000" cy="259045"/>
    <xdr:sp macro="" textlink="">
      <xdr:nvSpPr>
        <xdr:cNvPr id="286" name="テキスト ボックス 285"/>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域が山間部で東部地域と西部地域に二分化されているため、東部（田原）地域に支所を設置する必要があり、一部非効率な行政運営を行っているものの、業務の効率化、民間委託の推進等により類似団体平均を下回っている。</a:t>
          </a:r>
          <a:endParaRPr kumimoji="1" lang="en-US" altLang="ja-JP" sz="1300" baseline="0">
            <a:latin typeface="ＭＳ Ｐゴシック"/>
          </a:endParaRPr>
        </a:p>
        <a:p>
          <a:r>
            <a:rPr kumimoji="1" lang="ja-JP" altLang="en-US" sz="1300" baseline="0">
              <a:latin typeface="ＭＳ Ｐゴシック"/>
            </a:rPr>
            <a:t>　今後も行財政改革（後期プラン）に基づき、施設の統合、民間委託の推進を図っていくことにより職員数の適正管理に努めていく。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110384</xdr:rowOff>
    </xdr:from>
    <xdr:to>
      <xdr:col>24</xdr:col>
      <xdr:colOff>558800</xdr:colOff>
      <xdr:row>59</xdr:row>
      <xdr:rowOff>112395</xdr:rowOff>
    </xdr:to>
    <xdr:cxnSp macro="">
      <xdr:nvCxnSpPr>
        <xdr:cNvPr id="321" name="直線コネクタ 320"/>
        <xdr:cNvCxnSpPr/>
      </xdr:nvCxnSpPr>
      <xdr:spPr>
        <a:xfrm flipV="1">
          <a:off x="16179800" y="1022593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104352</xdr:rowOff>
    </xdr:from>
    <xdr:to>
      <xdr:col>23</xdr:col>
      <xdr:colOff>406400</xdr:colOff>
      <xdr:row>59</xdr:row>
      <xdr:rowOff>112395</xdr:rowOff>
    </xdr:to>
    <xdr:cxnSp macro="">
      <xdr:nvCxnSpPr>
        <xdr:cNvPr id="324" name="直線コネクタ 323"/>
        <xdr:cNvCxnSpPr/>
      </xdr:nvCxnSpPr>
      <xdr:spPr>
        <a:xfrm>
          <a:off x="15290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104352</xdr:rowOff>
    </xdr:from>
    <xdr:to>
      <xdr:col>22</xdr:col>
      <xdr:colOff>203200</xdr:colOff>
      <xdr:row>60</xdr:row>
      <xdr:rowOff>146050</xdr:rowOff>
    </xdr:to>
    <xdr:cxnSp macro="">
      <xdr:nvCxnSpPr>
        <xdr:cNvPr id="327" name="直線コネクタ 326"/>
        <xdr:cNvCxnSpPr/>
      </xdr:nvCxnSpPr>
      <xdr:spPr>
        <a:xfrm flipV="1">
          <a:off x="14401800" y="1021990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61</xdr:row>
      <xdr:rowOff>10795</xdr:rowOff>
    </xdr:to>
    <xdr:cxnSp macro="">
      <xdr:nvCxnSpPr>
        <xdr:cNvPr id="330" name="直線コネクタ 329"/>
        <xdr:cNvCxnSpPr/>
      </xdr:nvCxnSpPr>
      <xdr:spPr>
        <a:xfrm flipV="1">
          <a:off x="13512800" y="1043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59584</xdr:rowOff>
    </xdr:from>
    <xdr:to>
      <xdr:col>24</xdr:col>
      <xdr:colOff>609600</xdr:colOff>
      <xdr:row>59</xdr:row>
      <xdr:rowOff>161184</xdr:rowOff>
    </xdr:to>
    <xdr:sp macro="" textlink="">
      <xdr:nvSpPr>
        <xdr:cNvPr id="340" name="円/楕円 339"/>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76111</xdr:rowOff>
    </xdr:from>
    <xdr:ext cx="762000" cy="259045"/>
    <xdr:sp macro="" textlink="">
      <xdr:nvSpPr>
        <xdr:cNvPr id="341" name="定員管理の状況該当値テキスト"/>
        <xdr:cNvSpPr txBox="1"/>
      </xdr:nvSpPr>
      <xdr:spPr>
        <a:xfrm>
          <a:off x="17106900" y="1002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61595</xdr:rowOff>
    </xdr:from>
    <xdr:to>
      <xdr:col>23</xdr:col>
      <xdr:colOff>457200</xdr:colOff>
      <xdr:row>59</xdr:row>
      <xdr:rowOff>163195</xdr:rowOff>
    </xdr:to>
    <xdr:sp macro="" textlink="">
      <xdr:nvSpPr>
        <xdr:cNvPr id="342" name="円/楕円 341"/>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1922</xdr:rowOff>
    </xdr:from>
    <xdr:ext cx="736600" cy="259045"/>
    <xdr:sp macro="" textlink="">
      <xdr:nvSpPr>
        <xdr:cNvPr id="343" name="テキスト ボックス 342"/>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53552</xdr:rowOff>
    </xdr:from>
    <xdr:to>
      <xdr:col>22</xdr:col>
      <xdr:colOff>254000</xdr:colOff>
      <xdr:row>59</xdr:row>
      <xdr:rowOff>155152</xdr:rowOff>
    </xdr:to>
    <xdr:sp macro="" textlink="">
      <xdr:nvSpPr>
        <xdr:cNvPr id="344" name="円/楕円 343"/>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165329</xdr:rowOff>
    </xdr:from>
    <xdr:ext cx="762000" cy="259045"/>
    <xdr:sp macro="" textlink="">
      <xdr:nvSpPr>
        <xdr:cNvPr id="345" name="テキスト ボックス 344"/>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6" name="円/楕円 345"/>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7" name="テキスト ボックス 346"/>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8" name="円/楕円 347"/>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9" name="テキスト ボックス 348"/>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後期プラン）に基づき市債の発行抑制を行ってきたものの、過去に借り入れた市債の完済が進まなかったため、比率が下がらない状態が続いていた。しかし、平成２５年度以降は過去に借り入れた多額の市債が完済を迎えたことにより比率は改善した。</a:t>
          </a:r>
          <a:endParaRPr kumimoji="1" lang="en-US" altLang="ja-JP" sz="1300">
            <a:latin typeface="ＭＳ Ｐゴシック"/>
          </a:endParaRPr>
        </a:p>
        <a:p>
          <a:r>
            <a:rPr kumimoji="1" lang="ja-JP" altLang="en-US" sz="1300">
              <a:latin typeface="ＭＳ Ｐゴシック"/>
            </a:rPr>
            <a:t>　今後も普通建設事業を行う際に、事業の優先順位等を的確に見極め、市債の発行を抑制し、公債費の削減を図っていく。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90805</xdr:rowOff>
    </xdr:to>
    <xdr:cxnSp macro="">
      <xdr:nvCxnSpPr>
        <xdr:cNvPr id="379" name="直線コネクタ 378"/>
        <xdr:cNvCxnSpPr/>
      </xdr:nvCxnSpPr>
      <xdr:spPr>
        <a:xfrm flipV="1">
          <a:off x="16179800" y="685831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157163</xdr:rowOff>
    </xdr:to>
    <xdr:cxnSp macro="">
      <xdr:nvCxnSpPr>
        <xdr:cNvPr id="382" name="直線コネクタ 381"/>
        <xdr:cNvCxnSpPr/>
      </xdr:nvCxnSpPr>
      <xdr:spPr>
        <a:xfrm flipV="1">
          <a:off x="15290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21907</xdr:rowOff>
    </xdr:to>
    <xdr:cxnSp macro="">
      <xdr:nvCxnSpPr>
        <xdr:cNvPr id="385" name="直線コネクタ 384"/>
        <xdr:cNvCxnSpPr/>
      </xdr:nvCxnSpPr>
      <xdr:spPr>
        <a:xfrm flipV="1">
          <a:off x="14401800" y="70151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21907</xdr:rowOff>
    </xdr:to>
    <xdr:cxnSp macro="">
      <xdr:nvCxnSpPr>
        <xdr:cNvPr id="388" name="直線コネクタ 387"/>
        <xdr:cNvCxnSpPr/>
      </xdr:nvCxnSpPr>
      <xdr:spPr>
        <a:xfrm>
          <a:off x="13512800" y="704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8" name="円/楕円 397"/>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93045</xdr:rowOff>
    </xdr:from>
    <xdr:ext cx="762000" cy="259045"/>
    <xdr:sp macro="" textlink="">
      <xdr:nvSpPr>
        <xdr:cNvPr id="399"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400" name="円/楕円 399"/>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401" name="テキスト ボックス 400"/>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2" name="円/楕円 401"/>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403" name="テキスト ボックス 402"/>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404" name="円/楕円 403"/>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405" name="テキスト ボックス 404"/>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6" name="円/楕円 405"/>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7" name="テキスト ボックス 406"/>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次世代に負担を先送りしない財政構造への転換を図ることを目標とする行財政改革（後期プラン）に基づき、市債残高や土地開発公社における負債の減少などに伴って、比率は徐々に改善し類似団体平均を下回っている。</a:t>
          </a:r>
          <a:endParaRPr kumimoji="1" lang="en-US" altLang="ja-JP" sz="1200">
            <a:latin typeface="ＭＳ Ｐゴシック"/>
          </a:endParaRPr>
        </a:p>
        <a:p>
          <a:r>
            <a:rPr kumimoji="1" lang="ja-JP" altLang="en-US" sz="1200">
              <a:latin typeface="ＭＳ Ｐゴシック"/>
            </a:rPr>
            <a:t>　平成２７年度は、市債の繰上償還などの要因による市債残高の減少及び</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財政調整基金などの積立による基金残高の増加</a:t>
          </a:r>
          <a:r>
            <a:rPr kumimoji="1" lang="ja-JP" altLang="en-US" sz="1200">
              <a:latin typeface="ＭＳ Ｐゴシック"/>
            </a:rPr>
            <a:t>などにより比率は改善し、将来負担額が充当可能財源を下回った。</a:t>
          </a:r>
          <a:endParaRPr kumimoji="1" lang="en-US" altLang="ja-JP" sz="1200">
            <a:latin typeface="ＭＳ Ｐゴシック"/>
          </a:endParaRPr>
        </a:p>
        <a:p>
          <a:r>
            <a:rPr kumimoji="1" lang="ja-JP" altLang="en-US" sz="1200">
              <a:latin typeface="ＭＳ Ｐゴシック"/>
            </a:rPr>
            <a:t>　今後も普通建設事業費の精査を図り、地方債の新たな借り入れを可能な限り抑制し、将来への負担の減少に努めていく。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34713</xdr:rowOff>
    </xdr:from>
    <xdr:to>
      <xdr:col>23</xdr:col>
      <xdr:colOff>406400</xdr:colOff>
      <xdr:row>14</xdr:row>
      <xdr:rowOff>138472</xdr:rowOff>
    </xdr:to>
    <xdr:cxnSp macro="">
      <xdr:nvCxnSpPr>
        <xdr:cNvPr id="441" name="直線コネクタ 440"/>
        <xdr:cNvCxnSpPr/>
      </xdr:nvCxnSpPr>
      <xdr:spPr>
        <a:xfrm flipV="1">
          <a:off x="15290800" y="2435013"/>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138472</xdr:rowOff>
    </xdr:from>
    <xdr:to>
      <xdr:col>22</xdr:col>
      <xdr:colOff>203200</xdr:colOff>
      <xdr:row>16</xdr:row>
      <xdr:rowOff>16764</xdr:rowOff>
    </xdr:to>
    <xdr:cxnSp macro="">
      <xdr:nvCxnSpPr>
        <xdr:cNvPr id="444" name="直線コネクタ 443"/>
        <xdr:cNvCxnSpPr/>
      </xdr:nvCxnSpPr>
      <xdr:spPr>
        <a:xfrm flipV="1">
          <a:off x="14401800" y="2538772"/>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16764</xdr:rowOff>
    </xdr:from>
    <xdr:to>
      <xdr:col>21</xdr:col>
      <xdr:colOff>0</xdr:colOff>
      <xdr:row>16</xdr:row>
      <xdr:rowOff>170392</xdr:rowOff>
    </xdr:to>
    <xdr:cxnSp macro="">
      <xdr:nvCxnSpPr>
        <xdr:cNvPr id="447" name="直線コネクタ 446"/>
        <xdr:cNvCxnSpPr/>
      </xdr:nvCxnSpPr>
      <xdr:spPr>
        <a:xfrm flipV="1">
          <a:off x="13512800" y="2759964"/>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0" name="フローチャート : 判断 44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1" name="テキスト ボックス 45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2" name="フローチャート : 判断 451"/>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3" name="テキスト ボックス 452"/>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155363</xdr:rowOff>
    </xdr:from>
    <xdr:to>
      <xdr:col>23</xdr:col>
      <xdr:colOff>457200</xdr:colOff>
      <xdr:row>14</xdr:row>
      <xdr:rowOff>85513</xdr:rowOff>
    </xdr:to>
    <xdr:sp macro="" textlink="">
      <xdr:nvSpPr>
        <xdr:cNvPr id="459" name="円/楕円 458"/>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95690</xdr:rowOff>
    </xdr:from>
    <xdr:ext cx="736600" cy="259045"/>
    <xdr:sp macro="" textlink="">
      <xdr:nvSpPr>
        <xdr:cNvPr id="460" name="テキスト ボックス 459"/>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87672</xdr:rowOff>
    </xdr:from>
    <xdr:to>
      <xdr:col>22</xdr:col>
      <xdr:colOff>254000</xdr:colOff>
      <xdr:row>15</xdr:row>
      <xdr:rowOff>17822</xdr:rowOff>
    </xdr:to>
    <xdr:sp macro="" textlink="">
      <xdr:nvSpPr>
        <xdr:cNvPr id="461" name="円/楕円 460"/>
        <xdr:cNvSpPr/>
      </xdr:nvSpPr>
      <xdr:spPr>
        <a:xfrm>
          <a:off x="15240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27999</xdr:rowOff>
    </xdr:from>
    <xdr:ext cx="762000" cy="259045"/>
    <xdr:sp macro="" textlink="">
      <xdr:nvSpPr>
        <xdr:cNvPr id="462" name="テキスト ボックス 461"/>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137414</xdr:rowOff>
    </xdr:from>
    <xdr:to>
      <xdr:col>21</xdr:col>
      <xdr:colOff>50800</xdr:colOff>
      <xdr:row>16</xdr:row>
      <xdr:rowOff>67564</xdr:rowOff>
    </xdr:to>
    <xdr:sp macro="" textlink="">
      <xdr:nvSpPr>
        <xdr:cNvPr id="463" name="円/楕円 462"/>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77741</xdr:rowOff>
    </xdr:from>
    <xdr:ext cx="762000" cy="259045"/>
    <xdr:sp macro="" textlink="">
      <xdr:nvSpPr>
        <xdr:cNvPr id="464" name="テキスト ボックス 463"/>
        <xdr:cNvSpPr txBox="1"/>
      </xdr:nvSpPr>
      <xdr:spPr>
        <a:xfrm>
          <a:off x="14020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119592</xdr:rowOff>
    </xdr:from>
    <xdr:to>
      <xdr:col>19</xdr:col>
      <xdr:colOff>533400</xdr:colOff>
      <xdr:row>17</xdr:row>
      <xdr:rowOff>49742</xdr:rowOff>
    </xdr:to>
    <xdr:sp macro="" textlink="">
      <xdr:nvSpPr>
        <xdr:cNvPr id="465" name="円/楕円 464"/>
        <xdr:cNvSpPr/>
      </xdr:nvSpPr>
      <xdr:spPr>
        <a:xfrm>
          <a:off x="13462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59919</xdr:rowOff>
    </xdr:from>
    <xdr:ext cx="762000" cy="259045"/>
    <xdr:sp macro="" textlink="">
      <xdr:nvSpPr>
        <xdr:cNvPr id="466" name="テキスト ボックス 465"/>
        <xdr:cNvSpPr txBox="1"/>
      </xdr:nvSpPr>
      <xdr:spPr>
        <a:xfrm>
          <a:off x="13131800" y="263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市域が山間部で東部地域と西部地域に二分化されているため、東部（田原）地域に支所を設置する必要があり、非効率な行政運営を行っていることにより類似団体平均を上回っていた状況が続いていた。しかし、平成２６年度に消防の一部事務組合化に伴う身分移管により人件費が減少したこと、平成２７年度には退職者数の減による退職手当の減、議員定数の削減による議員報酬の減などの要因から比率は改善し、類似団体平均を大きく下回った。</a:t>
          </a:r>
          <a:endParaRPr kumimoji="1" lang="en-US" altLang="ja-JP" sz="1100">
            <a:latin typeface="ＭＳ Ｐゴシック"/>
          </a:endParaRPr>
        </a:p>
        <a:p>
          <a:r>
            <a:rPr kumimoji="1" lang="ja-JP" altLang="en-US" sz="1100">
              <a:latin typeface="ＭＳ Ｐゴシック"/>
            </a:rPr>
            <a:t>　今後も引き続き、行財政改革（後期プラン）に基づき定員管理及び給与制度の適正化を推進していくことにより人件費の抑制に努めていく。</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74749</xdr:rowOff>
    </xdr:from>
    <xdr:to>
      <xdr:col>7</xdr:col>
      <xdr:colOff>15875</xdr:colOff>
      <xdr:row>35</xdr:row>
      <xdr:rowOff>158024</xdr:rowOff>
    </xdr:to>
    <xdr:cxnSp macro="">
      <xdr:nvCxnSpPr>
        <xdr:cNvPr id="68" name="直線コネクタ 67"/>
        <xdr:cNvCxnSpPr/>
      </xdr:nvCxnSpPr>
      <xdr:spPr>
        <a:xfrm flipV="1">
          <a:off x="3987800" y="5904049"/>
          <a:ext cx="8382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158024</xdr:rowOff>
    </xdr:from>
    <xdr:to>
      <xdr:col>5</xdr:col>
      <xdr:colOff>549275</xdr:colOff>
      <xdr:row>36</xdr:row>
      <xdr:rowOff>91077</xdr:rowOff>
    </xdr:to>
    <xdr:cxnSp macro="">
      <xdr:nvCxnSpPr>
        <xdr:cNvPr id="71" name="直線コネクタ 70"/>
        <xdr:cNvCxnSpPr/>
      </xdr:nvCxnSpPr>
      <xdr:spPr>
        <a:xfrm flipV="1">
          <a:off x="3098800" y="61587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91077</xdr:rowOff>
    </xdr:from>
    <xdr:to>
      <xdr:col>4</xdr:col>
      <xdr:colOff>346075</xdr:colOff>
      <xdr:row>37</xdr:row>
      <xdr:rowOff>24130</xdr:rowOff>
    </xdr:to>
    <xdr:cxnSp macro="">
      <xdr:nvCxnSpPr>
        <xdr:cNvPr id="74" name="直線コネクタ 73"/>
        <xdr:cNvCxnSpPr/>
      </xdr:nvCxnSpPr>
      <xdr:spPr>
        <a:xfrm flipV="1">
          <a:off x="2209800" y="62632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102507</xdr:rowOff>
    </xdr:to>
    <xdr:cxnSp macro="">
      <xdr:nvCxnSpPr>
        <xdr:cNvPr id="77" name="直線コネクタ 76"/>
        <xdr:cNvCxnSpPr/>
      </xdr:nvCxnSpPr>
      <xdr:spPr>
        <a:xfrm flipV="1">
          <a:off x="1320800" y="6367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23949</xdr:rowOff>
    </xdr:from>
    <xdr:to>
      <xdr:col>7</xdr:col>
      <xdr:colOff>66675</xdr:colOff>
      <xdr:row>34</xdr:row>
      <xdr:rowOff>125549</xdr:rowOff>
    </xdr:to>
    <xdr:sp macro="" textlink="">
      <xdr:nvSpPr>
        <xdr:cNvPr id="87" name="円/楕円 86"/>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40476</xdr:rowOff>
    </xdr:from>
    <xdr:ext cx="762000" cy="259045"/>
    <xdr:sp macro="" textlink="">
      <xdr:nvSpPr>
        <xdr:cNvPr id="88" name="人件費該当値テキスト"/>
        <xdr:cNvSpPr txBox="1"/>
      </xdr:nvSpPr>
      <xdr:spPr>
        <a:xfrm>
          <a:off x="4914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107224</xdr:rowOff>
    </xdr:from>
    <xdr:to>
      <xdr:col>5</xdr:col>
      <xdr:colOff>600075</xdr:colOff>
      <xdr:row>36</xdr:row>
      <xdr:rowOff>37374</xdr:rowOff>
    </xdr:to>
    <xdr:sp macro="" textlink="">
      <xdr:nvSpPr>
        <xdr:cNvPr id="89" name="円/楕円 88"/>
        <xdr:cNvSpPr/>
      </xdr:nvSpPr>
      <xdr:spPr>
        <a:xfrm>
          <a:off x="3937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47551</xdr:rowOff>
    </xdr:from>
    <xdr:ext cx="736600" cy="259045"/>
    <xdr:sp macro="" textlink="">
      <xdr:nvSpPr>
        <xdr:cNvPr id="90" name="テキスト ボックス 89"/>
        <xdr:cNvSpPr txBox="1"/>
      </xdr:nvSpPr>
      <xdr:spPr>
        <a:xfrm>
          <a:off x="3606800" y="58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40277</xdr:rowOff>
    </xdr:from>
    <xdr:to>
      <xdr:col>4</xdr:col>
      <xdr:colOff>396875</xdr:colOff>
      <xdr:row>36</xdr:row>
      <xdr:rowOff>141877</xdr:rowOff>
    </xdr:to>
    <xdr:sp macro="" textlink="">
      <xdr:nvSpPr>
        <xdr:cNvPr id="91" name="円/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126654</xdr:rowOff>
    </xdr:from>
    <xdr:ext cx="762000" cy="259045"/>
    <xdr:sp macro="" textlink="">
      <xdr:nvSpPr>
        <xdr:cNvPr id="92" name="テキスト ボックス 91"/>
        <xdr:cNvSpPr txBox="1"/>
      </xdr:nvSpPr>
      <xdr:spPr>
        <a:xfrm>
          <a:off x="2717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3" name="円/楕円 92"/>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4" name="テキスト ボックス 9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平成２３年度以降、電算関係経費や民間委託の推進により比率は改善しなかったが、平成２７年度は、事務事業の見直しなどによりわずかながらも比率は改善し、類似団体平均を下回った。</a:t>
          </a:r>
          <a:endParaRPr kumimoji="1" lang="en-US" altLang="ja-JP" sz="1300">
            <a:latin typeface="ＭＳ Ｐゴシック"/>
          </a:endParaRPr>
        </a:p>
        <a:p>
          <a:r>
            <a:rPr kumimoji="1" lang="ja-JP" altLang="en-US" sz="1300">
              <a:latin typeface="ＭＳ Ｐゴシック"/>
            </a:rPr>
            <a:t>　今後も更なる事務事業の見直しを進めることにより物件費の抑制に努め、比率を改善していく。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1270</xdr:rowOff>
    </xdr:to>
    <xdr:cxnSp macro="">
      <xdr:nvCxnSpPr>
        <xdr:cNvPr id="129" name="直線コネクタ 128"/>
        <xdr:cNvCxnSpPr/>
      </xdr:nvCxnSpPr>
      <xdr:spPr>
        <a:xfrm flipV="1">
          <a:off x="15671800" y="287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32" name="直線コネクタ 131"/>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1270</xdr:rowOff>
    </xdr:to>
    <xdr:cxnSp macro="">
      <xdr:nvCxnSpPr>
        <xdr:cNvPr id="135" name="直線コネクタ 134"/>
        <xdr:cNvCxnSpPr/>
      </xdr:nvCxnSpPr>
      <xdr:spPr>
        <a:xfrm>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24130</xdr:rowOff>
    </xdr:to>
    <xdr:cxnSp macro="">
      <xdr:nvCxnSpPr>
        <xdr:cNvPr id="138" name="直線コネクタ 137"/>
        <xdr:cNvCxnSpPr/>
      </xdr:nvCxnSpPr>
      <xdr:spPr>
        <a:xfrm flipV="1">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8" name="円/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50" name="円/楕円 149"/>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51" name="テキスト ボックス 150"/>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2" name="円/楕円 151"/>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3" name="テキスト ボックス 152"/>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6" name="円/楕円 155"/>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7" name="テキスト ボックス 15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と比較すると、生活保護費の減少などにより比率はやや改善しているが、依然として類似団体平均を上回っている。これは、少子化対策などを受けて、児童福祉費が高いことが要因と考えている。</a:t>
          </a:r>
          <a:endParaRPr kumimoji="1" lang="en-US" altLang="ja-JP" sz="1300">
            <a:latin typeface="ＭＳ Ｐゴシック"/>
          </a:endParaRPr>
        </a:p>
        <a:p>
          <a:r>
            <a:rPr kumimoji="1" lang="ja-JP" altLang="en-US" sz="1300">
              <a:latin typeface="ＭＳ Ｐゴシック"/>
            </a:rPr>
            <a:t>　今後は、健康増進事業の推進や扶助費の適正化、合理化を図っていく。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41275</xdr:rowOff>
    </xdr:to>
    <xdr:cxnSp macro="">
      <xdr:nvCxnSpPr>
        <xdr:cNvPr id="194" name="直線コネクタ 193"/>
        <xdr:cNvCxnSpPr/>
      </xdr:nvCxnSpPr>
      <xdr:spPr>
        <a:xfrm flipV="1">
          <a:off x="3987800" y="9632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56</xdr:row>
      <xdr:rowOff>41275</xdr:rowOff>
    </xdr:to>
    <xdr:cxnSp macro="">
      <xdr:nvCxnSpPr>
        <xdr:cNvPr id="197" name="直線コネクタ 196"/>
        <xdr:cNvCxnSpPr/>
      </xdr:nvCxnSpPr>
      <xdr:spPr>
        <a:xfrm>
          <a:off x="3098800" y="94805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22225</xdr:rowOff>
    </xdr:from>
    <xdr:to>
      <xdr:col>4</xdr:col>
      <xdr:colOff>346075</xdr:colOff>
      <xdr:row>55</xdr:row>
      <xdr:rowOff>50800</xdr:rowOff>
    </xdr:to>
    <xdr:cxnSp macro="">
      <xdr:nvCxnSpPr>
        <xdr:cNvPr id="200" name="直線コネクタ 199"/>
        <xdr:cNvCxnSpPr/>
      </xdr:nvCxnSpPr>
      <xdr:spPr>
        <a:xfrm>
          <a:off x="2209800" y="9451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22225</xdr:rowOff>
    </xdr:from>
    <xdr:to>
      <xdr:col>3</xdr:col>
      <xdr:colOff>142875</xdr:colOff>
      <xdr:row>55</xdr:row>
      <xdr:rowOff>79375</xdr:rowOff>
    </xdr:to>
    <xdr:cxnSp macro="">
      <xdr:nvCxnSpPr>
        <xdr:cNvPr id="203" name="直線コネクタ 202"/>
        <xdr:cNvCxnSpPr/>
      </xdr:nvCxnSpPr>
      <xdr:spPr>
        <a:xfrm flipV="1">
          <a:off x="1320800" y="94519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13" name="円/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5" name="円/楕円 214"/>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6" name="テキスト ボックス 215"/>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7" name="円/楕円 21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8" name="テキスト ボックス 217"/>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142875</xdr:rowOff>
    </xdr:from>
    <xdr:to>
      <xdr:col>3</xdr:col>
      <xdr:colOff>193675</xdr:colOff>
      <xdr:row>55</xdr:row>
      <xdr:rowOff>73025</xdr:rowOff>
    </xdr:to>
    <xdr:sp macro="" textlink="">
      <xdr:nvSpPr>
        <xdr:cNvPr id="219" name="円/楕円 218"/>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57802</xdr:rowOff>
    </xdr:from>
    <xdr:ext cx="762000" cy="259045"/>
    <xdr:sp macro="" textlink="">
      <xdr:nvSpPr>
        <xdr:cNvPr id="220" name="テキスト ボックス 219"/>
        <xdr:cNvSpPr txBox="1"/>
      </xdr:nvSpPr>
      <xdr:spPr>
        <a:xfrm>
          <a:off x="182880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28575</xdr:rowOff>
    </xdr:from>
    <xdr:to>
      <xdr:col>1</xdr:col>
      <xdr:colOff>676275</xdr:colOff>
      <xdr:row>55</xdr:row>
      <xdr:rowOff>130175</xdr:rowOff>
    </xdr:to>
    <xdr:sp macro="" textlink="">
      <xdr:nvSpPr>
        <xdr:cNvPr id="221" name="円/楕円 220"/>
        <xdr:cNvSpPr/>
      </xdr:nvSpPr>
      <xdr:spPr>
        <a:xfrm>
          <a:off x="1270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114952</xdr:rowOff>
    </xdr:from>
    <xdr:ext cx="762000" cy="259045"/>
    <xdr:sp macro="" textlink="">
      <xdr:nvSpPr>
        <xdr:cNvPr id="222" name="テキスト ボックス 221"/>
        <xdr:cNvSpPr txBox="1"/>
      </xdr:nvSpPr>
      <xdr:spPr>
        <a:xfrm>
          <a:off x="9398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a:t>
          </a:r>
          <a:endParaRPr kumimoji="1" lang="en-US" altLang="ja-JP" sz="1300">
            <a:latin typeface="ＭＳ Ｐゴシック"/>
          </a:endParaRPr>
        </a:p>
        <a:p>
          <a:r>
            <a:rPr kumimoji="1" lang="ja-JP" altLang="en-US" sz="1300">
              <a:latin typeface="ＭＳ Ｐゴシック"/>
            </a:rPr>
            <a:t>　これは、繰出金において平成２１年度から下水道事業会計を法適用企業化したことによって、性質経費区分が繰出金から補助費等へ変更となったことが大きく影響している。</a:t>
          </a:r>
          <a:endParaRPr kumimoji="1" lang="en-US" altLang="ja-JP" sz="1300">
            <a:latin typeface="ＭＳ Ｐゴシック"/>
          </a:endParaRPr>
        </a:p>
        <a:p>
          <a:r>
            <a:rPr kumimoji="1" lang="ja-JP" altLang="en-US" sz="1300">
              <a:latin typeface="ＭＳ Ｐゴシック"/>
            </a:rPr>
            <a:t>　高齢化の進展に伴い、介護や後期高齢者医療への繰出金が増大の一途をたどっているが、これは給付対象者数の増加が原因となっていることから歯止めがかからない状況である。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130810</xdr:rowOff>
    </xdr:to>
    <xdr:cxnSp macro="">
      <xdr:nvCxnSpPr>
        <xdr:cNvPr id="255" name="直線コネクタ 254"/>
        <xdr:cNvCxnSpPr/>
      </xdr:nvCxnSpPr>
      <xdr:spPr>
        <a:xfrm>
          <a:off x="15671800" y="9499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69850</xdr:rowOff>
    </xdr:to>
    <xdr:cxnSp macro="">
      <xdr:nvCxnSpPr>
        <xdr:cNvPr id="258" name="直線コネクタ 257"/>
        <xdr:cNvCxnSpPr/>
      </xdr:nvCxnSpPr>
      <xdr:spPr>
        <a:xfrm>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39370</xdr:rowOff>
    </xdr:to>
    <xdr:cxnSp macro="">
      <xdr:nvCxnSpPr>
        <xdr:cNvPr id="261" name="直線コネクタ 260"/>
        <xdr:cNvCxnSpPr/>
      </xdr:nvCxnSpPr>
      <xdr:spPr>
        <a:xfrm>
          <a:off x="13893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55</xdr:row>
      <xdr:rowOff>24130</xdr:rowOff>
    </xdr:to>
    <xdr:cxnSp macro="">
      <xdr:nvCxnSpPr>
        <xdr:cNvPr id="264" name="直線コネクタ 263"/>
        <xdr:cNvCxnSpPr/>
      </xdr:nvCxnSpPr>
      <xdr:spPr>
        <a:xfrm>
          <a:off x="13004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4" name="円/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6" name="円/楕円 27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7" name="テキスト ボックス 27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8" name="円/楕円 27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9" name="テキスト ボックス 27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80" name="円/楕円 279"/>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81" name="テキスト ボックス 280"/>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82" name="円/楕円 281"/>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83" name="テキスト ボックス 282"/>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を大きく上回っている。これは平成２１年度から下水道事業会計を法適用企業化したことによって性質経費区分が繰出金から補助費等へ変更となったことが大きく影響している。公共下水道の急激な整備（普及率Ｈ</a:t>
          </a:r>
          <a:r>
            <a:rPr kumimoji="1" lang="en-US" altLang="ja-JP" sz="1100">
              <a:latin typeface="ＭＳ Ｐゴシック"/>
            </a:rPr>
            <a:t>1</a:t>
          </a:r>
          <a:r>
            <a:rPr kumimoji="1" lang="ja-JP" altLang="en-US" sz="1100">
              <a:latin typeface="ＭＳ Ｐゴシック"/>
            </a:rPr>
            <a:t>：</a:t>
          </a:r>
          <a:r>
            <a:rPr kumimoji="1" lang="en-US" altLang="ja-JP" sz="1100">
              <a:latin typeface="ＭＳ Ｐゴシック"/>
            </a:rPr>
            <a:t>26.5</a:t>
          </a:r>
          <a:r>
            <a:rPr kumimoji="1" lang="ja-JP" altLang="en-US" sz="1100">
              <a:latin typeface="ＭＳ Ｐゴシック"/>
            </a:rPr>
            <a:t>％⇒Ｈ</a:t>
          </a:r>
          <a:r>
            <a:rPr kumimoji="1" lang="en-US" altLang="ja-JP" sz="1100">
              <a:latin typeface="ＭＳ Ｐゴシック"/>
            </a:rPr>
            <a:t>12</a:t>
          </a:r>
          <a:r>
            <a:rPr kumimoji="1" lang="ja-JP" altLang="en-US" sz="1100">
              <a:latin typeface="ＭＳ Ｐゴシック"/>
            </a:rPr>
            <a:t>：</a:t>
          </a:r>
          <a:r>
            <a:rPr kumimoji="1" lang="en-US" altLang="ja-JP" sz="1100">
              <a:latin typeface="ＭＳ Ｐゴシック"/>
            </a:rPr>
            <a:t>99.5</a:t>
          </a:r>
          <a:r>
            <a:rPr kumimoji="1" lang="ja-JP" altLang="en-US" sz="1100">
              <a:latin typeface="ＭＳ Ｐゴシック"/>
            </a:rPr>
            <a:t>％）を行ったことによる莫大な公債費負担が一般会計にも重くのしかかっている。また、平成２６年度からは消防一部事務組合化に伴う負担金が増加したことなどが要因となっている。</a:t>
          </a:r>
          <a:endParaRPr kumimoji="1" lang="en-US" altLang="ja-JP" sz="1100">
            <a:latin typeface="ＭＳ Ｐゴシック"/>
          </a:endParaRPr>
        </a:p>
        <a:p>
          <a:r>
            <a:rPr kumimoji="1" lang="ja-JP" altLang="en-US" sz="1100">
              <a:latin typeface="ＭＳ Ｐゴシック"/>
            </a:rPr>
            <a:t>　今後、下水道事業は新たに整備を行う区域はほとんどなく、管渠の更新費用などをできるだけ削減できるよう下水施設の長寿命化を行うなど経費の抑制に努め、比率を改善していく。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58420</xdr:rowOff>
    </xdr:to>
    <xdr:cxnSp macro="">
      <xdr:nvCxnSpPr>
        <xdr:cNvPr id="313" name="直線コネクタ 312"/>
        <xdr:cNvCxnSpPr/>
      </xdr:nvCxnSpPr>
      <xdr:spPr>
        <a:xfrm flipV="1">
          <a:off x="15671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38</xdr:row>
      <xdr:rowOff>58420</xdr:rowOff>
    </xdr:to>
    <xdr:cxnSp macro="">
      <xdr:nvCxnSpPr>
        <xdr:cNvPr id="316" name="直線コネクタ 315"/>
        <xdr:cNvCxnSpPr/>
      </xdr:nvCxnSpPr>
      <xdr:spPr>
        <a:xfrm>
          <a:off x="14782800" y="6322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1270</xdr:rowOff>
    </xdr:to>
    <xdr:cxnSp macro="">
      <xdr:nvCxnSpPr>
        <xdr:cNvPr id="319" name="直線コネクタ 318"/>
        <xdr:cNvCxnSpPr/>
      </xdr:nvCxnSpPr>
      <xdr:spPr>
        <a:xfrm flipV="1">
          <a:off x="13893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33274</xdr:rowOff>
    </xdr:to>
    <xdr:cxnSp macro="">
      <xdr:nvCxnSpPr>
        <xdr:cNvPr id="322" name="直線コネクタ 321"/>
        <xdr:cNvCxnSpPr/>
      </xdr:nvCxnSpPr>
      <xdr:spPr>
        <a:xfrm flipV="1">
          <a:off x="13004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32" name="円/楕円 331"/>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33"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34" name="円/楕円 333"/>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35" name="テキスト ボックス 334"/>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6" name="円/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8" name="円/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9" name="テキスト ボックス 33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40" name="円/楕円 339"/>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41" name="テキスト ボックス 34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と比較すると改善はしているものの、依然として類似団体平均を上回っている。これは、平成１３年度より毎年度発行している臨時財政対策債（普通交付税振替分）の元利償還金の増加が要因となっている。</a:t>
          </a:r>
          <a:endParaRPr kumimoji="1" lang="en-US" altLang="ja-JP" sz="1300">
            <a:latin typeface="ＭＳ Ｐゴシック"/>
          </a:endParaRPr>
        </a:p>
        <a:p>
          <a:r>
            <a:rPr kumimoji="1" lang="ja-JP" altLang="en-US" sz="1300">
              <a:latin typeface="ＭＳ Ｐゴシック"/>
            </a:rPr>
            <a:t>　今後、普通建設事業を行っていく際には事業の優先度、緊急性などを的確に見極めることにより、市債の新規発行の抑制に努め、また、将来に負担する利子軽減を検討することにより比率の改善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76708</xdr:rowOff>
    </xdr:to>
    <xdr:cxnSp macro="">
      <xdr:nvCxnSpPr>
        <xdr:cNvPr id="371" name="直線コネクタ 370"/>
        <xdr:cNvCxnSpPr/>
      </xdr:nvCxnSpPr>
      <xdr:spPr>
        <a:xfrm flipV="1">
          <a:off x="3987800" y="133400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117856</xdr:rowOff>
    </xdr:to>
    <xdr:cxnSp macro="">
      <xdr:nvCxnSpPr>
        <xdr:cNvPr id="374" name="直線コネクタ 373"/>
        <xdr:cNvCxnSpPr/>
      </xdr:nvCxnSpPr>
      <xdr:spPr>
        <a:xfrm flipV="1">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1270</xdr:rowOff>
    </xdr:to>
    <xdr:cxnSp macro="">
      <xdr:nvCxnSpPr>
        <xdr:cNvPr id="377" name="直線コネクタ 376"/>
        <xdr:cNvCxnSpPr/>
      </xdr:nvCxnSpPr>
      <xdr:spPr>
        <a:xfrm flipV="1">
          <a:off x="2209800" y="13490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1270</xdr:rowOff>
    </xdr:to>
    <xdr:cxnSp macro="">
      <xdr:nvCxnSpPr>
        <xdr:cNvPr id="380" name="直線コネクタ 379"/>
        <xdr:cNvCxnSpPr/>
      </xdr:nvCxnSpPr>
      <xdr:spPr>
        <a:xfrm>
          <a:off x="1320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0" name="円/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92" name="円/楕円 391"/>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93" name="テキスト ボックス 392"/>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4" name="円/楕円 393"/>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5" name="テキスト ボックス 394"/>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6" name="円/楕円 39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7" name="テキスト ボックス 39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8" name="円/楕円 397"/>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9" name="テキスト ボックス 398"/>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は類似団体平均を上回っている状況が続いていたが、平成２７年度には類型区分の変更もあり類似団体平均を下回った。この主な要因としては、人件費において退職者数の減による退職手当が減少したことが挙げられる。今後も引き続き、行財政改革（後期プラン）に基づき、受益者負担の適正化による使用料などの見直しや、扶助費の適正化などにより比率の改善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108713</xdr:rowOff>
    </xdr:to>
    <xdr:cxnSp macro="">
      <xdr:nvCxnSpPr>
        <xdr:cNvPr id="430" name="直線コネクタ 429"/>
        <xdr:cNvCxnSpPr/>
      </xdr:nvCxnSpPr>
      <xdr:spPr>
        <a:xfrm flipV="1">
          <a:off x="15671800" y="132943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78</xdr:row>
      <xdr:rowOff>108713</xdr:rowOff>
    </xdr:to>
    <xdr:cxnSp macro="">
      <xdr:nvCxnSpPr>
        <xdr:cNvPr id="433" name="直線コネクタ 432"/>
        <xdr:cNvCxnSpPr/>
      </xdr:nvCxnSpPr>
      <xdr:spPr>
        <a:xfrm>
          <a:off x="14782800" y="13207492"/>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74422</xdr:rowOff>
    </xdr:to>
    <xdr:cxnSp macro="">
      <xdr:nvCxnSpPr>
        <xdr:cNvPr id="436" name="直線コネクタ 435"/>
        <xdr:cNvCxnSpPr/>
      </xdr:nvCxnSpPr>
      <xdr:spPr>
        <a:xfrm flipV="1">
          <a:off x="13893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161289</xdr:rowOff>
    </xdr:to>
    <xdr:cxnSp macro="">
      <xdr:nvCxnSpPr>
        <xdr:cNvPr id="439" name="直線コネクタ 438"/>
        <xdr:cNvCxnSpPr/>
      </xdr:nvCxnSpPr>
      <xdr:spPr>
        <a:xfrm flipV="1">
          <a:off x="13004800" y="132760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9" name="円/楕円 448"/>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0"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1" name="円/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53" name="円/楕円 452"/>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54" name="テキスト ボックス 45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5" name="円/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大阪府四條畷市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169939</xdr:rowOff>
    </xdr:from>
    <xdr:to>
      <xdr:col>4</xdr:col>
      <xdr:colOff>1117600</xdr:colOff>
      <xdr:row>18</xdr:row>
      <xdr:rowOff>14148</xdr:rowOff>
    </xdr:to>
    <xdr:cxnSp macro="">
      <xdr:nvCxnSpPr>
        <xdr:cNvPr id="50" name="直線コネクタ 49"/>
        <xdr:cNvCxnSpPr/>
      </xdr:nvCxnSpPr>
      <xdr:spPr bwMode="auto">
        <a:xfrm flipV="1">
          <a:off x="5003800" y="3132214"/>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14148</xdr:rowOff>
    </xdr:from>
    <xdr:to>
      <xdr:col>4</xdr:col>
      <xdr:colOff>469900</xdr:colOff>
      <xdr:row>18</xdr:row>
      <xdr:rowOff>77241</xdr:rowOff>
    </xdr:to>
    <xdr:cxnSp macro="">
      <xdr:nvCxnSpPr>
        <xdr:cNvPr id="53" name="直線コネクタ 52"/>
        <xdr:cNvCxnSpPr/>
      </xdr:nvCxnSpPr>
      <xdr:spPr bwMode="auto">
        <a:xfrm flipV="1">
          <a:off x="4305300" y="3147873"/>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41008</xdr:rowOff>
    </xdr:from>
    <xdr:to>
      <xdr:col>3</xdr:col>
      <xdr:colOff>904875</xdr:colOff>
      <xdr:row>18</xdr:row>
      <xdr:rowOff>77241</xdr:rowOff>
    </xdr:to>
    <xdr:cxnSp macro="">
      <xdr:nvCxnSpPr>
        <xdr:cNvPr id="56" name="直線コネクタ 55"/>
        <xdr:cNvCxnSpPr/>
      </xdr:nvCxnSpPr>
      <xdr:spPr bwMode="auto">
        <a:xfrm>
          <a:off x="3606800" y="317473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39884</xdr:rowOff>
    </xdr:from>
    <xdr:to>
      <xdr:col>3</xdr:col>
      <xdr:colOff>206375</xdr:colOff>
      <xdr:row>18</xdr:row>
      <xdr:rowOff>41008</xdr:rowOff>
    </xdr:to>
    <xdr:cxnSp macro="">
      <xdr:nvCxnSpPr>
        <xdr:cNvPr id="59" name="直線コネクタ 58"/>
        <xdr:cNvCxnSpPr/>
      </xdr:nvCxnSpPr>
      <xdr:spPr bwMode="auto">
        <a:xfrm>
          <a:off x="2908300" y="3173609"/>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119139</xdr:rowOff>
    </xdr:from>
    <xdr:to>
      <xdr:col>5</xdr:col>
      <xdr:colOff>34925</xdr:colOff>
      <xdr:row>18</xdr:row>
      <xdr:rowOff>49289</xdr:rowOff>
    </xdr:to>
    <xdr:sp macro="" textlink="">
      <xdr:nvSpPr>
        <xdr:cNvPr id="69" name="円/楕円 68"/>
        <xdr:cNvSpPr/>
      </xdr:nvSpPr>
      <xdr:spPr bwMode="auto">
        <a:xfrm>
          <a:off x="56007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91216</xdr:rowOff>
    </xdr:from>
    <xdr:ext cx="762000" cy="259045"/>
    <xdr:sp macro="" textlink="">
      <xdr:nvSpPr>
        <xdr:cNvPr id="70" name="人口1人当たり決算額の推移該当値テキスト130"/>
        <xdr:cNvSpPr txBox="1"/>
      </xdr:nvSpPr>
      <xdr:spPr>
        <a:xfrm>
          <a:off x="5740400" y="30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62,246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134798</xdr:rowOff>
    </xdr:from>
    <xdr:to>
      <xdr:col>4</xdr:col>
      <xdr:colOff>520700</xdr:colOff>
      <xdr:row>18</xdr:row>
      <xdr:rowOff>64948</xdr:rowOff>
    </xdr:to>
    <xdr:sp macro="" textlink="">
      <xdr:nvSpPr>
        <xdr:cNvPr id="71" name="円/楕円 70"/>
        <xdr:cNvSpPr/>
      </xdr:nvSpPr>
      <xdr:spPr bwMode="auto">
        <a:xfrm>
          <a:off x="49530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49725</xdr:rowOff>
    </xdr:from>
    <xdr:ext cx="736600" cy="259045"/>
    <xdr:sp macro="" textlink="">
      <xdr:nvSpPr>
        <xdr:cNvPr id="72" name="テキスト ボックス 71"/>
        <xdr:cNvSpPr txBox="1"/>
      </xdr:nvSpPr>
      <xdr:spPr>
        <a:xfrm>
          <a:off x="4622800" y="318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26441</xdr:rowOff>
    </xdr:from>
    <xdr:to>
      <xdr:col>3</xdr:col>
      <xdr:colOff>955675</xdr:colOff>
      <xdr:row>18</xdr:row>
      <xdr:rowOff>128041</xdr:rowOff>
    </xdr:to>
    <xdr:sp macro="" textlink="">
      <xdr:nvSpPr>
        <xdr:cNvPr id="73" name="円/楕円 72"/>
        <xdr:cNvSpPr/>
      </xdr:nvSpPr>
      <xdr:spPr bwMode="auto">
        <a:xfrm>
          <a:off x="42545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112818</xdr:rowOff>
    </xdr:from>
    <xdr:ext cx="762000" cy="259045"/>
    <xdr:sp macro="" textlink="">
      <xdr:nvSpPr>
        <xdr:cNvPr id="74" name="テキスト ボックス 73"/>
        <xdr:cNvSpPr txBox="1"/>
      </xdr:nvSpPr>
      <xdr:spPr>
        <a:xfrm>
          <a:off x="3924300" y="32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161658</xdr:rowOff>
    </xdr:from>
    <xdr:to>
      <xdr:col>3</xdr:col>
      <xdr:colOff>257175</xdr:colOff>
      <xdr:row>18</xdr:row>
      <xdr:rowOff>91808</xdr:rowOff>
    </xdr:to>
    <xdr:sp macro="" textlink="">
      <xdr:nvSpPr>
        <xdr:cNvPr id="75" name="円/楕円 74"/>
        <xdr:cNvSpPr/>
      </xdr:nvSpPr>
      <xdr:spPr bwMode="auto">
        <a:xfrm>
          <a:off x="35560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76585</xdr:rowOff>
    </xdr:from>
    <xdr:ext cx="762000" cy="259045"/>
    <xdr:sp macro="" textlink="">
      <xdr:nvSpPr>
        <xdr:cNvPr id="76" name="テキスト ボックス 75"/>
        <xdr:cNvSpPr txBox="1"/>
      </xdr:nvSpPr>
      <xdr:spPr>
        <a:xfrm>
          <a:off x="3225800" y="32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160534</xdr:rowOff>
    </xdr:from>
    <xdr:to>
      <xdr:col>2</xdr:col>
      <xdr:colOff>692150</xdr:colOff>
      <xdr:row>18</xdr:row>
      <xdr:rowOff>90684</xdr:rowOff>
    </xdr:to>
    <xdr:sp macro="" textlink="">
      <xdr:nvSpPr>
        <xdr:cNvPr id="77" name="円/楕円 76"/>
        <xdr:cNvSpPr/>
      </xdr:nvSpPr>
      <xdr:spPr bwMode="auto">
        <a:xfrm>
          <a:off x="2857500" y="312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75461</xdr:rowOff>
    </xdr:from>
    <xdr:ext cx="762000" cy="259045"/>
    <xdr:sp macro="" textlink="">
      <xdr:nvSpPr>
        <xdr:cNvPr id="78" name="テキスト ボックス 77"/>
        <xdr:cNvSpPr txBox="1"/>
      </xdr:nvSpPr>
      <xdr:spPr>
        <a:xfrm>
          <a:off x="2527300" y="32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46933</xdr:rowOff>
    </xdr:from>
    <xdr:to>
      <xdr:col>4</xdr:col>
      <xdr:colOff>1117600</xdr:colOff>
      <xdr:row>36</xdr:row>
      <xdr:rowOff>82194</xdr:rowOff>
    </xdr:to>
    <xdr:cxnSp macro="">
      <xdr:nvCxnSpPr>
        <xdr:cNvPr id="115" name="直線コネクタ 114"/>
        <xdr:cNvCxnSpPr/>
      </xdr:nvCxnSpPr>
      <xdr:spPr bwMode="auto">
        <a:xfrm>
          <a:off x="5003800" y="7000183"/>
          <a:ext cx="647700" cy="3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283676</xdr:rowOff>
    </xdr:from>
    <xdr:to>
      <xdr:col>4</xdr:col>
      <xdr:colOff>469900</xdr:colOff>
      <xdr:row>36</xdr:row>
      <xdr:rowOff>46933</xdr:rowOff>
    </xdr:to>
    <xdr:cxnSp macro="">
      <xdr:nvCxnSpPr>
        <xdr:cNvPr id="118" name="直線コネクタ 117"/>
        <xdr:cNvCxnSpPr/>
      </xdr:nvCxnSpPr>
      <xdr:spPr bwMode="auto">
        <a:xfrm>
          <a:off x="4305300" y="6894026"/>
          <a:ext cx="698500" cy="10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221697</xdr:rowOff>
    </xdr:from>
    <xdr:to>
      <xdr:col>3</xdr:col>
      <xdr:colOff>904875</xdr:colOff>
      <xdr:row>35</xdr:row>
      <xdr:rowOff>283676</xdr:rowOff>
    </xdr:to>
    <xdr:cxnSp macro="">
      <xdr:nvCxnSpPr>
        <xdr:cNvPr id="121" name="直線コネクタ 120"/>
        <xdr:cNvCxnSpPr/>
      </xdr:nvCxnSpPr>
      <xdr:spPr bwMode="auto">
        <a:xfrm>
          <a:off x="3606800" y="6832047"/>
          <a:ext cx="698500" cy="6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221697</xdr:rowOff>
    </xdr:from>
    <xdr:to>
      <xdr:col>3</xdr:col>
      <xdr:colOff>206375</xdr:colOff>
      <xdr:row>35</xdr:row>
      <xdr:rowOff>231584</xdr:rowOff>
    </xdr:to>
    <xdr:cxnSp macro="">
      <xdr:nvCxnSpPr>
        <xdr:cNvPr id="124" name="直線コネクタ 123"/>
        <xdr:cNvCxnSpPr/>
      </xdr:nvCxnSpPr>
      <xdr:spPr bwMode="auto">
        <a:xfrm flipV="1">
          <a:off x="2908300" y="6832047"/>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31394</xdr:rowOff>
    </xdr:from>
    <xdr:to>
      <xdr:col>5</xdr:col>
      <xdr:colOff>34925</xdr:colOff>
      <xdr:row>36</xdr:row>
      <xdr:rowOff>132994</xdr:rowOff>
    </xdr:to>
    <xdr:sp macro="" textlink="">
      <xdr:nvSpPr>
        <xdr:cNvPr id="134" name="円/楕円 133"/>
        <xdr:cNvSpPr/>
      </xdr:nvSpPr>
      <xdr:spPr bwMode="auto">
        <a:xfrm>
          <a:off x="5600700" y="69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3471</xdr:rowOff>
    </xdr:from>
    <xdr:ext cx="762000" cy="259045"/>
    <xdr:sp macro="" textlink="">
      <xdr:nvSpPr>
        <xdr:cNvPr id="135" name="人口1人当たり決算額の推移該当値テキスト445"/>
        <xdr:cNvSpPr txBox="1"/>
      </xdr:nvSpPr>
      <xdr:spPr>
        <a:xfrm>
          <a:off x="5740400" y="69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339033</xdr:rowOff>
    </xdr:from>
    <xdr:to>
      <xdr:col>4</xdr:col>
      <xdr:colOff>520700</xdr:colOff>
      <xdr:row>36</xdr:row>
      <xdr:rowOff>97733</xdr:rowOff>
    </xdr:to>
    <xdr:sp macro="" textlink="">
      <xdr:nvSpPr>
        <xdr:cNvPr id="136" name="円/楕円 135"/>
        <xdr:cNvSpPr/>
      </xdr:nvSpPr>
      <xdr:spPr bwMode="auto">
        <a:xfrm>
          <a:off x="4953000" y="694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82510</xdr:rowOff>
    </xdr:from>
    <xdr:ext cx="736600" cy="259045"/>
    <xdr:sp macro="" textlink="">
      <xdr:nvSpPr>
        <xdr:cNvPr id="137" name="テキスト ボックス 136"/>
        <xdr:cNvSpPr txBox="1"/>
      </xdr:nvSpPr>
      <xdr:spPr>
        <a:xfrm>
          <a:off x="4622800" y="703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232876</xdr:rowOff>
    </xdr:from>
    <xdr:to>
      <xdr:col>3</xdr:col>
      <xdr:colOff>955675</xdr:colOff>
      <xdr:row>35</xdr:row>
      <xdr:rowOff>334476</xdr:rowOff>
    </xdr:to>
    <xdr:sp macro="" textlink="">
      <xdr:nvSpPr>
        <xdr:cNvPr id="138" name="円/楕円 137"/>
        <xdr:cNvSpPr/>
      </xdr:nvSpPr>
      <xdr:spPr bwMode="auto">
        <a:xfrm>
          <a:off x="4254500" y="684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319253</xdr:rowOff>
    </xdr:from>
    <xdr:ext cx="762000" cy="259045"/>
    <xdr:sp macro="" textlink="">
      <xdr:nvSpPr>
        <xdr:cNvPr id="139" name="テキスト ボックス 138"/>
        <xdr:cNvSpPr txBox="1"/>
      </xdr:nvSpPr>
      <xdr:spPr>
        <a:xfrm>
          <a:off x="3924300" y="692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170897</xdr:rowOff>
    </xdr:from>
    <xdr:to>
      <xdr:col>3</xdr:col>
      <xdr:colOff>257175</xdr:colOff>
      <xdr:row>35</xdr:row>
      <xdr:rowOff>272497</xdr:rowOff>
    </xdr:to>
    <xdr:sp macro="" textlink="">
      <xdr:nvSpPr>
        <xdr:cNvPr id="140" name="円/楕円 139"/>
        <xdr:cNvSpPr/>
      </xdr:nvSpPr>
      <xdr:spPr bwMode="auto">
        <a:xfrm>
          <a:off x="3556000" y="678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257274</xdr:rowOff>
    </xdr:from>
    <xdr:ext cx="762000" cy="259045"/>
    <xdr:sp macro="" textlink="">
      <xdr:nvSpPr>
        <xdr:cNvPr id="141" name="テキスト ボックス 140"/>
        <xdr:cNvSpPr txBox="1"/>
      </xdr:nvSpPr>
      <xdr:spPr>
        <a:xfrm>
          <a:off x="3225800" y="686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180784</xdr:rowOff>
    </xdr:from>
    <xdr:to>
      <xdr:col>2</xdr:col>
      <xdr:colOff>692150</xdr:colOff>
      <xdr:row>35</xdr:row>
      <xdr:rowOff>282384</xdr:rowOff>
    </xdr:to>
    <xdr:sp macro="" textlink="">
      <xdr:nvSpPr>
        <xdr:cNvPr id="142" name="円/楕円 141"/>
        <xdr:cNvSpPr/>
      </xdr:nvSpPr>
      <xdr:spPr bwMode="auto">
        <a:xfrm>
          <a:off x="2857500" y="679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267161</xdr:rowOff>
    </xdr:from>
    <xdr:ext cx="762000" cy="259045"/>
    <xdr:sp macro="" textlink="">
      <xdr:nvSpPr>
        <xdr:cNvPr id="143" name="テキスト ボックス 142"/>
        <xdr:cNvSpPr txBox="1"/>
      </xdr:nvSpPr>
      <xdr:spPr>
        <a:xfrm>
          <a:off x="2527300" y="687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1,869.00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132088</xdr:rowOff>
    </xdr:from>
    <xdr:to>
      <xdr:col>6</xdr:col>
      <xdr:colOff>511175</xdr:colOff>
      <xdr:row>37</xdr:row>
      <xdr:rowOff>83441</xdr:rowOff>
    </xdr:to>
    <xdr:cxnSp macro="">
      <xdr:nvCxnSpPr>
        <xdr:cNvPr id="59" name="直線コネクタ 58"/>
        <xdr:cNvCxnSpPr/>
      </xdr:nvCxnSpPr>
      <xdr:spPr>
        <a:xfrm>
          <a:off x="3797300" y="6304288"/>
          <a:ext cx="8382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55484</xdr:rowOff>
    </xdr:from>
    <xdr:to>
      <xdr:col>5</xdr:col>
      <xdr:colOff>358775</xdr:colOff>
      <xdr:row>36</xdr:row>
      <xdr:rowOff>132088</xdr:rowOff>
    </xdr:to>
    <xdr:cxnSp macro="">
      <xdr:nvCxnSpPr>
        <xdr:cNvPr id="62" name="直線コネクタ 61"/>
        <xdr:cNvCxnSpPr/>
      </xdr:nvCxnSpPr>
      <xdr:spPr>
        <a:xfrm>
          <a:off x="2908300" y="6227684"/>
          <a:ext cx="8890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108931</xdr:rowOff>
    </xdr:from>
    <xdr:to>
      <xdr:col>4</xdr:col>
      <xdr:colOff>155575</xdr:colOff>
      <xdr:row>36</xdr:row>
      <xdr:rowOff>55484</xdr:rowOff>
    </xdr:to>
    <xdr:cxnSp macro="">
      <xdr:nvCxnSpPr>
        <xdr:cNvPr id="65" name="直線コネクタ 64"/>
        <xdr:cNvCxnSpPr/>
      </xdr:nvCxnSpPr>
      <xdr:spPr>
        <a:xfrm>
          <a:off x="2019300" y="6109681"/>
          <a:ext cx="8890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50226</xdr:rowOff>
    </xdr:from>
    <xdr:to>
      <xdr:col>2</xdr:col>
      <xdr:colOff>638175</xdr:colOff>
      <xdr:row>35</xdr:row>
      <xdr:rowOff>108931</xdr:rowOff>
    </xdr:to>
    <xdr:cxnSp macro="">
      <xdr:nvCxnSpPr>
        <xdr:cNvPr id="68" name="直線コネクタ 67"/>
        <xdr:cNvCxnSpPr/>
      </xdr:nvCxnSpPr>
      <xdr:spPr>
        <a:xfrm>
          <a:off x="1130300" y="60509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32641</xdr:rowOff>
    </xdr:from>
    <xdr:to>
      <xdr:col>6</xdr:col>
      <xdr:colOff>561975</xdr:colOff>
      <xdr:row>37</xdr:row>
      <xdr:rowOff>134241</xdr:rowOff>
    </xdr:to>
    <xdr:sp macro="" textlink="">
      <xdr:nvSpPr>
        <xdr:cNvPr id="78" name="円/楕円 77"/>
        <xdr:cNvSpPr/>
      </xdr:nvSpPr>
      <xdr:spPr>
        <a:xfrm>
          <a:off x="4584700" y="63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11068</xdr:rowOff>
    </xdr:from>
    <xdr:ext cx="534377" cy="259045"/>
    <xdr:sp macro="" textlink="">
      <xdr:nvSpPr>
        <xdr:cNvPr id="79" name="人件費該当値テキスト"/>
        <xdr:cNvSpPr txBox="1"/>
      </xdr:nvSpPr>
      <xdr:spPr>
        <a:xfrm>
          <a:off x="4686300" y="635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81288</xdr:rowOff>
    </xdr:from>
    <xdr:to>
      <xdr:col>5</xdr:col>
      <xdr:colOff>409575</xdr:colOff>
      <xdr:row>37</xdr:row>
      <xdr:rowOff>11438</xdr:rowOff>
    </xdr:to>
    <xdr:sp macro="" textlink="">
      <xdr:nvSpPr>
        <xdr:cNvPr id="80" name="円/楕円 79"/>
        <xdr:cNvSpPr/>
      </xdr:nvSpPr>
      <xdr:spPr>
        <a:xfrm>
          <a:off x="3746500" y="62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2565</xdr:rowOff>
    </xdr:from>
    <xdr:ext cx="534377" cy="259045"/>
    <xdr:sp macro="" textlink="">
      <xdr:nvSpPr>
        <xdr:cNvPr id="81" name="テキスト ボックス 80"/>
        <xdr:cNvSpPr txBox="1"/>
      </xdr:nvSpPr>
      <xdr:spPr>
        <a:xfrm>
          <a:off x="3530111" y="63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4684</xdr:rowOff>
    </xdr:from>
    <xdr:to>
      <xdr:col>4</xdr:col>
      <xdr:colOff>206375</xdr:colOff>
      <xdr:row>36</xdr:row>
      <xdr:rowOff>106284</xdr:rowOff>
    </xdr:to>
    <xdr:sp macro="" textlink="">
      <xdr:nvSpPr>
        <xdr:cNvPr id="82" name="円/楕円 81"/>
        <xdr:cNvSpPr/>
      </xdr:nvSpPr>
      <xdr:spPr>
        <a:xfrm>
          <a:off x="2857500" y="61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97411</xdr:rowOff>
    </xdr:from>
    <xdr:ext cx="534377" cy="259045"/>
    <xdr:sp macro="" textlink="">
      <xdr:nvSpPr>
        <xdr:cNvPr id="83" name="テキスト ボックス 82"/>
        <xdr:cNvSpPr txBox="1"/>
      </xdr:nvSpPr>
      <xdr:spPr>
        <a:xfrm>
          <a:off x="2641111" y="62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58131</xdr:rowOff>
    </xdr:from>
    <xdr:to>
      <xdr:col>3</xdr:col>
      <xdr:colOff>3175</xdr:colOff>
      <xdr:row>35</xdr:row>
      <xdr:rowOff>159731</xdr:rowOff>
    </xdr:to>
    <xdr:sp macro="" textlink="">
      <xdr:nvSpPr>
        <xdr:cNvPr id="84" name="円/楕円 83"/>
        <xdr:cNvSpPr/>
      </xdr:nvSpPr>
      <xdr:spPr>
        <a:xfrm>
          <a:off x="1968500" y="6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150858</xdr:rowOff>
    </xdr:from>
    <xdr:ext cx="534377" cy="259045"/>
    <xdr:sp macro="" textlink="">
      <xdr:nvSpPr>
        <xdr:cNvPr id="85" name="テキスト ボックス 84"/>
        <xdr:cNvSpPr txBox="1"/>
      </xdr:nvSpPr>
      <xdr:spPr>
        <a:xfrm>
          <a:off x="1752111" y="61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170876</xdr:rowOff>
    </xdr:from>
    <xdr:to>
      <xdr:col>1</xdr:col>
      <xdr:colOff>485775</xdr:colOff>
      <xdr:row>35</xdr:row>
      <xdr:rowOff>101026</xdr:rowOff>
    </xdr:to>
    <xdr:sp macro="" textlink="">
      <xdr:nvSpPr>
        <xdr:cNvPr id="86" name="円/楕円 85"/>
        <xdr:cNvSpPr/>
      </xdr:nvSpPr>
      <xdr:spPr>
        <a:xfrm>
          <a:off x="1079500" y="60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92153</xdr:rowOff>
    </xdr:from>
    <xdr:ext cx="534377" cy="259045"/>
    <xdr:sp macro="" textlink="">
      <xdr:nvSpPr>
        <xdr:cNvPr id="87" name="テキスト ボックス 86"/>
        <xdr:cNvSpPr txBox="1"/>
      </xdr:nvSpPr>
      <xdr:spPr>
        <a:xfrm>
          <a:off x="863111" y="60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137479</xdr:rowOff>
    </xdr:from>
    <xdr:to>
      <xdr:col>6</xdr:col>
      <xdr:colOff>511175</xdr:colOff>
      <xdr:row>58</xdr:row>
      <xdr:rowOff>44962</xdr:rowOff>
    </xdr:to>
    <xdr:cxnSp macro="">
      <xdr:nvCxnSpPr>
        <xdr:cNvPr id="119" name="直線コネクタ 118"/>
        <xdr:cNvCxnSpPr/>
      </xdr:nvCxnSpPr>
      <xdr:spPr>
        <a:xfrm flipV="1">
          <a:off x="3797300" y="9910129"/>
          <a:ext cx="8382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44962</xdr:rowOff>
    </xdr:from>
    <xdr:to>
      <xdr:col>5</xdr:col>
      <xdr:colOff>358775</xdr:colOff>
      <xdr:row>58</xdr:row>
      <xdr:rowOff>94829</xdr:rowOff>
    </xdr:to>
    <xdr:cxnSp macro="">
      <xdr:nvCxnSpPr>
        <xdr:cNvPr id="122" name="直線コネクタ 121"/>
        <xdr:cNvCxnSpPr/>
      </xdr:nvCxnSpPr>
      <xdr:spPr>
        <a:xfrm flipV="1">
          <a:off x="2908300" y="9989062"/>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35720</xdr:rowOff>
    </xdr:from>
    <xdr:to>
      <xdr:col>4</xdr:col>
      <xdr:colOff>155575</xdr:colOff>
      <xdr:row>58</xdr:row>
      <xdr:rowOff>94829</xdr:rowOff>
    </xdr:to>
    <xdr:cxnSp macro="">
      <xdr:nvCxnSpPr>
        <xdr:cNvPr id="125" name="直線コネクタ 124"/>
        <xdr:cNvCxnSpPr/>
      </xdr:nvCxnSpPr>
      <xdr:spPr>
        <a:xfrm>
          <a:off x="2019300" y="9979820"/>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35720</xdr:rowOff>
    </xdr:from>
    <xdr:to>
      <xdr:col>2</xdr:col>
      <xdr:colOff>638175</xdr:colOff>
      <xdr:row>58</xdr:row>
      <xdr:rowOff>53485</xdr:rowOff>
    </xdr:to>
    <xdr:cxnSp macro="">
      <xdr:nvCxnSpPr>
        <xdr:cNvPr id="128" name="直線コネクタ 127"/>
        <xdr:cNvCxnSpPr/>
      </xdr:nvCxnSpPr>
      <xdr:spPr>
        <a:xfrm flipV="1">
          <a:off x="1130300" y="9979820"/>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86679</xdr:rowOff>
    </xdr:from>
    <xdr:to>
      <xdr:col>6</xdr:col>
      <xdr:colOff>561975</xdr:colOff>
      <xdr:row>58</xdr:row>
      <xdr:rowOff>16829</xdr:rowOff>
    </xdr:to>
    <xdr:sp macro="" textlink="">
      <xdr:nvSpPr>
        <xdr:cNvPr id="138" name="円/楕円 137"/>
        <xdr:cNvSpPr/>
      </xdr:nvSpPr>
      <xdr:spPr>
        <a:xfrm>
          <a:off x="4584700" y="98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65106</xdr:rowOff>
    </xdr:from>
    <xdr:ext cx="534377" cy="259045"/>
    <xdr:sp macro="" textlink="">
      <xdr:nvSpPr>
        <xdr:cNvPr id="139" name="物件費該当値テキスト"/>
        <xdr:cNvSpPr txBox="1"/>
      </xdr:nvSpPr>
      <xdr:spPr>
        <a:xfrm>
          <a:off x="4686300" y="98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165612</xdr:rowOff>
    </xdr:from>
    <xdr:to>
      <xdr:col>5</xdr:col>
      <xdr:colOff>409575</xdr:colOff>
      <xdr:row>58</xdr:row>
      <xdr:rowOff>95762</xdr:rowOff>
    </xdr:to>
    <xdr:sp macro="" textlink="">
      <xdr:nvSpPr>
        <xdr:cNvPr id="140" name="円/楕円 139"/>
        <xdr:cNvSpPr/>
      </xdr:nvSpPr>
      <xdr:spPr>
        <a:xfrm>
          <a:off x="3746500" y="99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86889</xdr:rowOff>
    </xdr:from>
    <xdr:ext cx="534377" cy="259045"/>
    <xdr:sp macro="" textlink="">
      <xdr:nvSpPr>
        <xdr:cNvPr id="141" name="テキスト ボックス 140"/>
        <xdr:cNvSpPr txBox="1"/>
      </xdr:nvSpPr>
      <xdr:spPr>
        <a:xfrm>
          <a:off x="3530111" y="100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44029</xdr:rowOff>
    </xdr:from>
    <xdr:to>
      <xdr:col>4</xdr:col>
      <xdr:colOff>206375</xdr:colOff>
      <xdr:row>58</xdr:row>
      <xdr:rowOff>145629</xdr:rowOff>
    </xdr:to>
    <xdr:sp macro="" textlink="">
      <xdr:nvSpPr>
        <xdr:cNvPr id="142" name="円/楕円 141"/>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136756</xdr:rowOff>
    </xdr:from>
    <xdr:ext cx="534377" cy="259045"/>
    <xdr:sp macro="" textlink="">
      <xdr:nvSpPr>
        <xdr:cNvPr id="143" name="テキスト ボックス 142"/>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156370</xdr:rowOff>
    </xdr:from>
    <xdr:to>
      <xdr:col>3</xdr:col>
      <xdr:colOff>3175</xdr:colOff>
      <xdr:row>58</xdr:row>
      <xdr:rowOff>86520</xdr:rowOff>
    </xdr:to>
    <xdr:sp macro="" textlink="">
      <xdr:nvSpPr>
        <xdr:cNvPr id="144" name="円/楕円 143"/>
        <xdr:cNvSpPr/>
      </xdr:nvSpPr>
      <xdr:spPr>
        <a:xfrm>
          <a:off x="1968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77647</xdr:rowOff>
    </xdr:from>
    <xdr:ext cx="534377" cy="259045"/>
    <xdr:sp macro="" textlink="">
      <xdr:nvSpPr>
        <xdr:cNvPr id="145" name="テキスト ボックス 144"/>
        <xdr:cNvSpPr txBox="1"/>
      </xdr:nvSpPr>
      <xdr:spPr>
        <a:xfrm>
          <a:off x="1752111" y="10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2685</xdr:rowOff>
    </xdr:from>
    <xdr:to>
      <xdr:col>1</xdr:col>
      <xdr:colOff>485775</xdr:colOff>
      <xdr:row>58</xdr:row>
      <xdr:rowOff>104285</xdr:rowOff>
    </xdr:to>
    <xdr:sp macro="" textlink="">
      <xdr:nvSpPr>
        <xdr:cNvPr id="146" name="円/楕円 145"/>
        <xdr:cNvSpPr/>
      </xdr:nvSpPr>
      <xdr:spPr>
        <a:xfrm>
          <a:off x="10795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95412</xdr:rowOff>
    </xdr:from>
    <xdr:ext cx="534377" cy="259045"/>
    <xdr:sp macro="" textlink="">
      <xdr:nvSpPr>
        <xdr:cNvPr id="147" name="テキスト ボックス 146"/>
        <xdr:cNvSpPr txBox="1"/>
      </xdr:nvSpPr>
      <xdr:spPr>
        <a:xfrm>
          <a:off x="863111" y="100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131699</xdr:rowOff>
    </xdr:from>
    <xdr:to>
      <xdr:col>6</xdr:col>
      <xdr:colOff>511175</xdr:colOff>
      <xdr:row>78</xdr:row>
      <xdr:rowOff>131775</xdr:rowOff>
    </xdr:to>
    <xdr:cxnSp macro="">
      <xdr:nvCxnSpPr>
        <xdr:cNvPr id="176" name="直線コネクタ 175"/>
        <xdr:cNvCxnSpPr/>
      </xdr:nvCxnSpPr>
      <xdr:spPr>
        <a:xfrm>
          <a:off x="3797300" y="1350479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129718</xdr:rowOff>
    </xdr:from>
    <xdr:to>
      <xdr:col>5</xdr:col>
      <xdr:colOff>358775</xdr:colOff>
      <xdr:row>78</xdr:row>
      <xdr:rowOff>131699</xdr:rowOff>
    </xdr:to>
    <xdr:cxnSp macro="">
      <xdr:nvCxnSpPr>
        <xdr:cNvPr id="179" name="直線コネクタ 178"/>
        <xdr:cNvCxnSpPr/>
      </xdr:nvCxnSpPr>
      <xdr:spPr>
        <a:xfrm>
          <a:off x="2908300" y="1350281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129718</xdr:rowOff>
    </xdr:from>
    <xdr:to>
      <xdr:col>4</xdr:col>
      <xdr:colOff>155575</xdr:colOff>
      <xdr:row>78</xdr:row>
      <xdr:rowOff>145872</xdr:rowOff>
    </xdr:to>
    <xdr:cxnSp macro="">
      <xdr:nvCxnSpPr>
        <xdr:cNvPr id="182" name="直線コネクタ 181"/>
        <xdr:cNvCxnSpPr/>
      </xdr:nvCxnSpPr>
      <xdr:spPr>
        <a:xfrm flipV="1">
          <a:off x="2019300" y="1350281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129108</xdr:rowOff>
    </xdr:from>
    <xdr:to>
      <xdr:col>2</xdr:col>
      <xdr:colOff>638175</xdr:colOff>
      <xdr:row>78</xdr:row>
      <xdr:rowOff>145872</xdr:rowOff>
    </xdr:to>
    <xdr:cxnSp macro="">
      <xdr:nvCxnSpPr>
        <xdr:cNvPr id="185" name="直線コネクタ 184"/>
        <xdr:cNvCxnSpPr/>
      </xdr:nvCxnSpPr>
      <xdr:spPr>
        <a:xfrm>
          <a:off x="1130300" y="135022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80975</xdr:rowOff>
    </xdr:from>
    <xdr:to>
      <xdr:col>6</xdr:col>
      <xdr:colOff>561975</xdr:colOff>
      <xdr:row>79</xdr:row>
      <xdr:rowOff>11125</xdr:rowOff>
    </xdr:to>
    <xdr:sp macro="" textlink="">
      <xdr:nvSpPr>
        <xdr:cNvPr id="195" name="円/楕円 194"/>
        <xdr:cNvSpPr/>
      </xdr:nvSpPr>
      <xdr:spPr>
        <a:xfrm>
          <a:off x="45847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167352</xdr:rowOff>
    </xdr:from>
    <xdr:ext cx="469744" cy="259045"/>
    <xdr:sp macro="" textlink="">
      <xdr:nvSpPr>
        <xdr:cNvPr id="196" name="維持補修費該当値テキスト"/>
        <xdr:cNvSpPr txBox="1"/>
      </xdr:nvSpPr>
      <xdr:spPr>
        <a:xfrm>
          <a:off x="4686300" y="133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80899</xdr:rowOff>
    </xdr:from>
    <xdr:to>
      <xdr:col>5</xdr:col>
      <xdr:colOff>409575</xdr:colOff>
      <xdr:row>79</xdr:row>
      <xdr:rowOff>11049</xdr:rowOff>
    </xdr:to>
    <xdr:sp macro="" textlink="">
      <xdr:nvSpPr>
        <xdr:cNvPr id="197" name="円/楕円 196"/>
        <xdr:cNvSpPr/>
      </xdr:nvSpPr>
      <xdr:spPr>
        <a:xfrm>
          <a:off x="3746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2176</xdr:rowOff>
    </xdr:from>
    <xdr:ext cx="469744" cy="259045"/>
    <xdr:sp macro="" textlink="">
      <xdr:nvSpPr>
        <xdr:cNvPr id="198" name="テキスト ボックス 197"/>
        <xdr:cNvSpPr txBox="1"/>
      </xdr:nvSpPr>
      <xdr:spPr>
        <a:xfrm>
          <a:off x="3562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78918</xdr:rowOff>
    </xdr:from>
    <xdr:to>
      <xdr:col>4</xdr:col>
      <xdr:colOff>206375</xdr:colOff>
      <xdr:row>79</xdr:row>
      <xdr:rowOff>9068</xdr:rowOff>
    </xdr:to>
    <xdr:sp macro="" textlink="">
      <xdr:nvSpPr>
        <xdr:cNvPr id="199" name="円/楕円 198"/>
        <xdr:cNvSpPr/>
      </xdr:nvSpPr>
      <xdr:spPr>
        <a:xfrm>
          <a:off x="2857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195</xdr:rowOff>
    </xdr:from>
    <xdr:ext cx="469744" cy="259045"/>
    <xdr:sp macro="" textlink="">
      <xdr:nvSpPr>
        <xdr:cNvPr id="200" name="テキスト ボックス 199"/>
        <xdr:cNvSpPr txBox="1"/>
      </xdr:nvSpPr>
      <xdr:spPr>
        <a:xfrm>
          <a:off x="2673427"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95072</xdr:rowOff>
    </xdr:from>
    <xdr:to>
      <xdr:col>3</xdr:col>
      <xdr:colOff>3175</xdr:colOff>
      <xdr:row>79</xdr:row>
      <xdr:rowOff>25222</xdr:rowOff>
    </xdr:to>
    <xdr:sp macro="" textlink="">
      <xdr:nvSpPr>
        <xdr:cNvPr id="201" name="円/楕円 200"/>
        <xdr:cNvSpPr/>
      </xdr:nvSpPr>
      <xdr:spPr>
        <a:xfrm>
          <a:off x="1968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16349</xdr:rowOff>
    </xdr:from>
    <xdr:ext cx="378565" cy="259045"/>
    <xdr:sp macro="" textlink="">
      <xdr:nvSpPr>
        <xdr:cNvPr id="202" name="テキスト ボックス 201"/>
        <xdr:cNvSpPr txBox="1"/>
      </xdr:nvSpPr>
      <xdr:spPr>
        <a:xfrm>
          <a:off x="1830017" y="13560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78308</xdr:rowOff>
    </xdr:from>
    <xdr:to>
      <xdr:col>1</xdr:col>
      <xdr:colOff>485775</xdr:colOff>
      <xdr:row>79</xdr:row>
      <xdr:rowOff>8458</xdr:rowOff>
    </xdr:to>
    <xdr:sp macro="" textlink="">
      <xdr:nvSpPr>
        <xdr:cNvPr id="203" name="円/楕円 202"/>
        <xdr:cNvSpPr/>
      </xdr:nvSpPr>
      <xdr:spPr>
        <a:xfrm>
          <a:off x="1079500" y="134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171035</xdr:rowOff>
    </xdr:from>
    <xdr:ext cx="469744" cy="259045"/>
    <xdr:sp macro="" textlink="">
      <xdr:nvSpPr>
        <xdr:cNvPr id="204" name="テキスト ボックス 203"/>
        <xdr:cNvSpPr txBox="1"/>
      </xdr:nvSpPr>
      <xdr:spPr>
        <a:xfrm>
          <a:off x="895427" y="135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30087</xdr:rowOff>
    </xdr:from>
    <xdr:to>
      <xdr:col>6</xdr:col>
      <xdr:colOff>511175</xdr:colOff>
      <xdr:row>94</xdr:row>
      <xdr:rowOff>80594</xdr:rowOff>
    </xdr:to>
    <xdr:cxnSp macro="">
      <xdr:nvCxnSpPr>
        <xdr:cNvPr id="234" name="直線コネクタ 233"/>
        <xdr:cNvCxnSpPr/>
      </xdr:nvCxnSpPr>
      <xdr:spPr>
        <a:xfrm flipV="1">
          <a:off x="3797300" y="16146387"/>
          <a:ext cx="8382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80594</xdr:rowOff>
    </xdr:from>
    <xdr:to>
      <xdr:col>5</xdr:col>
      <xdr:colOff>358775</xdr:colOff>
      <xdr:row>95</xdr:row>
      <xdr:rowOff>14478</xdr:rowOff>
    </xdr:to>
    <xdr:cxnSp macro="">
      <xdr:nvCxnSpPr>
        <xdr:cNvPr id="237" name="直線コネクタ 236"/>
        <xdr:cNvCxnSpPr/>
      </xdr:nvCxnSpPr>
      <xdr:spPr>
        <a:xfrm flipV="1">
          <a:off x="2908300" y="16196894"/>
          <a:ext cx="889000" cy="1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14478</xdr:rowOff>
    </xdr:from>
    <xdr:to>
      <xdr:col>4</xdr:col>
      <xdr:colOff>155575</xdr:colOff>
      <xdr:row>95</xdr:row>
      <xdr:rowOff>38785</xdr:rowOff>
    </xdr:to>
    <xdr:cxnSp macro="">
      <xdr:nvCxnSpPr>
        <xdr:cNvPr id="240" name="直線コネクタ 239"/>
        <xdr:cNvCxnSpPr/>
      </xdr:nvCxnSpPr>
      <xdr:spPr>
        <a:xfrm flipV="1">
          <a:off x="2019300" y="16302228"/>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19889</xdr:rowOff>
    </xdr:from>
    <xdr:to>
      <xdr:col>2</xdr:col>
      <xdr:colOff>638175</xdr:colOff>
      <xdr:row>95</xdr:row>
      <xdr:rowOff>38785</xdr:rowOff>
    </xdr:to>
    <xdr:cxnSp macro="">
      <xdr:nvCxnSpPr>
        <xdr:cNvPr id="243" name="直線コネクタ 242"/>
        <xdr:cNvCxnSpPr/>
      </xdr:nvCxnSpPr>
      <xdr:spPr>
        <a:xfrm>
          <a:off x="1130300" y="16307639"/>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150737</xdr:rowOff>
    </xdr:from>
    <xdr:to>
      <xdr:col>6</xdr:col>
      <xdr:colOff>561975</xdr:colOff>
      <xdr:row>94</xdr:row>
      <xdr:rowOff>80887</xdr:rowOff>
    </xdr:to>
    <xdr:sp macro="" textlink="">
      <xdr:nvSpPr>
        <xdr:cNvPr id="253" name="円/楕円 252"/>
        <xdr:cNvSpPr/>
      </xdr:nvSpPr>
      <xdr:spPr>
        <a:xfrm>
          <a:off x="4584700" y="160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2164</xdr:rowOff>
    </xdr:from>
    <xdr:ext cx="534377" cy="259045"/>
    <xdr:sp macro="" textlink="">
      <xdr:nvSpPr>
        <xdr:cNvPr id="254" name="扶助費該当値テキスト"/>
        <xdr:cNvSpPr txBox="1"/>
      </xdr:nvSpPr>
      <xdr:spPr>
        <a:xfrm>
          <a:off x="4686300" y="159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29794</xdr:rowOff>
    </xdr:from>
    <xdr:to>
      <xdr:col>5</xdr:col>
      <xdr:colOff>409575</xdr:colOff>
      <xdr:row>94</xdr:row>
      <xdr:rowOff>131394</xdr:rowOff>
    </xdr:to>
    <xdr:sp macro="" textlink="">
      <xdr:nvSpPr>
        <xdr:cNvPr id="255" name="円/楕円 254"/>
        <xdr:cNvSpPr/>
      </xdr:nvSpPr>
      <xdr:spPr>
        <a:xfrm>
          <a:off x="3746500" y="161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147921</xdr:rowOff>
    </xdr:from>
    <xdr:ext cx="534377" cy="259045"/>
    <xdr:sp macro="" textlink="">
      <xdr:nvSpPr>
        <xdr:cNvPr id="256" name="テキスト ボックス 255"/>
        <xdr:cNvSpPr txBox="1"/>
      </xdr:nvSpPr>
      <xdr:spPr>
        <a:xfrm>
          <a:off x="3530111" y="159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135128</xdr:rowOff>
    </xdr:from>
    <xdr:to>
      <xdr:col>4</xdr:col>
      <xdr:colOff>206375</xdr:colOff>
      <xdr:row>95</xdr:row>
      <xdr:rowOff>65278</xdr:rowOff>
    </xdr:to>
    <xdr:sp macro="" textlink="">
      <xdr:nvSpPr>
        <xdr:cNvPr id="257" name="円/楕円 256"/>
        <xdr:cNvSpPr/>
      </xdr:nvSpPr>
      <xdr:spPr>
        <a:xfrm>
          <a:off x="2857500" y="162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81805</xdr:rowOff>
    </xdr:from>
    <xdr:ext cx="534377" cy="259045"/>
    <xdr:sp macro="" textlink="">
      <xdr:nvSpPr>
        <xdr:cNvPr id="258" name="テキスト ボックス 257"/>
        <xdr:cNvSpPr txBox="1"/>
      </xdr:nvSpPr>
      <xdr:spPr>
        <a:xfrm>
          <a:off x="2641111" y="160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159435</xdr:rowOff>
    </xdr:from>
    <xdr:to>
      <xdr:col>3</xdr:col>
      <xdr:colOff>3175</xdr:colOff>
      <xdr:row>95</xdr:row>
      <xdr:rowOff>89585</xdr:rowOff>
    </xdr:to>
    <xdr:sp macro="" textlink="">
      <xdr:nvSpPr>
        <xdr:cNvPr id="259" name="円/楕円 258"/>
        <xdr:cNvSpPr/>
      </xdr:nvSpPr>
      <xdr:spPr>
        <a:xfrm>
          <a:off x="1968500" y="162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106112</xdr:rowOff>
    </xdr:from>
    <xdr:ext cx="534377" cy="259045"/>
    <xdr:sp macro="" textlink="">
      <xdr:nvSpPr>
        <xdr:cNvPr id="260" name="テキスト ボックス 259"/>
        <xdr:cNvSpPr txBox="1"/>
      </xdr:nvSpPr>
      <xdr:spPr>
        <a:xfrm>
          <a:off x="1752111" y="160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140539</xdr:rowOff>
    </xdr:from>
    <xdr:to>
      <xdr:col>1</xdr:col>
      <xdr:colOff>485775</xdr:colOff>
      <xdr:row>95</xdr:row>
      <xdr:rowOff>70689</xdr:rowOff>
    </xdr:to>
    <xdr:sp macro="" textlink="">
      <xdr:nvSpPr>
        <xdr:cNvPr id="261" name="円/楕円 260"/>
        <xdr:cNvSpPr/>
      </xdr:nvSpPr>
      <xdr:spPr>
        <a:xfrm>
          <a:off x="1079500" y="162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87216</xdr:rowOff>
    </xdr:from>
    <xdr:ext cx="534377" cy="259045"/>
    <xdr:sp macro="" textlink="">
      <xdr:nvSpPr>
        <xdr:cNvPr id="262" name="テキスト ボックス 261"/>
        <xdr:cNvSpPr txBox="1"/>
      </xdr:nvSpPr>
      <xdr:spPr>
        <a:xfrm>
          <a:off x="863111" y="16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117462</xdr:rowOff>
    </xdr:from>
    <xdr:to>
      <xdr:col>15</xdr:col>
      <xdr:colOff>180975</xdr:colOff>
      <xdr:row>35</xdr:row>
      <xdr:rowOff>135052</xdr:rowOff>
    </xdr:to>
    <xdr:cxnSp macro="">
      <xdr:nvCxnSpPr>
        <xdr:cNvPr id="291" name="直線コネクタ 290"/>
        <xdr:cNvCxnSpPr/>
      </xdr:nvCxnSpPr>
      <xdr:spPr>
        <a:xfrm>
          <a:off x="9639300" y="6118212"/>
          <a:ext cx="8382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117462</xdr:rowOff>
    </xdr:from>
    <xdr:to>
      <xdr:col>14</xdr:col>
      <xdr:colOff>28575</xdr:colOff>
      <xdr:row>36</xdr:row>
      <xdr:rowOff>98577</xdr:rowOff>
    </xdr:to>
    <xdr:cxnSp macro="">
      <xdr:nvCxnSpPr>
        <xdr:cNvPr id="294" name="直線コネクタ 293"/>
        <xdr:cNvCxnSpPr/>
      </xdr:nvCxnSpPr>
      <xdr:spPr>
        <a:xfrm flipV="1">
          <a:off x="8750300" y="6118212"/>
          <a:ext cx="889000" cy="1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98577</xdr:rowOff>
    </xdr:from>
    <xdr:to>
      <xdr:col>12</xdr:col>
      <xdr:colOff>511175</xdr:colOff>
      <xdr:row>36</xdr:row>
      <xdr:rowOff>116281</xdr:rowOff>
    </xdr:to>
    <xdr:cxnSp macro="">
      <xdr:nvCxnSpPr>
        <xdr:cNvPr id="297" name="直線コネクタ 296"/>
        <xdr:cNvCxnSpPr/>
      </xdr:nvCxnSpPr>
      <xdr:spPr>
        <a:xfrm flipV="1">
          <a:off x="7861300" y="627077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98997</xdr:rowOff>
    </xdr:from>
    <xdr:to>
      <xdr:col>11</xdr:col>
      <xdr:colOff>307975</xdr:colOff>
      <xdr:row>36</xdr:row>
      <xdr:rowOff>116281</xdr:rowOff>
    </xdr:to>
    <xdr:cxnSp macro="">
      <xdr:nvCxnSpPr>
        <xdr:cNvPr id="300" name="直線コネクタ 299"/>
        <xdr:cNvCxnSpPr/>
      </xdr:nvCxnSpPr>
      <xdr:spPr>
        <a:xfrm>
          <a:off x="6972300" y="6271197"/>
          <a:ext cx="8890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84252</xdr:rowOff>
    </xdr:from>
    <xdr:to>
      <xdr:col>15</xdr:col>
      <xdr:colOff>231775</xdr:colOff>
      <xdr:row>36</xdr:row>
      <xdr:rowOff>14402</xdr:rowOff>
    </xdr:to>
    <xdr:sp macro="" textlink="">
      <xdr:nvSpPr>
        <xdr:cNvPr id="310" name="円/楕円 309"/>
        <xdr:cNvSpPr/>
      </xdr:nvSpPr>
      <xdr:spPr>
        <a:xfrm>
          <a:off x="104267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107129</xdr:rowOff>
    </xdr:from>
    <xdr:ext cx="534377" cy="259045"/>
    <xdr:sp macro="" textlink="">
      <xdr:nvSpPr>
        <xdr:cNvPr id="311" name="補助費等該当値テキスト"/>
        <xdr:cNvSpPr txBox="1"/>
      </xdr:nvSpPr>
      <xdr:spPr>
        <a:xfrm>
          <a:off x="10528300" y="5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66662</xdr:rowOff>
    </xdr:from>
    <xdr:to>
      <xdr:col>14</xdr:col>
      <xdr:colOff>79375</xdr:colOff>
      <xdr:row>35</xdr:row>
      <xdr:rowOff>168262</xdr:rowOff>
    </xdr:to>
    <xdr:sp macro="" textlink="">
      <xdr:nvSpPr>
        <xdr:cNvPr id="312" name="円/楕円 311"/>
        <xdr:cNvSpPr/>
      </xdr:nvSpPr>
      <xdr:spPr>
        <a:xfrm>
          <a:off x="9588500" y="6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13339</xdr:rowOff>
    </xdr:from>
    <xdr:ext cx="534377" cy="259045"/>
    <xdr:sp macro="" textlink="">
      <xdr:nvSpPr>
        <xdr:cNvPr id="313" name="テキスト ボックス 312"/>
        <xdr:cNvSpPr txBox="1"/>
      </xdr:nvSpPr>
      <xdr:spPr>
        <a:xfrm>
          <a:off x="9372111" y="58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47777</xdr:rowOff>
    </xdr:from>
    <xdr:to>
      <xdr:col>12</xdr:col>
      <xdr:colOff>561975</xdr:colOff>
      <xdr:row>36</xdr:row>
      <xdr:rowOff>149377</xdr:rowOff>
    </xdr:to>
    <xdr:sp macro="" textlink="">
      <xdr:nvSpPr>
        <xdr:cNvPr id="314" name="円/楕円 313"/>
        <xdr:cNvSpPr/>
      </xdr:nvSpPr>
      <xdr:spPr>
        <a:xfrm>
          <a:off x="8699500" y="62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140504</xdr:rowOff>
    </xdr:from>
    <xdr:ext cx="534377" cy="259045"/>
    <xdr:sp macro="" textlink="">
      <xdr:nvSpPr>
        <xdr:cNvPr id="315" name="テキスト ボックス 314"/>
        <xdr:cNvSpPr txBox="1"/>
      </xdr:nvSpPr>
      <xdr:spPr>
        <a:xfrm>
          <a:off x="8483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65481</xdr:rowOff>
    </xdr:from>
    <xdr:to>
      <xdr:col>11</xdr:col>
      <xdr:colOff>358775</xdr:colOff>
      <xdr:row>36</xdr:row>
      <xdr:rowOff>167081</xdr:rowOff>
    </xdr:to>
    <xdr:sp macro="" textlink="">
      <xdr:nvSpPr>
        <xdr:cNvPr id="316" name="円/楕円 315"/>
        <xdr:cNvSpPr/>
      </xdr:nvSpPr>
      <xdr:spPr>
        <a:xfrm>
          <a:off x="7810500" y="62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158208</xdr:rowOff>
    </xdr:from>
    <xdr:ext cx="534377" cy="259045"/>
    <xdr:sp macro="" textlink="">
      <xdr:nvSpPr>
        <xdr:cNvPr id="317" name="テキスト ボックス 316"/>
        <xdr:cNvSpPr txBox="1"/>
      </xdr:nvSpPr>
      <xdr:spPr>
        <a:xfrm>
          <a:off x="7594111" y="63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48197</xdr:rowOff>
    </xdr:from>
    <xdr:to>
      <xdr:col>10</xdr:col>
      <xdr:colOff>155575</xdr:colOff>
      <xdr:row>36</xdr:row>
      <xdr:rowOff>149797</xdr:rowOff>
    </xdr:to>
    <xdr:sp macro="" textlink="">
      <xdr:nvSpPr>
        <xdr:cNvPr id="318" name="円/楕円 317"/>
        <xdr:cNvSpPr/>
      </xdr:nvSpPr>
      <xdr:spPr>
        <a:xfrm>
          <a:off x="6921500" y="62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140924</xdr:rowOff>
    </xdr:from>
    <xdr:ext cx="534377" cy="259045"/>
    <xdr:sp macro="" textlink="">
      <xdr:nvSpPr>
        <xdr:cNvPr id="319" name="テキスト ボックス 318"/>
        <xdr:cNvSpPr txBox="1"/>
      </xdr:nvSpPr>
      <xdr:spPr>
        <a:xfrm>
          <a:off x="6705111" y="63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116855</xdr:rowOff>
    </xdr:from>
    <xdr:to>
      <xdr:col>15</xdr:col>
      <xdr:colOff>180975</xdr:colOff>
      <xdr:row>58</xdr:row>
      <xdr:rowOff>126174</xdr:rowOff>
    </xdr:to>
    <xdr:cxnSp macro="">
      <xdr:nvCxnSpPr>
        <xdr:cNvPr id="348" name="直線コネクタ 347"/>
        <xdr:cNvCxnSpPr/>
      </xdr:nvCxnSpPr>
      <xdr:spPr>
        <a:xfrm>
          <a:off x="9639300" y="10060955"/>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116855</xdr:rowOff>
    </xdr:from>
    <xdr:to>
      <xdr:col>14</xdr:col>
      <xdr:colOff>28575</xdr:colOff>
      <xdr:row>59</xdr:row>
      <xdr:rowOff>7089</xdr:rowOff>
    </xdr:to>
    <xdr:cxnSp macro="">
      <xdr:nvCxnSpPr>
        <xdr:cNvPr id="351" name="直線コネクタ 350"/>
        <xdr:cNvCxnSpPr/>
      </xdr:nvCxnSpPr>
      <xdr:spPr>
        <a:xfrm flipV="1">
          <a:off x="8750300" y="10060955"/>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150871</xdr:rowOff>
    </xdr:from>
    <xdr:to>
      <xdr:col>12</xdr:col>
      <xdr:colOff>511175</xdr:colOff>
      <xdr:row>59</xdr:row>
      <xdr:rowOff>7089</xdr:rowOff>
    </xdr:to>
    <xdr:cxnSp macro="">
      <xdr:nvCxnSpPr>
        <xdr:cNvPr id="354" name="直線コネクタ 353"/>
        <xdr:cNvCxnSpPr/>
      </xdr:nvCxnSpPr>
      <xdr:spPr>
        <a:xfrm>
          <a:off x="7861300" y="10094971"/>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129108</xdr:rowOff>
    </xdr:from>
    <xdr:to>
      <xdr:col>11</xdr:col>
      <xdr:colOff>307975</xdr:colOff>
      <xdr:row>58</xdr:row>
      <xdr:rowOff>150871</xdr:rowOff>
    </xdr:to>
    <xdr:cxnSp macro="">
      <xdr:nvCxnSpPr>
        <xdr:cNvPr id="357" name="直線コネクタ 356"/>
        <xdr:cNvCxnSpPr/>
      </xdr:nvCxnSpPr>
      <xdr:spPr>
        <a:xfrm>
          <a:off x="6972300" y="10073208"/>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75374</xdr:rowOff>
    </xdr:from>
    <xdr:to>
      <xdr:col>15</xdr:col>
      <xdr:colOff>231775</xdr:colOff>
      <xdr:row>59</xdr:row>
      <xdr:rowOff>5524</xdr:rowOff>
    </xdr:to>
    <xdr:sp macro="" textlink="">
      <xdr:nvSpPr>
        <xdr:cNvPr id="367" name="円/楕円 366"/>
        <xdr:cNvSpPr/>
      </xdr:nvSpPr>
      <xdr:spPr>
        <a:xfrm>
          <a:off x="104267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161751</xdr:rowOff>
    </xdr:from>
    <xdr:ext cx="534377" cy="259045"/>
    <xdr:sp macro="" textlink="">
      <xdr:nvSpPr>
        <xdr:cNvPr id="368" name="普通建設事業費該当値テキスト"/>
        <xdr:cNvSpPr txBox="1"/>
      </xdr:nvSpPr>
      <xdr:spPr>
        <a:xfrm>
          <a:off x="10528300" y="99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66055</xdr:rowOff>
    </xdr:from>
    <xdr:to>
      <xdr:col>14</xdr:col>
      <xdr:colOff>79375</xdr:colOff>
      <xdr:row>58</xdr:row>
      <xdr:rowOff>167655</xdr:rowOff>
    </xdr:to>
    <xdr:sp macro="" textlink="">
      <xdr:nvSpPr>
        <xdr:cNvPr id="369" name="円/楕円 368"/>
        <xdr:cNvSpPr/>
      </xdr:nvSpPr>
      <xdr:spPr>
        <a:xfrm>
          <a:off x="9588500" y="100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158782</xdr:rowOff>
    </xdr:from>
    <xdr:ext cx="534377" cy="259045"/>
    <xdr:sp macro="" textlink="">
      <xdr:nvSpPr>
        <xdr:cNvPr id="370" name="テキスト ボックス 369"/>
        <xdr:cNvSpPr txBox="1"/>
      </xdr:nvSpPr>
      <xdr:spPr>
        <a:xfrm>
          <a:off x="9372111" y="101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127739</xdr:rowOff>
    </xdr:from>
    <xdr:to>
      <xdr:col>12</xdr:col>
      <xdr:colOff>561975</xdr:colOff>
      <xdr:row>59</xdr:row>
      <xdr:rowOff>57889</xdr:rowOff>
    </xdr:to>
    <xdr:sp macro="" textlink="">
      <xdr:nvSpPr>
        <xdr:cNvPr id="371" name="円/楕円 370"/>
        <xdr:cNvSpPr/>
      </xdr:nvSpPr>
      <xdr:spPr>
        <a:xfrm>
          <a:off x="8699500" y="100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49016</xdr:rowOff>
    </xdr:from>
    <xdr:ext cx="469744" cy="259045"/>
    <xdr:sp macro="" textlink="">
      <xdr:nvSpPr>
        <xdr:cNvPr id="372" name="テキスト ボックス 371"/>
        <xdr:cNvSpPr txBox="1"/>
      </xdr:nvSpPr>
      <xdr:spPr>
        <a:xfrm>
          <a:off x="8515427" y="1016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100071</xdr:rowOff>
    </xdr:from>
    <xdr:to>
      <xdr:col>11</xdr:col>
      <xdr:colOff>358775</xdr:colOff>
      <xdr:row>59</xdr:row>
      <xdr:rowOff>30221</xdr:rowOff>
    </xdr:to>
    <xdr:sp macro="" textlink="">
      <xdr:nvSpPr>
        <xdr:cNvPr id="373" name="円/楕円 372"/>
        <xdr:cNvSpPr/>
      </xdr:nvSpPr>
      <xdr:spPr>
        <a:xfrm>
          <a:off x="7810500" y="10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21348</xdr:rowOff>
    </xdr:from>
    <xdr:ext cx="534377" cy="259045"/>
    <xdr:sp macro="" textlink="">
      <xdr:nvSpPr>
        <xdr:cNvPr id="374" name="テキスト ボックス 373"/>
        <xdr:cNvSpPr txBox="1"/>
      </xdr:nvSpPr>
      <xdr:spPr>
        <a:xfrm>
          <a:off x="7594111" y="10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78308</xdr:rowOff>
    </xdr:from>
    <xdr:to>
      <xdr:col>10</xdr:col>
      <xdr:colOff>155575</xdr:colOff>
      <xdr:row>59</xdr:row>
      <xdr:rowOff>8458</xdr:rowOff>
    </xdr:to>
    <xdr:sp macro="" textlink="">
      <xdr:nvSpPr>
        <xdr:cNvPr id="375" name="円/楕円 374"/>
        <xdr:cNvSpPr/>
      </xdr:nvSpPr>
      <xdr:spPr>
        <a:xfrm>
          <a:off x="6921500" y="100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171035</xdr:rowOff>
    </xdr:from>
    <xdr:ext cx="534377" cy="259045"/>
    <xdr:sp macro="" textlink="">
      <xdr:nvSpPr>
        <xdr:cNvPr id="376" name="テキスト ボックス 375"/>
        <xdr:cNvSpPr txBox="1"/>
      </xdr:nvSpPr>
      <xdr:spPr>
        <a:xfrm>
          <a:off x="6705111" y="101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119686</xdr:rowOff>
    </xdr:from>
    <xdr:to>
      <xdr:col>15</xdr:col>
      <xdr:colOff>180975</xdr:colOff>
      <xdr:row>78</xdr:row>
      <xdr:rowOff>1431</xdr:rowOff>
    </xdr:to>
    <xdr:cxnSp macro="">
      <xdr:nvCxnSpPr>
        <xdr:cNvPr id="401" name="直線コネクタ 400"/>
        <xdr:cNvCxnSpPr/>
      </xdr:nvCxnSpPr>
      <xdr:spPr>
        <a:xfrm flipV="1">
          <a:off x="9639300" y="13321336"/>
          <a:ext cx="8382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68886</xdr:rowOff>
    </xdr:from>
    <xdr:to>
      <xdr:col>15</xdr:col>
      <xdr:colOff>231775</xdr:colOff>
      <xdr:row>77</xdr:row>
      <xdr:rowOff>170486</xdr:rowOff>
    </xdr:to>
    <xdr:sp macro="" textlink="">
      <xdr:nvSpPr>
        <xdr:cNvPr id="411" name="円/楕円 410"/>
        <xdr:cNvSpPr/>
      </xdr:nvSpPr>
      <xdr:spPr>
        <a:xfrm>
          <a:off x="10426700" y="132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122081</xdr:rowOff>
    </xdr:from>
    <xdr:to>
      <xdr:col>14</xdr:col>
      <xdr:colOff>79375</xdr:colOff>
      <xdr:row>78</xdr:row>
      <xdr:rowOff>52231</xdr:rowOff>
    </xdr:to>
    <xdr:sp macro="" textlink="">
      <xdr:nvSpPr>
        <xdr:cNvPr id="413" name="円/楕円 412"/>
        <xdr:cNvSpPr/>
      </xdr:nvSpPr>
      <xdr:spPr>
        <a:xfrm>
          <a:off x="9588500" y="133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43358</xdr:rowOff>
    </xdr:from>
    <xdr:ext cx="469744" cy="259045"/>
    <xdr:sp macro="" textlink="">
      <xdr:nvSpPr>
        <xdr:cNvPr id="414" name="テキスト ボックス 413"/>
        <xdr:cNvSpPr txBox="1"/>
      </xdr:nvSpPr>
      <xdr:spPr>
        <a:xfrm>
          <a:off x="9404427" y="134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57730</xdr:rowOff>
    </xdr:from>
    <xdr:to>
      <xdr:col>15</xdr:col>
      <xdr:colOff>180975</xdr:colOff>
      <xdr:row>98</xdr:row>
      <xdr:rowOff>22134</xdr:rowOff>
    </xdr:to>
    <xdr:cxnSp macro="">
      <xdr:nvCxnSpPr>
        <xdr:cNvPr id="445" name="直線コネクタ 444"/>
        <xdr:cNvCxnSpPr/>
      </xdr:nvCxnSpPr>
      <xdr:spPr>
        <a:xfrm>
          <a:off x="9639300" y="16516930"/>
          <a:ext cx="838200" cy="30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142784</xdr:rowOff>
    </xdr:from>
    <xdr:to>
      <xdr:col>15</xdr:col>
      <xdr:colOff>231775</xdr:colOff>
      <xdr:row>98</xdr:row>
      <xdr:rowOff>72934</xdr:rowOff>
    </xdr:to>
    <xdr:sp macro="" textlink="">
      <xdr:nvSpPr>
        <xdr:cNvPr id="455" name="円/楕円 454"/>
        <xdr:cNvSpPr/>
      </xdr:nvSpPr>
      <xdr:spPr>
        <a:xfrm>
          <a:off x="10426700" y="167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121211</xdr:rowOff>
    </xdr:from>
    <xdr:ext cx="469744" cy="259045"/>
    <xdr:sp macro="" textlink="">
      <xdr:nvSpPr>
        <xdr:cNvPr id="456" name="普通建設事業費 （ うち更新整備　）該当値テキスト"/>
        <xdr:cNvSpPr txBox="1"/>
      </xdr:nvSpPr>
      <xdr:spPr>
        <a:xfrm>
          <a:off x="10528300" y="1675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6930</xdr:rowOff>
    </xdr:from>
    <xdr:to>
      <xdr:col>14</xdr:col>
      <xdr:colOff>79375</xdr:colOff>
      <xdr:row>96</xdr:row>
      <xdr:rowOff>108530</xdr:rowOff>
    </xdr:to>
    <xdr:sp macro="" textlink="">
      <xdr:nvSpPr>
        <xdr:cNvPr id="457" name="円/楕円 456"/>
        <xdr:cNvSpPr/>
      </xdr:nvSpPr>
      <xdr:spPr>
        <a:xfrm>
          <a:off x="9588500" y="16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99657</xdr:rowOff>
    </xdr:from>
    <xdr:ext cx="534377" cy="259045"/>
    <xdr:sp macro="" textlink="">
      <xdr:nvSpPr>
        <xdr:cNvPr id="458" name="テキスト ボックス 457"/>
        <xdr:cNvSpPr txBox="1"/>
      </xdr:nvSpPr>
      <xdr:spPr>
        <a:xfrm>
          <a:off x="9372111" y="165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33274</xdr:rowOff>
    </xdr:from>
    <xdr:to>
      <xdr:col>22</xdr:col>
      <xdr:colOff>365125</xdr:colOff>
      <xdr:row>39</xdr:row>
      <xdr:rowOff>44450</xdr:rowOff>
    </xdr:to>
    <xdr:cxnSp macro="">
      <xdr:nvCxnSpPr>
        <xdr:cNvPr id="490" name="直線コネクタ 489"/>
        <xdr:cNvCxnSpPr/>
      </xdr:nvCxnSpPr>
      <xdr:spPr>
        <a:xfrm>
          <a:off x="14592300" y="671982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2540</xdr:rowOff>
    </xdr:from>
    <xdr:to>
      <xdr:col>21</xdr:col>
      <xdr:colOff>161925</xdr:colOff>
      <xdr:row>39</xdr:row>
      <xdr:rowOff>33274</xdr:rowOff>
    </xdr:to>
    <xdr:cxnSp macro="">
      <xdr:nvCxnSpPr>
        <xdr:cNvPr id="493" name="直線コネクタ 492"/>
        <xdr:cNvCxnSpPr/>
      </xdr:nvCxnSpPr>
      <xdr:spPr>
        <a:xfrm>
          <a:off x="13703300" y="6689090"/>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2540</xdr:rowOff>
    </xdr:from>
    <xdr:to>
      <xdr:col>19</xdr:col>
      <xdr:colOff>644525</xdr:colOff>
      <xdr:row>39</xdr:row>
      <xdr:rowOff>30099</xdr:rowOff>
    </xdr:to>
    <xdr:cxnSp macro="">
      <xdr:nvCxnSpPr>
        <xdr:cNvPr id="496" name="直線コネクタ 495"/>
        <xdr:cNvCxnSpPr/>
      </xdr:nvCxnSpPr>
      <xdr:spPr>
        <a:xfrm flipV="1">
          <a:off x="12814300" y="6689090"/>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153924</xdr:rowOff>
    </xdr:from>
    <xdr:to>
      <xdr:col>21</xdr:col>
      <xdr:colOff>212725</xdr:colOff>
      <xdr:row>39</xdr:row>
      <xdr:rowOff>84074</xdr:rowOff>
    </xdr:to>
    <xdr:sp macro="" textlink="">
      <xdr:nvSpPr>
        <xdr:cNvPr id="510" name="円/楕円 509"/>
        <xdr:cNvSpPr/>
      </xdr:nvSpPr>
      <xdr:spPr>
        <a:xfrm>
          <a:off x="14541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75201</xdr:rowOff>
    </xdr:from>
    <xdr:ext cx="313932" cy="259045"/>
    <xdr:sp macro="" textlink="">
      <xdr:nvSpPr>
        <xdr:cNvPr id="511" name="テキスト ボックス 510"/>
        <xdr:cNvSpPr txBox="1"/>
      </xdr:nvSpPr>
      <xdr:spPr>
        <a:xfrm>
          <a:off x="14435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123190</xdr:rowOff>
    </xdr:from>
    <xdr:to>
      <xdr:col>20</xdr:col>
      <xdr:colOff>9525</xdr:colOff>
      <xdr:row>39</xdr:row>
      <xdr:rowOff>53340</xdr:rowOff>
    </xdr:to>
    <xdr:sp macro="" textlink="">
      <xdr:nvSpPr>
        <xdr:cNvPr id="512" name="円/楕円 511"/>
        <xdr:cNvSpPr/>
      </xdr:nvSpPr>
      <xdr:spPr>
        <a:xfrm>
          <a:off x="1365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44467</xdr:rowOff>
    </xdr:from>
    <xdr:ext cx="378565" cy="259045"/>
    <xdr:sp macro="" textlink="">
      <xdr:nvSpPr>
        <xdr:cNvPr id="513" name="テキスト ボックス 512"/>
        <xdr:cNvSpPr txBox="1"/>
      </xdr:nvSpPr>
      <xdr:spPr>
        <a:xfrm>
          <a:off x="13514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150749</xdr:rowOff>
    </xdr:from>
    <xdr:to>
      <xdr:col>18</xdr:col>
      <xdr:colOff>492125</xdr:colOff>
      <xdr:row>39</xdr:row>
      <xdr:rowOff>80899</xdr:rowOff>
    </xdr:to>
    <xdr:sp macro="" textlink="">
      <xdr:nvSpPr>
        <xdr:cNvPr id="514" name="円/楕円 513"/>
        <xdr:cNvSpPr/>
      </xdr:nvSpPr>
      <xdr:spPr>
        <a:xfrm>
          <a:off x="12763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72026</xdr:rowOff>
    </xdr:from>
    <xdr:ext cx="378565" cy="259045"/>
    <xdr:sp macro="" textlink="">
      <xdr:nvSpPr>
        <xdr:cNvPr id="515" name="テキスト ボックス 514"/>
        <xdr:cNvSpPr txBox="1"/>
      </xdr:nvSpPr>
      <xdr:spPr>
        <a:xfrm>
          <a:off x="12625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162739</xdr:rowOff>
    </xdr:from>
    <xdr:to>
      <xdr:col>23</xdr:col>
      <xdr:colOff>517525</xdr:colOff>
      <xdr:row>76</xdr:row>
      <xdr:rowOff>28290</xdr:rowOff>
    </xdr:to>
    <xdr:cxnSp macro="">
      <xdr:nvCxnSpPr>
        <xdr:cNvPr id="595" name="直線コネクタ 594"/>
        <xdr:cNvCxnSpPr/>
      </xdr:nvCxnSpPr>
      <xdr:spPr>
        <a:xfrm>
          <a:off x="15481300" y="13021489"/>
          <a:ext cx="8382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126980</xdr:rowOff>
    </xdr:from>
    <xdr:to>
      <xdr:col>22</xdr:col>
      <xdr:colOff>365125</xdr:colOff>
      <xdr:row>75</xdr:row>
      <xdr:rowOff>162739</xdr:rowOff>
    </xdr:to>
    <xdr:cxnSp macro="">
      <xdr:nvCxnSpPr>
        <xdr:cNvPr id="598" name="直線コネクタ 597"/>
        <xdr:cNvCxnSpPr/>
      </xdr:nvCxnSpPr>
      <xdr:spPr>
        <a:xfrm>
          <a:off x="14592300" y="12985730"/>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90715</xdr:rowOff>
    </xdr:from>
    <xdr:to>
      <xdr:col>21</xdr:col>
      <xdr:colOff>161925</xdr:colOff>
      <xdr:row>75</xdr:row>
      <xdr:rowOff>126980</xdr:rowOff>
    </xdr:to>
    <xdr:cxnSp macro="">
      <xdr:nvCxnSpPr>
        <xdr:cNvPr id="601" name="直線コネクタ 600"/>
        <xdr:cNvCxnSpPr/>
      </xdr:nvCxnSpPr>
      <xdr:spPr>
        <a:xfrm>
          <a:off x="13703300" y="12949465"/>
          <a:ext cx="8890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90715</xdr:rowOff>
    </xdr:from>
    <xdr:to>
      <xdr:col>19</xdr:col>
      <xdr:colOff>644525</xdr:colOff>
      <xdr:row>75</xdr:row>
      <xdr:rowOff>102715</xdr:rowOff>
    </xdr:to>
    <xdr:cxnSp macro="">
      <xdr:nvCxnSpPr>
        <xdr:cNvPr id="604" name="直線コネクタ 603"/>
        <xdr:cNvCxnSpPr/>
      </xdr:nvCxnSpPr>
      <xdr:spPr>
        <a:xfrm flipV="1">
          <a:off x="12814300" y="12949465"/>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148940</xdr:rowOff>
    </xdr:from>
    <xdr:to>
      <xdr:col>23</xdr:col>
      <xdr:colOff>568325</xdr:colOff>
      <xdr:row>76</xdr:row>
      <xdr:rowOff>79090</xdr:rowOff>
    </xdr:to>
    <xdr:sp macro="" textlink="">
      <xdr:nvSpPr>
        <xdr:cNvPr id="614" name="円/楕円 613"/>
        <xdr:cNvSpPr/>
      </xdr:nvSpPr>
      <xdr:spPr>
        <a:xfrm>
          <a:off x="16268700" y="130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368</xdr:rowOff>
    </xdr:from>
    <xdr:ext cx="534377" cy="259045"/>
    <xdr:sp macro="" textlink="">
      <xdr:nvSpPr>
        <xdr:cNvPr id="615" name="公債費該当値テキスト"/>
        <xdr:cNvSpPr txBox="1"/>
      </xdr:nvSpPr>
      <xdr:spPr>
        <a:xfrm>
          <a:off x="16370300" y="128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111940</xdr:rowOff>
    </xdr:from>
    <xdr:to>
      <xdr:col>22</xdr:col>
      <xdr:colOff>415925</xdr:colOff>
      <xdr:row>76</xdr:row>
      <xdr:rowOff>42090</xdr:rowOff>
    </xdr:to>
    <xdr:sp macro="" textlink="">
      <xdr:nvSpPr>
        <xdr:cNvPr id="616" name="円/楕円 615"/>
        <xdr:cNvSpPr/>
      </xdr:nvSpPr>
      <xdr:spPr>
        <a:xfrm>
          <a:off x="15430500" y="129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33216</xdr:rowOff>
    </xdr:from>
    <xdr:ext cx="534377" cy="259045"/>
    <xdr:sp macro="" textlink="">
      <xdr:nvSpPr>
        <xdr:cNvPr id="617" name="テキスト ボックス 616"/>
        <xdr:cNvSpPr txBox="1"/>
      </xdr:nvSpPr>
      <xdr:spPr>
        <a:xfrm>
          <a:off x="15214111" y="130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76180</xdr:rowOff>
    </xdr:from>
    <xdr:to>
      <xdr:col>21</xdr:col>
      <xdr:colOff>212725</xdr:colOff>
      <xdr:row>76</xdr:row>
      <xdr:rowOff>6330</xdr:rowOff>
    </xdr:to>
    <xdr:sp macro="" textlink="">
      <xdr:nvSpPr>
        <xdr:cNvPr id="618" name="円/楕円 617"/>
        <xdr:cNvSpPr/>
      </xdr:nvSpPr>
      <xdr:spPr>
        <a:xfrm>
          <a:off x="14541500" y="129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168907</xdr:rowOff>
    </xdr:from>
    <xdr:ext cx="534377" cy="259045"/>
    <xdr:sp macro="" textlink="">
      <xdr:nvSpPr>
        <xdr:cNvPr id="619" name="テキスト ボックス 618"/>
        <xdr:cNvSpPr txBox="1"/>
      </xdr:nvSpPr>
      <xdr:spPr>
        <a:xfrm>
          <a:off x="14325111" y="130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39915</xdr:rowOff>
    </xdr:from>
    <xdr:to>
      <xdr:col>20</xdr:col>
      <xdr:colOff>9525</xdr:colOff>
      <xdr:row>75</xdr:row>
      <xdr:rowOff>141515</xdr:rowOff>
    </xdr:to>
    <xdr:sp macro="" textlink="">
      <xdr:nvSpPr>
        <xdr:cNvPr id="620" name="円/楕円 619"/>
        <xdr:cNvSpPr/>
      </xdr:nvSpPr>
      <xdr:spPr>
        <a:xfrm>
          <a:off x="13652500" y="128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132641</xdr:rowOff>
    </xdr:from>
    <xdr:ext cx="534377" cy="259045"/>
    <xdr:sp macro="" textlink="">
      <xdr:nvSpPr>
        <xdr:cNvPr id="621" name="テキスト ボックス 620"/>
        <xdr:cNvSpPr txBox="1"/>
      </xdr:nvSpPr>
      <xdr:spPr>
        <a:xfrm>
          <a:off x="13436111" y="129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51915</xdr:rowOff>
    </xdr:from>
    <xdr:to>
      <xdr:col>18</xdr:col>
      <xdr:colOff>492125</xdr:colOff>
      <xdr:row>75</xdr:row>
      <xdr:rowOff>153516</xdr:rowOff>
    </xdr:to>
    <xdr:sp macro="" textlink="">
      <xdr:nvSpPr>
        <xdr:cNvPr id="622" name="円/楕円 621"/>
        <xdr:cNvSpPr/>
      </xdr:nvSpPr>
      <xdr:spPr>
        <a:xfrm>
          <a:off x="12763500" y="1291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144643</xdr:rowOff>
    </xdr:from>
    <xdr:ext cx="534377" cy="259045"/>
    <xdr:sp macro="" textlink="">
      <xdr:nvSpPr>
        <xdr:cNvPr id="623" name="テキスト ボックス 622"/>
        <xdr:cNvSpPr txBox="1"/>
      </xdr:nvSpPr>
      <xdr:spPr>
        <a:xfrm>
          <a:off x="12547111" y="130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138415</xdr:rowOff>
    </xdr:from>
    <xdr:to>
      <xdr:col>23</xdr:col>
      <xdr:colOff>517525</xdr:colOff>
      <xdr:row>97</xdr:row>
      <xdr:rowOff>157319</xdr:rowOff>
    </xdr:to>
    <xdr:cxnSp macro="">
      <xdr:nvCxnSpPr>
        <xdr:cNvPr id="648" name="直線コネクタ 647"/>
        <xdr:cNvCxnSpPr/>
      </xdr:nvCxnSpPr>
      <xdr:spPr>
        <a:xfrm flipV="1">
          <a:off x="15481300" y="16769065"/>
          <a:ext cx="8382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110844</xdr:rowOff>
    </xdr:from>
    <xdr:to>
      <xdr:col>22</xdr:col>
      <xdr:colOff>365125</xdr:colOff>
      <xdr:row>97</xdr:row>
      <xdr:rowOff>157319</xdr:rowOff>
    </xdr:to>
    <xdr:cxnSp macro="">
      <xdr:nvCxnSpPr>
        <xdr:cNvPr id="651" name="直線コネクタ 650"/>
        <xdr:cNvCxnSpPr/>
      </xdr:nvCxnSpPr>
      <xdr:spPr>
        <a:xfrm>
          <a:off x="14592300" y="16741494"/>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110844</xdr:rowOff>
    </xdr:from>
    <xdr:to>
      <xdr:col>21</xdr:col>
      <xdr:colOff>161925</xdr:colOff>
      <xdr:row>97</xdr:row>
      <xdr:rowOff>162727</xdr:rowOff>
    </xdr:to>
    <xdr:cxnSp macro="">
      <xdr:nvCxnSpPr>
        <xdr:cNvPr id="654" name="直線コネクタ 653"/>
        <xdr:cNvCxnSpPr/>
      </xdr:nvCxnSpPr>
      <xdr:spPr>
        <a:xfrm flipV="1">
          <a:off x="13703300" y="16741494"/>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162727</xdr:rowOff>
    </xdr:from>
    <xdr:to>
      <xdr:col>19</xdr:col>
      <xdr:colOff>644525</xdr:colOff>
      <xdr:row>97</xdr:row>
      <xdr:rowOff>165533</xdr:rowOff>
    </xdr:to>
    <xdr:cxnSp macro="">
      <xdr:nvCxnSpPr>
        <xdr:cNvPr id="657" name="直線コネクタ 656"/>
        <xdr:cNvCxnSpPr/>
      </xdr:nvCxnSpPr>
      <xdr:spPr>
        <a:xfrm flipV="1">
          <a:off x="12814300" y="16793377"/>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87615</xdr:rowOff>
    </xdr:from>
    <xdr:to>
      <xdr:col>23</xdr:col>
      <xdr:colOff>568325</xdr:colOff>
      <xdr:row>98</xdr:row>
      <xdr:rowOff>17765</xdr:rowOff>
    </xdr:to>
    <xdr:sp macro="" textlink="">
      <xdr:nvSpPr>
        <xdr:cNvPr id="667" name="円/楕円 666"/>
        <xdr:cNvSpPr/>
      </xdr:nvSpPr>
      <xdr:spPr>
        <a:xfrm>
          <a:off x="16268700" y="167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106519</xdr:rowOff>
    </xdr:from>
    <xdr:to>
      <xdr:col>22</xdr:col>
      <xdr:colOff>415925</xdr:colOff>
      <xdr:row>98</xdr:row>
      <xdr:rowOff>36669</xdr:rowOff>
    </xdr:to>
    <xdr:sp macro="" textlink="">
      <xdr:nvSpPr>
        <xdr:cNvPr id="669" name="円/楕円 668"/>
        <xdr:cNvSpPr/>
      </xdr:nvSpPr>
      <xdr:spPr>
        <a:xfrm>
          <a:off x="15430500" y="167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27796</xdr:rowOff>
    </xdr:from>
    <xdr:ext cx="469744" cy="259045"/>
    <xdr:sp macro="" textlink="">
      <xdr:nvSpPr>
        <xdr:cNvPr id="670" name="テキスト ボックス 669"/>
        <xdr:cNvSpPr txBox="1"/>
      </xdr:nvSpPr>
      <xdr:spPr>
        <a:xfrm>
          <a:off x="15246427" y="1682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60044</xdr:rowOff>
    </xdr:from>
    <xdr:to>
      <xdr:col>21</xdr:col>
      <xdr:colOff>212725</xdr:colOff>
      <xdr:row>97</xdr:row>
      <xdr:rowOff>161644</xdr:rowOff>
    </xdr:to>
    <xdr:sp macro="" textlink="">
      <xdr:nvSpPr>
        <xdr:cNvPr id="671" name="円/楕円 670"/>
        <xdr:cNvSpPr/>
      </xdr:nvSpPr>
      <xdr:spPr>
        <a:xfrm>
          <a:off x="14541500" y="166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152771</xdr:rowOff>
    </xdr:from>
    <xdr:ext cx="534377" cy="259045"/>
    <xdr:sp macro="" textlink="">
      <xdr:nvSpPr>
        <xdr:cNvPr id="672" name="テキスト ボックス 671"/>
        <xdr:cNvSpPr txBox="1"/>
      </xdr:nvSpPr>
      <xdr:spPr>
        <a:xfrm>
          <a:off x="14325111" y="167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111927</xdr:rowOff>
    </xdr:from>
    <xdr:to>
      <xdr:col>20</xdr:col>
      <xdr:colOff>9525</xdr:colOff>
      <xdr:row>98</xdr:row>
      <xdr:rowOff>42077</xdr:rowOff>
    </xdr:to>
    <xdr:sp macro="" textlink="">
      <xdr:nvSpPr>
        <xdr:cNvPr id="673" name="円/楕円 672"/>
        <xdr:cNvSpPr/>
      </xdr:nvSpPr>
      <xdr:spPr>
        <a:xfrm>
          <a:off x="13652500" y="167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33204</xdr:rowOff>
    </xdr:from>
    <xdr:ext cx="469744" cy="259045"/>
    <xdr:sp macro="" textlink="">
      <xdr:nvSpPr>
        <xdr:cNvPr id="674" name="テキスト ボックス 673"/>
        <xdr:cNvSpPr txBox="1"/>
      </xdr:nvSpPr>
      <xdr:spPr>
        <a:xfrm>
          <a:off x="13468427" y="168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114733</xdr:rowOff>
    </xdr:from>
    <xdr:to>
      <xdr:col>18</xdr:col>
      <xdr:colOff>492125</xdr:colOff>
      <xdr:row>98</xdr:row>
      <xdr:rowOff>44883</xdr:rowOff>
    </xdr:to>
    <xdr:sp macro="" textlink="">
      <xdr:nvSpPr>
        <xdr:cNvPr id="675" name="円/楕円 674"/>
        <xdr:cNvSpPr/>
      </xdr:nvSpPr>
      <xdr:spPr>
        <a:xfrm>
          <a:off x="127635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36010</xdr:rowOff>
    </xdr:from>
    <xdr:ext cx="469744" cy="259045"/>
    <xdr:sp macro="" textlink="">
      <xdr:nvSpPr>
        <xdr:cNvPr id="676" name="テキスト ボックス 675"/>
        <xdr:cNvSpPr txBox="1"/>
      </xdr:nvSpPr>
      <xdr:spPr>
        <a:xfrm>
          <a:off x="12579427" y="1683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121183</xdr:rowOff>
    </xdr:from>
    <xdr:to>
      <xdr:col>32</xdr:col>
      <xdr:colOff>187325</xdr:colOff>
      <xdr:row>39</xdr:row>
      <xdr:rowOff>44450</xdr:rowOff>
    </xdr:to>
    <xdr:cxnSp macro="">
      <xdr:nvCxnSpPr>
        <xdr:cNvPr id="705" name="直線コネクタ 704"/>
        <xdr:cNvCxnSpPr/>
      </xdr:nvCxnSpPr>
      <xdr:spPr>
        <a:xfrm flipV="1">
          <a:off x="21323300" y="6636283"/>
          <a:ext cx="8382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70383</xdr:rowOff>
    </xdr:from>
    <xdr:to>
      <xdr:col>32</xdr:col>
      <xdr:colOff>238125</xdr:colOff>
      <xdr:row>39</xdr:row>
      <xdr:rowOff>533</xdr:rowOff>
    </xdr:to>
    <xdr:sp macro="" textlink="">
      <xdr:nvSpPr>
        <xdr:cNvPr id="724" name="円/楕円 723"/>
        <xdr:cNvSpPr/>
      </xdr:nvSpPr>
      <xdr:spPr>
        <a:xfrm>
          <a:off x="221107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29760</xdr:rowOff>
    </xdr:from>
    <xdr:ext cx="469744" cy="259045"/>
    <xdr:sp macro="" textlink="">
      <xdr:nvSpPr>
        <xdr:cNvPr id="725" name="投資及び出資金該当値テキスト"/>
        <xdr:cNvSpPr txBox="1"/>
      </xdr:nvSpPr>
      <xdr:spPr>
        <a:xfrm>
          <a:off x="22212300" y="63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131714</xdr:rowOff>
    </xdr:from>
    <xdr:to>
      <xdr:col>32</xdr:col>
      <xdr:colOff>187325</xdr:colOff>
      <xdr:row>77</xdr:row>
      <xdr:rowOff>167932</xdr:rowOff>
    </xdr:to>
    <xdr:cxnSp macro="">
      <xdr:nvCxnSpPr>
        <xdr:cNvPr id="821" name="直線コネクタ 820"/>
        <xdr:cNvCxnSpPr/>
      </xdr:nvCxnSpPr>
      <xdr:spPr>
        <a:xfrm flipV="1">
          <a:off x="21323300" y="13333364"/>
          <a:ext cx="8382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167932</xdr:rowOff>
    </xdr:from>
    <xdr:to>
      <xdr:col>31</xdr:col>
      <xdr:colOff>34925</xdr:colOff>
      <xdr:row>78</xdr:row>
      <xdr:rowOff>9353</xdr:rowOff>
    </xdr:to>
    <xdr:cxnSp macro="">
      <xdr:nvCxnSpPr>
        <xdr:cNvPr id="824" name="直線コネクタ 823"/>
        <xdr:cNvCxnSpPr/>
      </xdr:nvCxnSpPr>
      <xdr:spPr>
        <a:xfrm flipV="1">
          <a:off x="20434300" y="13369582"/>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9353</xdr:rowOff>
    </xdr:from>
    <xdr:to>
      <xdr:col>29</xdr:col>
      <xdr:colOff>517525</xdr:colOff>
      <xdr:row>78</xdr:row>
      <xdr:rowOff>14861</xdr:rowOff>
    </xdr:to>
    <xdr:cxnSp macro="">
      <xdr:nvCxnSpPr>
        <xdr:cNvPr id="827" name="直線コネクタ 826"/>
        <xdr:cNvCxnSpPr/>
      </xdr:nvCxnSpPr>
      <xdr:spPr>
        <a:xfrm flipV="1">
          <a:off x="19545300" y="13382453"/>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14861</xdr:rowOff>
    </xdr:from>
    <xdr:to>
      <xdr:col>28</xdr:col>
      <xdr:colOff>314325</xdr:colOff>
      <xdr:row>78</xdr:row>
      <xdr:rowOff>25499</xdr:rowOff>
    </xdr:to>
    <xdr:cxnSp macro="">
      <xdr:nvCxnSpPr>
        <xdr:cNvPr id="830" name="直線コネクタ 829"/>
        <xdr:cNvCxnSpPr/>
      </xdr:nvCxnSpPr>
      <xdr:spPr>
        <a:xfrm flipV="1">
          <a:off x="18656300" y="13387961"/>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80914</xdr:rowOff>
    </xdr:from>
    <xdr:to>
      <xdr:col>32</xdr:col>
      <xdr:colOff>238125</xdr:colOff>
      <xdr:row>78</xdr:row>
      <xdr:rowOff>11064</xdr:rowOff>
    </xdr:to>
    <xdr:sp macro="" textlink="">
      <xdr:nvSpPr>
        <xdr:cNvPr id="840" name="円/楕円 839"/>
        <xdr:cNvSpPr/>
      </xdr:nvSpPr>
      <xdr:spPr>
        <a:xfrm>
          <a:off x="22110700" y="132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167291</xdr:rowOff>
    </xdr:from>
    <xdr:ext cx="534377" cy="259045"/>
    <xdr:sp macro="" textlink="">
      <xdr:nvSpPr>
        <xdr:cNvPr id="841" name="繰出金該当値テキスト"/>
        <xdr:cNvSpPr txBox="1"/>
      </xdr:nvSpPr>
      <xdr:spPr>
        <a:xfrm>
          <a:off x="22212300" y="131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117132</xdr:rowOff>
    </xdr:from>
    <xdr:to>
      <xdr:col>31</xdr:col>
      <xdr:colOff>85725</xdr:colOff>
      <xdr:row>78</xdr:row>
      <xdr:rowOff>47282</xdr:rowOff>
    </xdr:to>
    <xdr:sp macro="" textlink="">
      <xdr:nvSpPr>
        <xdr:cNvPr id="842" name="円/楕円 841"/>
        <xdr:cNvSpPr/>
      </xdr:nvSpPr>
      <xdr:spPr>
        <a:xfrm>
          <a:off x="21272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38409</xdr:rowOff>
    </xdr:from>
    <xdr:ext cx="534377" cy="259045"/>
    <xdr:sp macro="" textlink="">
      <xdr:nvSpPr>
        <xdr:cNvPr id="843" name="テキスト ボックス 842"/>
        <xdr:cNvSpPr txBox="1"/>
      </xdr:nvSpPr>
      <xdr:spPr>
        <a:xfrm>
          <a:off x="21056111" y="134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130003</xdr:rowOff>
    </xdr:from>
    <xdr:to>
      <xdr:col>29</xdr:col>
      <xdr:colOff>568325</xdr:colOff>
      <xdr:row>78</xdr:row>
      <xdr:rowOff>60153</xdr:rowOff>
    </xdr:to>
    <xdr:sp macro="" textlink="">
      <xdr:nvSpPr>
        <xdr:cNvPr id="844" name="円/楕円 843"/>
        <xdr:cNvSpPr/>
      </xdr:nvSpPr>
      <xdr:spPr>
        <a:xfrm>
          <a:off x="20383500" y="13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51280</xdr:rowOff>
    </xdr:from>
    <xdr:ext cx="534377" cy="259045"/>
    <xdr:sp macro="" textlink="">
      <xdr:nvSpPr>
        <xdr:cNvPr id="845" name="テキスト ボックス 844"/>
        <xdr:cNvSpPr txBox="1"/>
      </xdr:nvSpPr>
      <xdr:spPr>
        <a:xfrm>
          <a:off x="20167111" y="134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135511</xdr:rowOff>
    </xdr:from>
    <xdr:to>
      <xdr:col>28</xdr:col>
      <xdr:colOff>365125</xdr:colOff>
      <xdr:row>78</xdr:row>
      <xdr:rowOff>65661</xdr:rowOff>
    </xdr:to>
    <xdr:sp macro="" textlink="">
      <xdr:nvSpPr>
        <xdr:cNvPr id="846" name="円/楕円 845"/>
        <xdr:cNvSpPr/>
      </xdr:nvSpPr>
      <xdr:spPr>
        <a:xfrm>
          <a:off x="19494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56788</xdr:rowOff>
    </xdr:from>
    <xdr:ext cx="534377" cy="259045"/>
    <xdr:sp macro="" textlink="">
      <xdr:nvSpPr>
        <xdr:cNvPr id="847" name="テキスト ボックス 846"/>
        <xdr:cNvSpPr txBox="1"/>
      </xdr:nvSpPr>
      <xdr:spPr>
        <a:xfrm>
          <a:off x="19278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146149</xdr:rowOff>
    </xdr:from>
    <xdr:to>
      <xdr:col>27</xdr:col>
      <xdr:colOff>161925</xdr:colOff>
      <xdr:row>78</xdr:row>
      <xdr:rowOff>76299</xdr:rowOff>
    </xdr:to>
    <xdr:sp macro="" textlink="">
      <xdr:nvSpPr>
        <xdr:cNvPr id="848" name="円/楕円 847"/>
        <xdr:cNvSpPr/>
      </xdr:nvSpPr>
      <xdr:spPr>
        <a:xfrm>
          <a:off x="18605500" y="133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67426</xdr:rowOff>
    </xdr:from>
    <xdr:ext cx="534377" cy="259045"/>
    <xdr:sp macro="" textlink="">
      <xdr:nvSpPr>
        <xdr:cNvPr id="849" name="テキスト ボックス 848"/>
        <xdr:cNvSpPr txBox="1"/>
      </xdr:nvSpPr>
      <xdr:spPr>
        <a:xfrm>
          <a:off x="18389111" y="134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340,270</a:t>
          </a:r>
          <a:r>
            <a:rPr kumimoji="1" lang="ja-JP" altLang="en-US" sz="1300">
              <a:latin typeface="ＭＳ Ｐゴシック"/>
            </a:rPr>
            <a:t>円となっている。最も大きい構成項目である扶助費は、住民一人当たり</a:t>
          </a:r>
          <a:r>
            <a:rPr kumimoji="1" lang="en-US" altLang="ja-JP" sz="1300">
              <a:latin typeface="ＭＳ Ｐゴシック"/>
            </a:rPr>
            <a:t>98,631</a:t>
          </a:r>
          <a:r>
            <a:rPr kumimoji="1" lang="ja-JP" altLang="en-US" sz="1300">
              <a:latin typeface="ＭＳ Ｐゴシック"/>
            </a:rPr>
            <a:t>円となっており、近年の少子化対策や介護などに係る経費の増加に伴い高水準を推移し、類似団体平均を大きく上回っている。また、その他の主要な構成項目である人件費は、住民一人当たり</a:t>
          </a:r>
          <a:r>
            <a:rPr kumimoji="1" lang="en-US" altLang="ja-JP" sz="1300">
              <a:latin typeface="ＭＳ Ｐゴシック"/>
            </a:rPr>
            <a:t>49,961</a:t>
          </a:r>
          <a:r>
            <a:rPr kumimoji="1" lang="ja-JP" altLang="en-US" sz="1300">
              <a:latin typeface="ＭＳ Ｐゴシック"/>
            </a:rPr>
            <a:t>円となっており、行財政改革（後期プラン）に基づく定員管理や消防の一部事務組合化に伴う身分移管などの要因により類似団体平均を下回っている。補助費等は、住民一人当たり</a:t>
          </a:r>
          <a:r>
            <a:rPr kumimoji="1" lang="en-US" altLang="ja-JP" sz="1300">
              <a:latin typeface="ＭＳ Ｐゴシック"/>
            </a:rPr>
            <a:t>46,866</a:t>
          </a:r>
          <a:r>
            <a:rPr kumimoji="1" lang="ja-JP" altLang="en-US" sz="1300">
              <a:latin typeface="ＭＳ Ｐゴシック"/>
            </a:rPr>
            <a:t>円となっており、平成２１年度から下水道事業会計を法適用企業化したことにより、性質経費区分が繰出金から補助費等へ変更となったこと及び平成２６年度から消防の一部事務組合化に伴い負担金が増加したことにより、類似団体平均と比較し高い水準にある。公債費は、住民一人当たり</a:t>
          </a:r>
          <a:r>
            <a:rPr kumimoji="1" lang="en-US" altLang="ja-JP" sz="1300">
              <a:latin typeface="ＭＳ Ｐゴシック"/>
            </a:rPr>
            <a:t>35,823</a:t>
          </a:r>
          <a:r>
            <a:rPr kumimoji="1" lang="ja-JP" altLang="en-US" sz="1300">
              <a:latin typeface="ＭＳ Ｐゴシック"/>
            </a:rPr>
            <a:t>円となっており、平成１３年度より毎年度発行している臨時財政対策債（普通交付税振替分）の元利償還金の増加などが要因となり類似団体平均を上回っている。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大阪府四條畷市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56,332
55,827
1,869.00
19,679,083
19,168,087
509,587
11,448,180
16,656,762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119126</xdr:rowOff>
    </xdr:from>
    <xdr:to>
      <xdr:col>6</xdr:col>
      <xdr:colOff>511175</xdr:colOff>
      <xdr:row>33</xdr:row>
      <xdr:rowOff>44145</xdr:rowOff>
    </xdr:to>
    <xdr:cxnSp macro="">
      <xdr:nvCxnSpPr>
        <xdr:cNvPr id="59" name="直線コネクタ 58"/>
        <xdr:cNvCxnSpPr/>
      </xdr:nvCxnSpPr>
      <xdr:spPr>
        <a:xfrm>
          <a:off x="3797300" y="5434076"/>
          <a:ext cx="8382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119126</xdr:rowOff>
    </xdr:from>
    <xdr:to>
      <xdr:col>5</xdr:col>
      <xdr:colOff>358775</xdr:colOff>
      <xdr:row>33</xdr:row>
      <xdr:rowOff>110896</xdr:rowOff>
    </xdr:to>
    <xdr:cxnSp macro="">
      <xdr:nvCxnSpPr>
        <xdr:cNvPr id="62" name="直線コネクタ 61"/>
        <xdr:cNvCxnSpPr/>
      </xdr:nvCxnSpPr>
      <xdr:spPr>
        <a:xfrm flipV="1">
          <a:off x="2908300" y="5434076"/>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163017</xdr:rowOff>
    </xdr:from>
    <xdr:to>
      <xdr:col>4</xdr:col>
      <xdr:colOff>155575</xdr:colOff>
      <xdr:row>33</xdr:row>
      <xdr:rowOff>110896</xdr:rowOff>
    </xdr:to>
    <xdr:cxnSp macro="">
      <xdr:nvCxnSpPr>
        <xdr:cNvPr id="65" name="直線コネクタ 64"/>
        <xdr:cNvCxnSpPr/>
      </xdr:nvCxnSpPr>
      <xdr:spPr>
        <a:xfrm>
          <a:off x="2019300" y="5649417"/>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13970</xdr:rowOff>
    </xdr:from>
    <xdr:to>
      <xdr:col>2</xdr:col>
      <xdr:colOff>638175</xdr:colOff>
      <xdr:row>32</xdr:row>
      <xdr:rowOff>163017</xdr:rowOff>
    </xdr:to>
    <xdr:cxnSp macro="">
      <xdr:nvCxnSpPr>
        <xdr:cNvPr id="68" name="直線コネクタ 67"/>
        <xdr:cNvCxnSpPr/>
      </xdr:nvCxnSpPr>
      <xdr:spPr>
        <a:xfrm>
          <a:off x="1130300" y="5500370"/>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164795</xdr:rowOff>
    </xdr:from>
    <xdr:to>
      <xdr:col>6</xdr:col>
      <xdr:colOff>561975</xdr:colOff>
      <xdr:row>33</xdr:row>
      <xdr:rowOff>94945</xdr:rowOff>
    </xdr:to>
    <xdr:sp macro="" textlink="">
      <xdr:nvSpPr>
        <xdr:cNvPr id="78" name="円/楕円 77"/>
        <xdr:cNvSpPr/>
      </xdr:nvSpPr>
      <xdr:spPr>
        <a:xfrm>
          <a:off x="45847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16222</xdr:rowOff>
    </xdr:from>
    <xdr:ext cx="469744" cy="259045"/>
    <xdr:sp macro="" textlink="">
      <xdr:nvSpPr>
        <xdr:cNvPr id="79" name="議会費該当値テキスト"/>
        <xdr:cNvSpPr txBox="1"/>
      </xdr:nvSpPr>
      <xdr:spPr>
        <a:xfrm>
          <a:off x="4686300" y="55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68326</xdr:rowOff>
    </xdr:from>
    <xdr:to>
      <xdr:col>5</xdr:col>
      <xdr:colOff>409575</xdr:colOff>
      <xdr:row>31</xdr:row>
      <xdr:rowOff>169926</xdr:rowOff>
    </xdr:to>
    <xdr:sp macro="" textlink="">
      <xdr:nvSpPr>
        <xdr:cNvPr id="80" name="円/楕円 79"/>
        <xdr:cNvSpPr/>
      </xdr:nvSpPr>
      <xdr:spPr>
        <a:xfrm>
          <a:off x="3746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15003</xdr:rowOff>
    </xdr:from>
    <xdr:ext cx="469744" cy="259045"/>
    <xdr:sp macro="" textlink="">
      <xdr:nvSpPr>
        <xdr:cNvPr id="81" name="テキスト ボックス 80"/>
        <xdr:cNvSpPr txBox="1"/>
      </xdr:nvSpPr>
      <xdr:spPr>
        <a:xfrm>
          <a:off x="3562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60096</xdr:rowOff>
    </xdr:from>
    <xdr:to>
      <xdr:col>4</xdr:col>
      <xdr:colOff>206375</xdr:colOff>
      <xdr:row>33</xdr:row>
      <xdr:rowOff>161696</xdr:rowOff>
    </xdr:to>
    <xdr:sp macro="" textlink="">
      <xdr:nvSpPr>
        <xdr:cNvPr id="82" name="円/楕円 81"/>
        <xdr:cNvSpPr/>
      </xdr:nvSpPr>
      <xdr:spPr>
        <a:xfrm>
          <a:off x="2857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6773</xdr:rowOff>
    </xdr:from>
    <xdr:ext cx="469744" cy="259045"/>
    <xdr:sp macro="" textlink="">
      <xdr:nvSpPr>
        <xdr:cNvPr id="83" name="テキスト ボックス 82"/>
        <xdr:cNvSpPr txBox="1"/>
      </xdr:nvSpPr>
      <xdr:spPr>
        <a:xfrm>
          <a:off x="2673427" y="54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112217</xdr:rowOff>
    </xdr:from>
    <xdr:to>
      <xdr:col>3</xdr:col>
      <xdr:colOff>3175</xdr:colOff>
      <xdr:row>33</xdr:row>
      <xdr:rowOff>42367</xdr:rowOff>
    </xdr:to>
    <xdr:sp macro="" textlink="">
      <xdr:nvSpPr>
        <xdr:cNvPr id="84" name="円/楕円 83"/>
        <xdr:cNvSpPr/>
      </xdr:nvSpPr>
      <xdr:spPr>
        <a:xfrm>
          <a:off x="1968500" y="55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58894</xdr:rowOff>
    </xdr:from>
    <xdr:ext cx="469744" cy="259045"/>
    <xdr:sp macro="" textlink="">
      <xdr:nvSpPr>
        <xdr:cNvPr id="85" name="テキスト ボックス 84"/>
        <xdr:cNvSpPr txBox="1"/>
      </xdr:nvSpPr>
      <xdr:spPr>
        <a:xfrm>
          <a:off x="1784427" y="537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134620</xdr:rowOff>
    </xdr:from>
    <xdr:to>
      <xdr:col>1</xdr:col>
      <xdr:colOff>485775</xdr:colOff>
      <xdr:row>32</xdr:row>
      <xdr:rowOff>64770</xdr:rowOff>
    </xdr:to>
    <xdr:sp macro="" textlink="">
      <xdr:nvSpPr>
        <xdr:cNvPr id="86" name="円/楕円 85"/>
        <xdr:cNvSpPr/>
      </xdr:nvSpPr>
      <xdr:spPr>
        <a:xfrm>
          <a:off x="1079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81297</xdr:rowOff>
    </xdr:from>
    <xdr:ext cx="469744" cy="259045"/>
    <xdr:sp macro="" textlink="">
      <xdr:nvSpPr>
        <xdr:cNvPr id="87" name="テキスト ボックス 86"/>
        <xdr:cNvSpPr txBox="1"/>
      </xdr:nvSpPr>
      <xdr:spPr>
        <a:xfrm>
          <a:off x="895427"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115962</xdr:rowOff>
    </xdr:from>
    <xdr:to>
      <xdr:col>6</xdr:col>
      <xdr:colOff>511175</xdr:colOff>
      <xdr:row>57</xdr:row>
      <xdr:rowOff>136220</xdr:rowOff>
    </xdr:to>
    <xdr:cxnSp macro="">
      <xdr:nvCxnSpPr>
        <xdr:cNvPr id="114" name="直線コネクタ 113"/>
        <xdr:cNvCxnSpPr/>
      </xdr:nvCxnSpPr>
      <xdr:spPr>
        <a:xfrm flipV="1">
          <a:off x="3797300" y="9888612"/>
          <a:ext cx="8382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118038</xdr:rowOff>
    </xdr:from>
    <xdr:to>
      <xdr:col>5</xdr:col>
      <xdr:colOff>358775</xdr:colOff>
      <xdr:row>57</xdr:row>
      <xdr:rowOff>136220</xdr:rowOff>
    </xdr:to>
    <xdr:cxnSp macro="">
      <xdr:nvCxnSpPr>
        <xdr:cNvPr id="117" name="直線コネクタ 116"/>
        <xdr:cNvCxnSpPr/>
      </xdr:nvCxnSpPr>
      <xdr:spPr>
        <a:xfrm>
          <a:off x="2908300" y="9890688"/>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118038</xdr:rowOff>
    </xdr:from>
    <xdr:to>
      <xdr:col>4</xdr:col>
      <xdr:colOff>155575</xdr:colOff>
      <xdr:row>57</xdr:row>
      <xdr:rowOff>130039</xdr:rowOff>
    </xdr:to>
    <xdr:cxnSp macro="">
      <xdr:nvCxnSpPr>
        <xdr:cNvPr id="120" name="直線コネクタ 119"/>
        <xdr:cNvCxnSpPr/>
      </xdr:nvCxnSpPr>
      <xdr:spPr>
        <a:xfrm flipV="1">
          <a:off x="2019300" y="989068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127205</xdr:rowOff>
    </xdr:from>
    <xdr:to>
      <xdr:col>2</xdr:col>
      <xdr:colOff>638175</xdr:colOff>
      <xdr:row>57</xdr:row>
      <xdr:rowOff>130039</xdr:rowOff>
    </xdr:to>
    <xdr:cxnSp macro="">
      <xdr:nvCxnSpPr>
        <xdr:cNvPr id="123" name="直線コネクタ 122"/>
        <xdr:cNvCxnSpPr/>
      </xdr:nvCxnSpPr>
      <xdr:spPr>
        <a:xfrm>
          <a:off x="1130300" y="989985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65162</xdr:rowOff>
    </xdr:from>
    <xdr:to>
      <xdr:col>6</xdr:col>
      <xdr:colOff>561975</xdr:colOff>
      <xdr:row>57</xdr:row>
      <xdr:rowOff>166762</xdr:rowOff>
    </xdr:to>
    <xdr:sp macro="" textlink="">
      <xdr:nvSpPr>
        <xdr:cNvPr id="133" name="円/楕円 132"/>
        <xdr:cNvSpPr/>
      </xdr:nvSpPr>
      <xdr:spPr>
        <a:xfrm>
          <a:off x="4584700" y="98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85420</xdr:rowOff>
    </xdr:from>
    <xdr:to>
      <xdr:col>5</xdr:col>
      <xdr:colOff>409575</xdr:colOff>
      <xdr:row>58</xdr:row>
      <xdr:rowOff>15570</xdr:rowOff>
    </xdr:to>
    <xdr:sp macro="" textlink="">
      <xdr:nvSpPr>
        <xdr:cNvPr id="135" name="円/楕円 134"/>
        <xdr:cNvSpPr/>
      </xdr:nvSpPr>
      <xdr:spPr>
        <a:xfrm>
          <a:off x="3746500" y="98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6697</xdr:rowOff>
    </xdr:from>
    <xdr:ext cx="534377" cy="259045"/>
    <xdr:sp macro="" textlink="">
      <xdr:nvSpPr>
        <xdr:cNvPr id="136" name="テキスト ボックス 135"/>
        <xdr:cNvSpPr txBox="1"/>
      </xdr:nvSpPr>
      <xdr:spPr>
        <a:xfrm>
          <a:off x="3530111" y="99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67238</xdr:rowOff>
    </xdr:from>
    <xdr:to>
      <xdr:col>4</xdr:col>
      <xdr:colOff>206375</xdr:colOff>
      <xdr:row>57</xdr:row>
      <xdr:rowOff>168838</xdr:rowOff>
    </xdr:to>
    <xdr:sp macro="" textlink="">
      <xdr:nvSpPr>
        <xdr:cNvPr id="137" name="円/楕円 136"/>
        <xdr:cNvSpPr/>
      </xdr:nvSpPr>
      <xdr:spPr>
        <a:xfrm>
          <a:off x="2857500" y="98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159965</xdr:rowOff>
    </xdr:from>
    <xdr:ext cx="534377" cy="259045"/>
    <xdr:sp macro="" textlink="">
      <xdr:nvSpPr>
        <xdr:cNvPr id="138" name="テキスト ボックス 137"/>
        <xdr:cNvSpPr txBox="1"/>
      </xdr:nvSpPr>
      <xdr:spPr>
        <a:xfrm>
          <a:off x="2641111" y="99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79239</xdr:rowOff>
    </xdr:from>
    <xdr:to>
      <xdr:col>3</xdr:col>
      <xdr:colOff>3175</xdr:colOff>
      <xdr:row>58</xdr:row>
      <xdr:rowOff>9389</xdr:rowOff>
    </xdr:to>
    <xdr:sp macro="" textlink="">
      <xdr:nvSpPr>
        <xdr:cNvPr id="139" name="円/楕円 138"/>
        <xdr:cNvSpPr/>
      </xdr:nvSpPr>
      <xdr:spPr>
        <a:xfrm>
          <a:off x="1968500" y="9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516</xdr:rowOff>
    </xdr:from>
    <xdr:ext cx="534377" cy="259045"/>
    <xdr:sp macro="" textlink="">
      <xdr:nvSpPr>
        <xdr:cNvPr id="140" name="テキスト ボックス 139"/>
        <xdr:cNvSpPr txBox="1"/>
      </xdr:nvSpPr>
      <xdr:spPr>
        <a:xfrm>
          <a:off x="1752111" y="99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76405</xdr:rowOff>
    </xdr:from>
    <xdr:to>
      <xdr:col>1</xdr:col>
      <xdr:colOff>485775</xdr:colOff>
      <xdr:row>58</xdr:row>
      <xdr:rowOff>6555</xdr:rowOff>
    </xdr:to>
    <xdr:sp macro="" textlink="">
      <xdr:nvSpPr>
        <xdr:cNvPr id="141" name="円/楕円 140"/>
        <xdr:cNvSpPr/>
      </xdr:nvSpPr>
      <xdr:spPr>
        <a:xfrm>
          <a:off x="1079500" y="98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169132</xdr:rowOff>
    </xdr:from>
    <xdr:ext cx="534377" cy="259045"/>
    <xdr:sp macro="" textlink="">
      <xdr:nvSpPr>
        <xdr:cNvPr id="142" name="テキスト ボックス 141"/>
        <xdr:cNvSpPr txBox="1"/>
      </xdr:nvSpPr>
      <xdr:spPr>
        <a:xfrm>
          <a:off x="863111" y="99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13424</xdr:rowOff>
    </xdr:from>
    <xdr:to>
      <xdr:col>6</xdr:col>
      <xdr:colOff>511175</xdr:colOff>
      <xdr:row>74</xdr:row>
      <xdr:rowOff>116802</xdr:rowOff>
    </xdr:to>
    <xdr:cxnSp macro="">
      <xdr:nvCxnSpPr>
        <xdr:cNvPr id="172" name="直線コネクタ 171"/>
        <xdr:cNvCxnSpPr/>
      </xdr:nvCxnSpPr>
      <xdr:spPr>
        <a:xfrm flipV="1">
          <a:off x="3797300" y="12700724"/>
          <a:ext cx="8382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116802</xdr:rowOff>
    </xdr:from>
    <xdr:to>
      <xdr:col>5</xdr:col>
      <xdr:colOff>358775</xdr:colOff>
      <xdr:row>75</xdr:row>
      <xdr:rowOff>164731</xdr:rowOff>
    </xdr:to>
    <xdr:cxnSp macro="">
      <xdr:nvCxnSpPr>
        <xdr:cNvPr id="175" name="直線コネクタ 174"/>
        <xdr:cNvCxnSpPr/>
      </xdr:nvCxnSpPr>
      <xdr:spPr>
        <a:xfrm flipV="1">
          <a:off x="2908300" y="12804102"/>
          <a:ext cx="8890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164731</xdr:rowOff>
    </xdr:from>
    <xdr:to>
      <xdr:col>4</xdr:col>
      <xdr:colOff>155575</xdr:colOff>
      <xdr:row>76</xdr:row>
      <xdr:rowOff>24155</xdr:rowOff>
    </xdr:to>
    <xdr:cxnSp macro="">
      <xdr:nvCxnSpPr>
        <xdr:cNvPr id="178" name="直線コネクタ 177"/>
        <xdr:cNvCxnSpPr/>
      </xdr:nvCxnSpPr>
      <xdr:spPr>
        <a:xfrm flipV="1">
          <a:off x="2019300" y="13023481"/>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24155</xdr:rowOff>
    </xdr:from>
    <xdr:to>
      <xdr:col>2</xdr:col>
      <xdr:colOff>638175</xdr:colOff>
      <xdr:row>76</xdr:row>
      <xdr:rowOff>55220</xdr:rowOff>
    </xdr:to>
    <xdr:cxnSp macro="">
      <xdr:nvCxnSpPr>
        <xdr:cNvPr id="181" name="直線コネクタ 180"/>
        <xdr:cNvCxnSpPr/>
      </xdr:nvCxnSpPr>
      <xdr:spPr>
        <a:xfrm flipV="1">
          <a:off x="1130300" y="13054355"/>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134074</xdr:rowOff>
    </xdr:from>
    <xdr:to>
      <xdr:col>6</xdr:col>
      <xdr:colOff>561975</xdr:colOff>
      <xdr:row>74</xdr:row>
      <xdr:rowOff>64224</xdr:rowOff>
    </xdr:to>
    <xdr:sp macro="" textlink="">
      <xdr:nvSpPr>
        <xdr:cNvPr id="191" name="円/楕円 190"/>
        <xdr:cNvSpPr/>
      </xdr:nvSpPr>
      <xdr:spPr>
        <a:xfrm>
          <a:off x="4584700" y="126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156951</xdr:rowOff>
    </xdr:from>
    <xdr:ext cx="599010" cy="259045"/>
    <xdr:sp macro="" textlink="">
      <xdr:nvSpPr>
        <xdr:cNvPr id="192" name="民生費該当値テキスト"/>
        <xdr:cNvSpPr txBox="1"/>
      </xdr:nvSpPr>
      <xdr:spPr>
        <a:xfrm>
          <a:off x="4686300" y="1250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159,943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66002</xdr:rowOff>
    </xdr:from>
    <xdr:to>
      <xdr:col>5</xdr:col>
      <xdr:colOff>409575</xdr:colOff>
      <xdr:row>74</xdr:row>
      <xdr:rowOff>167602</xdr:rowOff>
    </xdr:to>
    <xdr:sp macro="" textlink="">
      <xdr:nvSpPr>
        <xdr:cNvPr id="193" name="円/楕円 192"/>
        <xdr:cNvSpPr/>
      </xdr:nvSpPr>
      <xdr:spPr>
        <a:xfrm>
          <a:off x="3746500" y="127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12679</xdr:rowOff>
    </xdr:from>
    <xdr:ext cx="599010" cy="259045"/>
    <xdr:sp macro="" textlink="">
      <xdr:nvSpPr>
        <xdr:cNvPr id="194" name="テキスト ボックス 193"/>
        <xdr:cNvSpPr txBox="1"/>
      </xdr:nvSpPr>
      <xdr:spPr>
        <a:xfrm>
          <a:off x="3497794" y="125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113932</xdr:rowOff>
    </xdr:from>
    <xdr:to>
      <xdr:col>4</xdr:col>
      <xdr:colOff>206375</xdr:colOff>
      <xdr:row>76</xdr:row>
      <xdr:rowOff>44081</xdr:rowOff>
    </xdr:to>
    <xdr:sp macro="" textlink="">
      <xdr:nvSpPr>
        <xdr:cNvPr id="195" name="円/楕円 194"/>
        <xdr:cNvSpPr/>
      </xdr:nvSpPr>
      <xdr:spPr>
        <a:xfrm>
          <a:off x="2857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35208</xdr:rowOff>
    </xdr:from>
    <xdr:ext cx="599010" cy="259045"/>
    <xdr:sp macro="" textlink="">
      <xdr:nvSpPr>
        <xdr:cNvPr id="196" name="テキスト ボックス 195"/>
        <xdr:cNvSpPr txBox="1"/>
      </xdr:nvSpPr>
      <xdr:spPr>
        <a:xfrm>
          <a:off x="2608794" y="130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144805</xdr:rowOff>
    </xdr:from>
    <xdr:to>
      <xdr:col>3</xdr:col>
      <xdr:colOff>3175</xdr:colOff>
      <xdr:row>76</xdr:row>
      <xdr:rowOff>74955</xdr:rowOff>
    </xdr:to>
    <xdr:sp macro="" textlink="">
      <xdr:nvSpPr>
        <xdr:cNvPr id="197" name="円/楕円 196"/>
        <xdr:cNvSpPr/>
      </xdr:nvSpPr>
      <xdr:spPr>
        <a:xfrm>
          <a:off x="1968500" y="130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91482</xdr:rowOff>
    </xdr:from>
    <xdr:ext cx="599010" cy="259045"/>
    <xdr:sp macro="" textlink="">
      <xdr:nvSpPr>
        <xdr:cNvPr id="198" name="テキスト ボックス 197"/>
        <xdr:cNvSpPr txBox="1"/>
      </xdr:nvSpPr>
      <xdr:spPr>
        <a:xfrm>
          <a:off x="1719794" y="1277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4420</xdr:rowOff>
    </xdr:from>
    <xdr:to>
      <xdr:col>1</xdr:col>
      <xdr:colOff>485775</xdr:colOff>
      <xdr:row>76</xdr:row>
      <xdr:rowOff>106020</xdr:rowOff>
    </xdr:to>
    <xdr:sp macro="" textlink="">
      <xdr:nvSpPr>
        <xdr:cNvPr id="199" name="円/楕円 198"/>
        <xdr:cNvSpPr/>
      </xdr:nvSpPr>
      <xdr:spPr>
        <a:xfrm>
          <a:off x="1079500" y="130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97147</xdr:rowOff>
    </xdr:from>
    <xdr:ext cx="599010" cy="259045"/>
    <xdr:sp macro="" textlink="">
      <xdr:nvSpPr>
        <xdr:cNvPr id="200" name="テキスト ボックス 199"/>
        <xdr:cNvSpPr txBox="1"/>
      </xdr:nvSpPr>
      <xdr:spPr>
        <a:xfrm>
          <a:off x="830794" y="131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144318</xdr:rowOff>
    </xdr:from>
    <xdr:to>
      <xdr:col>6</xdr:col>
      <xdr:colOff>511175</xdr:colOff>
      <xdr:row>97</xdr:row>
      <xdr:rowOff>165303</xdr:rowOff>
    </xdr:to>
    <xdr:cxnSp macro="">
      <xdr:nvCxnSpPr>
        <xdr:cNvPr id="228" name="直線コネクタ 227"/>
        <xdr:cNvCxnSpPr/>
      </xdr:nvCxnSpPr>
      <xdr:spPr>
        <a:xfrm>
          <a:off x="3797300" y="16774968"/>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144318</xdr:rowOff>
    </xdr:from>
    <xdr:to>
      <xdr:col>5</xdr:col>
      <xdr:colOff>358775</xdr:colOff>
      <xdr:row>98</xdr:row>
      <xdr:rowOff>24851</xdr:rowOff>
    </xdr:to>
    <xdr:cxnSp macro="">
      <xdr:nvCxnSpPr>
        <xdr:cNvPr id="231" name="直線コネクタ 230"/>
        <xdr:cNvCxnSpPr/>
      </xdr:nvCxnSpPr>
      <xdr:spPr>
        <a:xfrm flipV="1">
          <a:off x="2908300" y="16774968"/>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16988</xdr:rowOff>
    </xdr:from>
    <xdr:to>
      <xdr:col>4</xdr:col>
      <xdr:colOff>155575</xdr:colOff>
      <xdr:row>98</xdr:row>
      <xdr:rowOff>24851</xdr:rowOff>
    </xdr:to>
    <xdr:cxnSp macro="">
      <xdr:nvCxnSpPr>
        <xdr:cNvPr id="234" name="直線コネクタ 233"/>
        <xdr:cNvCxnSpPr/>
      </xdr:nvCxnSpPr>
      <xdr:spPr>
        <a:xfrm>
          <a:off x="2019300" y="16819088"/>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155953</xdr:rowOff>
    </xdr:from>
    <xdr:to>
      <xdr:col>2</xdr:col>
      <xdr:colOff>638175</xdr:colOff>
      <xdr:row>98</xdr:row>
      <xdr:rowOff>16988</xdr:rowOff>
    </xdr:to>
    <xdr:cxnSp macro="">
      <xdr:nvCxnSpPr>
        <xdr:cNvPr id="237" name="直線コネクタ 236"/>
        <xdr:cNvCxnSpPr/>
      </xdr:nvCxnSpPr>
      <xdr:spPr>
        <a:xfrm>
          <a:off x="1130300" y="16786603"/>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114503</xdr:rowOff>
    </xdr:from>
    <xdr:to>
      <xdr:col>6</xdr:col>
      <xdr:colOff>561975</xdr:colOff>
      <xdr:row>98</xdr:row>
      <xdr:rowOff>44653</xdr:rowOff>
    </xdr:to>
    <xdr:sp macro="" textlink="">
      <xdr:nvSpPr>
        <xdr:cNvPr id="247" name="円/楕円 246"/>
        <xdr:cNvSpPr/>
      </xdr:nvSpPr>
      <xdr:spPr>
        <a:xfrm>
          <a:off x="45847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92930</xdr:rowOff>
    </xdr:from>
    <xdr:ext cx="534377" cy="259045"/>
    <xdr:sp macro="" textlink="">
      <xdr:nvSpPr>
        <xdr:cNvPr id="248" name="衛生費該当値テキスト"/>
        <xdr:cNvSpPr txBox="1"/>
      </xdr:nvSpPr>
      <xdr:spPr>
        <a:xfrm>
          <a:off x="4686300" y="167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93518</xdr:rowOff>
    </xdr:from>
    <xdr:to>
      <xdr:col>5</xdr:col>
      <xdr:colOff>409575</xdr:colOff>
      <xdr:row>98</xdr:row>
      <xdr:rowOff>23668</xdr:rowOff>
    </xdr:to>
    <xdr:sp macro="" textlink="">
      <xdr:nvSpPr>
        <xdr:cNvPr id="249" name="円/楕円 248"/>
        <xdr:cNvSpPr/>
      </xdr:nvSpPr>
      <xdr:spPr>
        <a:xfrm>
          <a:off x="3746500" y="167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14795</xdr:rowOff>
    </xdr:from>
    <xdr:ext cx="534377" cy="259045"/>
    <xdr:sp macro="" textlink="">
      <xdr:nvSpPr>
        <xdr:cNvPr id="250" name="テキスト ボックス 249"/>
        <xdr:cNvSpPr txBox="1"/>
      </xdr:nvSpPr>
      <xdr:spPr>
        <a:xfrm>
          <a:off x="3530111" y="168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145501</xdr:rowOff>
    </xdr:from>
    <xdr:to>
      <xdr:col>4</xdr:col>
      <xdr:colOff>206375</xdr:colOff>
      <xdr:row>98</xdr:row>
      <xdr:rowOff>75651</xdr:rowOff>
    </xdr:to>
    <xdr:sp macro="" textlink="">
      <xdr:nvSpPr>
        <xdr:cNvPr id="251" name="円/楕円 250"/>
        <xdr:cNvSpPr/>
      </xdr:nvSpPr>
      <xdr:spPr>
        <a:xfrm>
          <a:off x="28575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66778</xdr:rowOff>
    </xdr:from>
    <xdr:ext cx="534377" cy="259045"/>
    <xdr:sp macro="" textlink="">
      <xdr:nvSpPr>
        <xdr:cNvPr id="252" name="テキスト ボックス 251"/>
        <xdr:cNvSpPr txBox="1"/>
      </xdr:nvSpPr>
      <xdr:spPr>
        <a:xfrm>
          <a:off x="2641111"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137638</xdr:rowOff>
    </xdr:from>
    <xdr:to>
      <xdr:col>3</xdr:col>
      <xdr:colOff>3175</xdr:colOff>
      <xdr:row>98</xdr:row>
      <xdr:rowOff>67788</xdr:rowOff>
    </xdr:to>
    <xdr:sp macro="" textlink="">
      <xdr:nvSpPr>
        <xdr:cNvPr id="253" name="円/楕円 252"/>
        <xdr:cNvSpPr/>
      </xdr:nvSpPr>
      <xdr:spPr>
        <a:xfrm>
          <a:off x="1968500" y="167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58915</xdr:rowOff>
    </xdr:from>
    <xdr:ext cx="534377" cy="259045"/>
    <xdr:sp macro="" textlink="">
      <xdr:nvSpPr>
        <xdr:cNvPr id="254" name="テキスト ボックス 253"/>
        <xdr:cNvSpPr txBox="1"/>
      </xdr:nvSpPr>
      <xdr:spPr>
        <a:xfrm>
          <a:off x="1752111" y="168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105153</xdr:rowOff>
    </xdr:from>
    <xdr:to>
      <xdr:col>1</xdr:col>
      <xdr:colOff>485775</xdr:colOff>
      <xdr:row>98</xdr:row>
      <xdr:rowOff>35303</xdr:rowOff>
    </xdr:to>
    <xdr:sp macro="" textlink="">
      <xdr:nvSpPr>
        <xdr:cNvPr id="255" name="円/楕円 254"/>
        <xdr:cNvSpPr/>
      </xdr:nvSpPr>
      <xdr:spPr>
        <a:xfrm>
          <a:off x="1079500" y="16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26430</xdr:rowOff>
    </xdr:from>
    <xdr:ext cx="534377" cy="259045"/>
    <xdr:sp macro="" textlink="">
      <xdr:nvSpPr>
        <xdr:cNvPr id="256" name="テキスト ボックス 255"/>
        <xdr:cNvSpPr txBox="1"/>
      </xdr:nvSpPr>
      <xdr:spPr>
        <a:xfrm>
          <a:off x="863111" y="16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84455</xdr:rowOff>
    </xdr:from>
    <xdr:to>
      <xdr:col>15</xdr:col>
      <xdr:colOff>180975</xdr:colOff>
      <xdr:row>36</xdr:row>
      <xdr:rowOff>89408</xdr:rowOff>
    </xdr:to>
    <xdr:cxnSp macro="">
      <xdr:nvCxnSpPr>
        <xdr:cNvPr id="285" name="直線コネクタ 284"/>
        <xdr:cNvCxnSpPr/>
      </xdr:nvCxnSpPr>
      <xdr:spPr>
        <a:xfrm flipV="1">
          <a:off x="9639300" y="625665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89408</xdr:rowOff>
    </xdr:from>
    <xdr:to>
      <xdr:col>14</xdr:col>
      <xdr:colOff>28575</xdr:colOff>
      <xdr:row>36</xdr:row>
      <xdr:rowOff>102743</xdr:rowOff>
    </xdr:to>
    <xdr:cxnSp macro="">
      <xdr:nvCxnSpPr>
        <xdr:cNvPr id="288" name="直線コネクタ 287"/>
        <xdr:cNvCxnSpPr/>
      </xdr:nvCxnSpPr>
      <xdr:spPr>
        <a:xfrm flipV="1">
          <a:off x="8750300" y="626160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102743</xdr:rowOff>
    </xdr:from>
    <xdr:to>
      <xdr:col>12</xdr:col>
      <xdr:colOff>511175</xdr:colOff>
      <xdr:row>36</xdr:row>
      <xdr:rowOff>126365</xdr:rowOff>
    </xdr:to>
    <xdr:cxnSp macro="">
      <xdr:nvCxnSpPr>
        <xdr:cNvPr id="291" name="直線コネクタ 290"/>
        <xdr:cNvCxnSpPr/>
      </xdr:nvCxnSpPr>
      <xdr:spPr>
        <a:xfrm flipV="1">
          <a:off x="7861300" y="627494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108077</xdr:rowOff>
    </xdr:from>
    <xdr:to>
      <xdr:col>11</xdr:col>
      <xdr:colOff>307975</xdr:colOff>
      <xdr:row>36</xdr:row>
      <xdr:rowOff>126365</xdr:rowOff>
    </xdr:to>
    <xdr:cxnSp macro="">
      <xdr:nvCxnSpPr>
        <xdr:cNvPr id="294" name="直線コネクタ 293"/>
        <xdr:cNvCxnSpPr/>
      </xdr:nvCxnSpPr>
      <xdr:spPr>
        <a:xfrm>
          <a:off x="6972300" y="6108827"/>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33655</xdr:rowOff>
    </xdr:from>
    <xdr:to>
      <xdr:col>15</xdr:col>
      <xdr:colOff>231775</xdr:colOff>
      <xdr:row>36</xdr:row>
      <xdr:rowOff>135255</xdr:rowOff>
    </xdr:to>
    <xdr:sp macro="" textlink="">
      <xdr:nvSpPr>
        <xdr:cNvPr id="304" name="円/楕円 303"/>
        <xdr:cNvSpPr/>
      </xdr:nvSpPr>
      <xdr:spPr>
        <a:xfrm>
          <a:off x="10426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56532</xdr:rowOff>
    </xdr:from>
    <xdr:ext cx="469744" cy="259045"/>
    <xdr:sp macro="" textlink="">
      <xdr:nvSpPr>
        <xdr:cNvPr id="305" name="労働費該当値テキスト"/>
        <xdr:cNvSpPr txBox="1"/>
      </xdr:nvSpPr>
      <xdr:spPr>
        <a:xfrm>
          <a:off x="10528300"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38608</xdr:rowOff>
    </xdr:from>
    <xdr:to>
      <xdr:col>14</xdr:col>
      <xdr:colOff>79375</xdr:colOff>
      <xdr:row>36</xdr:row>
      <xdr:rowOff>140208</xdr:rowOff>
    </xdr:to>
    <xdr:sp macro="" textlink="">
      <xdr:nvSpPr>
        <xdr:cNvPr id="306" name="円/楕円 305"/>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131335</xdr:rowOff>
    </xdr:from>
    <xdr:ext cx="469744" cy="259045"/>
    <xdr:sp macro="" textlink="">
      <xdr:nvSpPr>
        <xdr:cNvPr id="307" name="テキスト ボックス 306"/>
        <xdr:cNvSpPr txBox="1"/>
      </xdr:nvSpPr>
      <xdr:spPr>
        <a:xfrm>
          <a:off x="940442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51943</xdr:rowOff>
    </xdr:from>
    <xdr:to>
      <xdr:col>12</xdr:col>
      <xdr:colOff>561975</xdr:colOff>
      <xdr:row>36</xdr:row>
      <xdr:rowOff>153543</xdr:rowOff>
    </xdr:to>
    <xdr:sp macro="" textlink="">
      <xdr:nvSpPr>
        <xdr:cNvPr id="308" name="円/楕円 307"/>
        <xdr:cNvSpPr/>
      </xdr:nvSpPr>
      <xdr:spPr>
        <a:xfrm>
          <a:off x="869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144670</xdr:rowOff>
    </xdr:from>
    <xdr:ext cx="469744" cy="259045"/>
    <xdr:sp macro="" textlink="">
      <xdr:nvSpPr>
        <xdr:cNvPr id="309" name="テキスト ボックス 308"/>
        <xdr:cNvSpPr txBox="1"/>
      </xdr:nvSpPr>
      <xdr:spPr>
        <a:xfrm>
          <a:off x="8515427"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75565</xdr:rowOff>
    </xdr:from>
    <xdr:to>
      <xdr:col>11</xdr:col>
      <xdr:colOff>358775</xdr:colOff>
      <xdr:row>37</xdr:row>
      <xdr:rowOff>5715</xdr:rowOff>
    </xdr:to>
    <xdr:sp macro="" textlink="">
      <xdr:nvSpPr>
        <xdr:cNvPr id="310" name="円/楕円 309"/>
        <xdr:cNvSpPr/>
      </xdr:nvSpPr>
      <xdr:spPr>
        <a:xfrm>
          <a:off x="7810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168292</xdr:rowOff>
    </xdr:from>
    <xdr:ext cx="469744" cy="259045"/>
    <xdr:sp macro="" textlink="">
      <xdr:nvSpPr>
        <xdr:cNvPr id="311" name="テキスト ボックス 310"/>
        <xdr:cNvSpPr txBox="1"/>
      </xdr:nvSpPr>
      <xdr:spPr>
        <a:xfrm>
          <a:off x="762642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57277</xdr:rowOff>
    </xdr:from>
    <xdr:to>
      <xdr:col>10</xdr:col>
      <xdr:colOff>155575</xdr:colOff>
      <xdr:row>35</xdr:row>
      <xdr:rowOff>158877</xdr:rowOff>
    </xdr:to>
    <xdr:sp macro="" textlink="">
      <xdr:nvSpPr>
        <xdr:cNvPr id="312" name="円/楕円 311"/>
        <xdr:cNvSpPr/>
      </xdr:nvSpPr>
      <xdr:spPr>
        <a:xfrm>
          <a:off x="6921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150004</xdr:rowOff>
    </xdr:from>
    <xdr:ext cx="469744" cy="259045"/>
    <xdr:sp macro="" textlink="">
      <xdr:nvSpPr>
        <xdr:cNvPr id="313" name="テキスト ボックス 312"/>
        <xdr:cNvSpPr txBox="1"/>
      </xdr:nvSpPr>
      <xdr:spPr>
        <a:xfrm>
          <a:off x="6737427"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36309</xdr:rowOff>
    </xdr:from>
    <xdr:to>
      <xdr:col>15</xdr:col>
      <xdr:colOff>180975</xdr:colOff>
      <xdr:row>59</xdr:row>
      <xdr:rowOff>36500</xdr:rowOff>
    </xdr:to>
    <xdr:cxnSp macro="">
      <xdr:nvCxnSpPr>
        <xdr:cNvPr id="342" name="直線コネクタ 341"/>
        <xdr:cNvCxnSpPr/>
      </xdr:nvCxnSpPr>
      <xdr:spPr>
        <a:xfrm>
          <a:off x="9639300" y="1015185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36309</xdr:rowOff>
    </xdr:from>
    <xdr:to>
      <xdr:col>14</xdr:col>
      <xdr:colOff>28575</xdr:colOff>
      <xdr:row>59</xdr:row>
      <xdr:rowOff>36500</xdr:rowOff>
    </xdr:to>
    <xdr:cxnSp macro="">
      <xdr:nvCxnSpPr>
        <xdr:cNvPr id="345" name="直線コネクタ 344"/>
        <xdr:cNvCxnSpPr/>
      </xdr:nvCxnSpPr>
      <xdr:spPr>
        <a:xfrm flipV="1">
          <a:off x="8750300" y="101518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36500</xdr:rowOff>
    </xdr:from>
    <xdr:to>
      <xdr:col>12</xdr:col>
      <xdr:colOff>511175</xdr:colOff>
      <xdr:row>59</xdr:row>
      <xdr:rowOff>37084</xdr:rowOff>
    </xdr:to>
    <xdr:cxnSp macro="">
      <xdr:nvCxnSpPr>
        <xdr:cNvPr id="348" name="直線コネクタ 347"/>
        <xdr:cNvCxnSpPr/>
      </xdr:nvCxnSpPr>
      <xdr:spPr>
        <a:xfrm flipV="1">
          <a:off x="7861300" y="10152050"/>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33134</xdr:rowOff>
    </xdr:from>
    <xdr:to>
      <xdr:col>11</xdr:col>
      <xdr:colOff>307975</xdr:colOff>
      <xdr:row>59</xdr:row>
      <xdr:rowOff>37084</xdr:rowOff>
    </xdr:to>
    <xdr:cxnSp macro="">
      <xdr:nvCxnSpPr>
        <xdr:cNvPr id="351" name="直線コネクタ 350"/>
        <xdr:cNvCxnSpPr/>
      </xdr:nvCxnSpPr>
      <xdr:spPr>
        <a:xfrm>
          <a:off x="6972300" y="10148684"/>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157150</xdr:rowOff>
    </xdr:from>
    <xdr:to>
      <xdr:col>15</xdr:col>
      <xdr:colOff>231775</xdr:colOff>
      <xdr:row>59</xdr:row>
      <xdr:rowOff>87300</xdr:rowOff>
    </xdr:to>
    <xdr:sp macro="" textlink="">
      <xdr:nvSpPr>
        <xdr:cNvPr id="361" name="円/楕円 360"/>
        <xdr:cNvSpPr/>
      </xdr:nvSpPr>
      <xdr:spPr>
        <a:xfrm>
          <a:off x="10426700" y="101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72077</xdr:rowOff>
    </xdr:from>
    <xdr:ext cx="378565" cy="259045"/>
    <xdr:sp macro="" textlink="">
      <xdr:nvSpPr>
        <xdr:cNvPr id="362" name="農林水産業費該当値テキスト"/>
        <xdr:cNvSpPr txBox="1"/>
      </xdr:nvSpPr>
      <xdr:spPr>
        <a:xfrm>
          <a:off x="10528300" y="1001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156959</xdr:rowOff>
    </xdr:from>
    <xdr:to>
      <xdr:col>14</xdr:col>
      <xdr:colOff>79375</xdr:colOff>
      <xdr:row>59</xdr:row>
      <xdr:rowOff>87109</xdr:rowOff>
    </xdr:to>
    <xdr:sp macro="" textlink="">
      <xdr:nvSpPr>
        <xdr:cNvPr id="363" name="円/楕円 362"/>
        <xdr:cNvSpPr/>
      </xdr:nvSpPr>
      <xdr:spPr>
        <a:xfrm>
          <a:off x="9588500" y="101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78236</xdr:rowOff>
    </xdr:from>
    <xdr:ext cx="378565" cy="259045"/>
    <xdr:sp macro="" textlink="">
      <xdr:nvSpPr>
        <xdr:cNvPr id="364" name="テキスト ボックス 363"/>
        <xdr:cNvSpPr txBox="1"/>
      </xdr:nvSpPr>
      <xdr:spPr>
        <a:xfrm>
          <a:off x="9450017" y="1019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157150</xdr:rowOff>
    </xdr:from>
    <xdr:to>
      <xdr:col>12</xdr:col>
      <xdr:colOff>561975</xdr:colOff>
      <xdr:row>59</xdr:row>
      <xdr:rowOff>87300</xdr:rowOff>
    </xdr:to>
    <xdr:sp macro="" textlink="">
      <xdr:nvSpPr>
        <xdr:cNvPr id="365" name="円/楕円 364"/>
        <xdr:cNvSpPr/>
      </xdr:nvSpPr>
      <xdr:spPr>
        <a:xfrm>
          <a:off x="8699500" y="101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78427</xdr:rowOff>
    </xdr:from>
    <xdr:ext cx="378565" cy="259045"/>
    <xdr:sp macro="" textlink="">
      <xdr:nvSpPr>
        <xdr:cNvPr id="366" name="テキスト ボックス 365"/>
        <xdr:cNvSpPr txBox="1"/>
      </xdr:nvSpPr>
      <xdr:spPr>
        <a:xfrm>
          <a:off x="8561017" y="1019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157734</xdr:rowOff>
    </xdr:from>
    <xdr:to>
      <xdr:col>11</xdr:col>
      <xdr:colOff>358775</xdr:colOff>
      <xdr:row>59</xdr:row>
      <xdr:rowOff>87884</xdr:rowOff>
    </xdr:to>
    <xdr:sp macro="" textlink="">
      <xdr:nvSpPr>
        <xdr:cNvPr id="367" name="円/楕円 366"/>
        <xdr:cNvSpPr/>
      </xdr:nvSpPr>
      <xdr:spPr>
        <a:xfrm>
          <a:off x="7810500" y="101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79011</xdr:rowOff>
    </xdr:from>
    <xdr:ext cx="378565" cy="259045"/>
    <xdr:sp macro="" textlink="">
      <xdr:nvSpPr>
        <xdr:cNvPr id="368" name="テキスト ボックス 367"/>
        <xdr:cNvSpPr txBox="1"/>
      </xdr:nvSpPr>
      <xdr:spPr>
        <a:xfrm>
          <a:off x="7672017" y="1019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153784</xdr:rowOff>
    </xdr:from>
    <xdr:to>
      <xdr:col>10</xdr:col>
      <xdr:colOff>155575</xdr:colOff>
      <xdr:row>59</xdr:row>
      <xdr:rowOff>83934</xdr:rowOff>
    </xdr:to>
    <xdr:sp macro="" textlink="">
      <xdr:nvSpPr>
        <xdr:cNvPr id="369" name="円/楕円 368"/>
        <xdr:cNvSpPr/>
      </xdr:nvSpPr>
      <xdr:spPr>
        <a:xfrm>
          <a:off x="6921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75061</xdr:rowOff>
    </xdr:from>
    <xdr:ext cx="378565" cy="259045"/>
    <xdr:sp macro="" textlink="">
      <xdr:nvSpPr>
        <xdr:cNvPr id="370" name="テキスト ボックス 369"/>
        <xdr:cNvSpPr txBox="1"/>
      </xdr:nvSpPr>
      <xdr:spPr>
        <a:xfrm>
          <a:off x="6783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49769</xdr:rowOff>
    </xdr:from>
    <xdr:to>
      <xdr:col>15</xdr:col>
      <xdr:colOff>180975</xdr:colOff>
      <xdr:row>78</xdr:row>
      <xdr:rowOff>118669</xdr:rowOff>
    </xdr:to>
    <xdr:cxnSp macro="">
      <xdr:nvCxnSpPr>
        <xdr:cNvPr id="397" name="直線コネクタ 396"/>
        <xdr:cNvCxnSpPr/>
      </xdr:nvCxnSpPr>
      <xdr:spPr>
        <a:xfrm flipV="1">
          <a:off x="9639300" y="13422869"/>
          <a:ext cx="8382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115012</xdr:rowOff>
    </xdr:from>
    <xdr:to>
      <xdr:col>14</xdr:col>
      <xdr:colOff>28575</xdr:colOff>
      <xdr:row>78</xdr:row>
      <xdr:rowOff>118669</xdr:rowOff>
    </xdr:to>
    <xdr:cxnSp macro="">
      <xdr:nvCxnSpPr>
        <xdr:cNvPr id="400" name="直線コネクタ 399"/>
        <xdr:cNvCxnSpPr/>
      </xdr:nvCxnSpPr>
      <xdr:spPr>
        <a:xfrm>
          <a:off x="8750300" y="134881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115012</xdr:rowOff>
    </xdr:from>
    <xdr:to>
      <xdr:col>12</xdr:col>
      <xdr:colOff>511175</xdr:colOff>
      <xdr:row>78</xdr:row>
      <xdr:rowOff>117205</xdr:rowOff>
    </xdr:to>
    <xdr:cxnSp macro="">
      <xdr:nvCxnSpPr>
        <xdr:cNvPr id="403" name="直線コネクタ 402"/>
        <xdr:cNvCxnSpPr/>
      </xdr:nvCxnSpPr>
      <xdr:spPr>
        <a:xfrm flipV="1">
          <a:off x="7861300" y="13488112"/>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114416</xdr:rowOff>
    </xdr:from>
    <xdr:to>
      <xdr:col>11</xdr:col>
      <xdr:colOff>307975</xdr:colOff>
      <xdr:row>78</xdr:row>
      <xdr:rowOff>117205</xdr:rowOff>
    </xdr:to>
    <xdr:cxnSp macro="">
      <xdr:nvCxnSpPr>
        <xdr:cNvPr id="406" name="直線コネクタ 405"/>
        <xdr:cNvCxnSpPr/>
      </xdr:nvCxnSpPr>
      <xdr:spPr>
        <a:xfrm>
          <a:off x="6972300" y="134875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170419</xdr:rowOff>
    </xdr:from>
    <xdr:to>
      <xdr:col>15</xdr:col>
      <xdr:colOff>231775</xdr:colOff>
      <xdr:row>78</xdr:row>
      <xdr:rowOff>100569</xdr:rowOff>
    </xdr:to>
    <xdr:sp macro="" textlink="">
      <xdr:nvSpPr>
        <xdr:cNvPr id="416" name="円/楕円 415"/>
        <xdr:cNvSpPr/>
      </xdr:nvSpPr>
      <xdr:spPr>
        <a:xfrm>
          <a:off x="104267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85346</xdr:rowOff>
    </xdr:from>
    <xdr:ext cx="469744" cy="259045"/>
    <xdr:sp macro="" textlink="">
      <xdr:nvSpPr>
        <xdr:cNvPr id="417" name="商工費該当値テキスト"/>
        <xdr:cNvSpPr txBox="1"/>
      </xdr:nvSpPr>
      <xdr:spPr>
        <a:xfrm>
          <a:off x="10528300" y="132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67869</xdr:rowOff>
    </xdr:from>
    <xdr:to>
      <xdr:col>14</xdr:col>
      <xdr:colOff>79375</xdr:colOff>
      <xdr:row>78</xdr:row>
      <xdr:rowOff>169469</xdr:rowOff>
    </xdr:to>
    <xdr:sp macro="" textlink="">
      <xdr:nvSpPr>
        <xdr:cNvPr id="418" name="円/楕円 417"/>
        <xdr:cNvSpPr/>
      </xdr:nvSpPr>
      <xdr:spPr>
        <a:xfrm>
          <a:off x="9588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160596</xdr:rowOff>
    </xdr:from>
    <xdr:ext cx="378565" cy="259045"/>
    <xdr:sp macro="" textlink="">
      <xdr:nvSpPr>
        <xdr:cNvPr id="419" name="テキスト ボックス 418"/>
        <xdr:cNvSpPr txBox="1"/>
      </xdr:nvSpPr>
      <xdr:spPr>
        <a:xfrm>
          <a:off x="9450017" y="13533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64212</xdr:rowOff>
    </xdr:from>
    <xdr:to>
      <xdr:col>12</xdr:col>
      <xdr:colOff>561975</xdr:colOff>
      <xdr:row>78</xdr:row>
      <xdr:rowOff>165812</xdr:rowOff>
    </xdr:to>
    <xdr:sp macro="" textlink="">
      <xdr:nvSpPr>
        <xdr:cNvPr id="420" name="円/楕円 419"/>
        <xdr:cNvSpPr/>
      </xdr:nvSpPr>
      <xdr:spPr>
        <a:xfrm>
          <a:off x="8699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156939</xdr:rowOff>
    </xdr:from>
    <xdr:ext cx="378565" cy="259045"/>
    <xdr:sp macro="" textlink="">
      <xdr:nvSpPr>
        <xdr:cNvPr id="421" name="テキスト ボックス 420"/>
        <xdr:cNvSpPr txBox="1"/>
      </xdr:nvSpPr>
      <xdr:spPr>
        <a:xfrm>
          <a:off x="8561017" y="1353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66405</xdr:rowOff>
    </xdr:from>
    <xdr:to>
      <xdr:col>11</xdr:col>
      <xdr:colOff>358775</xdr:colOff>
      <xdr:row>78</xdr:row>
      <xdr:rowOff>168005</xdr:rowOff>
    </xdr:to>
    <xdr:sp macro="" textlink="">
      <xdr:nvSpPr>
        <xdr:cNvPr id="422" name="円/楕円 421"/>
        <xdr:cNvSpPr/>
      </xdr:nvSpPr>
      <xdr:spPr>
        <a:xfrm>
          <a:off x="7810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159132</xdr:rowOff>
    </xdr:from>
    <xdr:ext cx="378565" cy="259045"/>
    <xdr:sp macro="" textlink="">
      <xdr:nvSpPr>
        <xdr:cNvPr id="423" name="テキスト ボックス 422"/>
        <xdr:cNvSpPr txBox="1"/>
      </xdr:nvSpPr>
      <xdr:spPr>
        <a:xfrm>
          <a:off x="7672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63616</xdr:rowOff>
    </xdr:from>
    <xdr:to>
      <xdr:col>10</xdr:col>
      <xdr:colOff>155575</xdr:colOff>
      <xdr:row>78</xdr:row>
      <xdr:rowOff>165216</xdr:rowOff>
    </xdr:to>
    <xdr:sp macro="" textlink="">
      <xdr:nvSpPr>
        <xdr:cNvPr id="424" name="円/楕円 423"/>
        <xdr:cNvSpPr/>
      </xdr:nvSpPr>
      <xdr:spPr>
        <a:xfrm>
          <a:off x="6921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156343</xdr:rowOff>
    </xdr:from>
    <xdr:ext cx="378565" cy="259045"/>
    <xdr:sp macro="" textlink="">
      <xdr:nvSpPr>
        <xdr:cNvPr id="425" name="テキスト ボックス 424"/>
        <xdr:cNvSpPr txBox="1"/>
      </xdr:nvSpPr>
      <xdr:spPr>
        <a:xfrm>
          <a:off x="6783017" y="135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3583</xdr:rowOff>
    </xdr:from>
    <xdr:to>
      <xdr:col>15</xdr:col>
      <xdr:colOff>180975</xdr:colOff>
      <xdr:row>98</xdr:row>
      <xdr:rowOff>28280</xdr:rowOff>
    </xdr:to>
    <xdr:cxnSp macro="">
      <xdr:nvCxnSpPr>
        <xdr:cNvPr id="452" name="直線コネクタ 451"/>
        <xdr:cNvCxnSpPr/>
      </xdr:nvCxnSpPr>
      <xdr:spPr>
        <a:xfrm flipV="1">
          <a:off x="9639300" y="16805683"/>
          <a:ext cx="838200" cy="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28280</xdr:rowOff>
    </xdr:from>
    <xdr:to>
      <xdr:col>14</xdr:col>
      <xdr:colOff>28575</xdr:colOff>
      <xdr:row>98</xdr:row>
      <xdr:rowOff>36899</xdr:rowOff>
    </xdr:to>
    <xdr:cxnSp macro="">
      <xdr:nvCxnSpPr>
        <xdr:cNvPr id="455" name="直線コネクタ 454"/>
        <xdr:cNvCxnSpPr/>
      </xdr:nvCxnSpPr>
      <xdr:spPr>
        <a:xfrm flipV="1">
          <a:off x="8750300" y="1683038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5776</xdr:rowOff>
    </xdr:from>
    <xdr:to>
      <xdr:col>12</xdr:col>
      <xdr:colOff>511175</xdr:colOff>
      <xdr:row>98</xdr:row>
      <xdr:rowOff>36899</xdr:rowOff>
    </xdr:to>
    <xdr:cxnSp macro="">
      <xdr:nvCxnSpPr>
        <xdr:cNvPr id="458" name="直線コネクタ 457"/>
        <xdr:cNvCxnSpPr/>
      </xdr:nvCxnSpPr>
      <xdr:spPr>
        <a:xfrm>
          <a:off x="7861300" y="16807876"/>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170661</xdr:rowOff>
    </xdr:from>
    <xdr:to>
      <xdr:col>11</xdr:col>
      <xdr:colOff>307975</xdr:colOff>
      <xdr:row>98</xdr:row>
      <xdr:rowOff>5776</xdr:rowOff>
    </xdr:to>
    <xdr:cxnSp macro="">
      <xdr:nvCxnSpPr>
        <xdr:cNvPr id="461" name="直線コネクタ 460"/>
        <xdr:cNvCxnSpPr/>
      </xdr:nvCxnSpPr>
      <xdr:spPr>
        <a:xfrm>
          <a:off x="6972300" y="1680131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124233</xdr:rowOff>
    </xdr:from>
    <xdr:to>
      <xdr:col>15</xdr:col>
      <xdr:colOff>231775</xdr:colOff>
      <xdr:row>98</xdr:row>
      <xdr:rowOff>54383</xdr:rowOff>
    </xdr:to>
    <xdr:sp macro="" textlink="">
      <xdr:nvSpPr>
        <xdr:cNvPr id="471" name="円/楕円 470"/>
        <xdr:cNvSpPr/>
      </xdr:nvSpPr>
      <xdr:spPr>
        <a:xfrm>
          <a:off x="10426700" y="167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148930</xdr:rowOff>
    </xdr:from>
    <xdr:to>
      <xdr:col>14</xdr:col>
      <xdr:colOff>79375</xdr:colOff>
      <xdr:row>98</xdr:row>
      <xdr:rowOff>79080</xdr:rowOff>
    </xdr:to>
    <xdr:sp macro="" textlink="">
      <xdr:nvSpPr>
        <xdr:cNvPr id="473" name="円/楕円 472"/>
        <xdr:cNvSpPr/>
      </xdr:nvSpPr>
      <xdr:spPr>
        <a:xfrm>
          <a:off x="9588500" y="167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70207</xdr:rowOff>
    </xdr:from>
    <xdr:ext cx="534377" cy="259045"/>
    <xdr:sp macro="" textlink="">
      <xdr:nvSpPr>
        <xdr:cNvPr id="474" name="テキスト ボックス 473"/>
        <xdr:cNvSpPr txBox="1"/>
      </xdr:nvSpPr>
      <xdr:spPr>
        <a:xfrm>
          <a:off x="9372111" y="168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157549</xdr:rowOff>
    </xdr:from>
    <xdr:to>
      <xdr:col>12</xdr:col>
      <xdr:colOff>561975</xdr:colOff>
      <xdr:row>98</xdr:row>
      <xdr:rowOff>87699</xdr:rowOff>
    </xdr:to>
    <xdr:sp macro="" textlink="">
      <xdr:nvSpPr>
        <xdr:cNvPr id="475" name="円/楕円 474"/>
        <xdr:cNvSpPr/>
      </xdr:nvSpPr>
      <xdr:spPr>
        <a:xfrm>
          <a:off x="8699500" y="167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78826</xdr:rowOff>
    </xdr:from>
    <xdr:ext cx="534377" cy="259045"/>
    <xdr:sp macro="" textlink="">
      <xdr:nvSpPr>
        <xdr:cNvPr id="476" name="テキスト ボックス 475"/>
        <xdr:cNvSpPr txBox="1"/>
      </xdr:nvSpPr>
      <xdr:spPr>
        <a:xfrm>
          <a:off x="8483111" y="168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126426</xdr:rowOff>
    </xdr:from>
    <xdr:to>
      <xdr:col>11</xdr:col>
      <xdr:colOff>358775</xdr:colOff>
      <xdr:row>98</xdr:row>
      <xdr:rowOff>56576</xdr:rowOff>
    </xdr:to>
    <xdr:sp macro="" textlink="">
      <xdr:nvSpPr>
        <xdr:cNvPr id="477" name="円/楕円 476"/>
        <xdr:cNvSpPr/>
      </xdr:nvSpPr>
      <xdr:spPr>
        <a:xfrm>
          <a:off x="7810500" y="167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47703</xdr:rowOff>
    </xdr:from>
    <xdr:ext cx="534377" cy="259045"/>
    <xdr:sp macro="" textlink="">
      <xdr:nvSpPr>
        <xdr:cNvPr id="478" name="テキスト ボックス 477"/>
        <xdr:cNvSpPr txBox="1"/>
      </xdr:nvSpPr>
      <xdr:spPr>
        <a:xfrm>
          <a:off x="7594111" y="16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119861</xdr:rowOff>
    </xdr:from>
    <xdr:to>
      <xdr:col>10</xdr:col>
      <xdr:colOff>155575</xdr:colOff>
      <xdr:row>98</xdr:row>
      <xdr:rowOff>50011</xdr:rowOff>
    </xdr:to>
    <xdr:sp macro="" textlink="">
      <xdr:nvSpPr>
        <xdr:cNvPr id="479" name="円/楕円 478"/>
        <xdr:cNvSpPr/>
      </xdr:nvSpPr>
      <xdr:spPr>
        <a:xfrm>
          <a:off x="6921500" y="167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41138</xdr:rowOff>
    </xdr:from>
    <xdr:ext cx="534377" cy="259045"/>
    <xdr:sp macro="" textlink="">
      <xdr:nvSpPr>
        <xdr:cNvPr id="480" name="テキスト ボックス 479"/>
        <xdr:cNvSpPr txBox="1"/>
      </xdr:nvSpPr>
      <xdr:spPr>
        <a:xfrm>
          <a:off x="6705111" y="168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88322</xdr:rowOff>
    </xdr:from>
    <xdr:to>
      <xdr:col>23</xdr:col>
      <xdr:colOff>517525</xdr:colOff>
      <xdr:row>37</xdr:row>
      <xdr:rowOff>134900</xdr:rowOff>
    </xdr:to>
    <xdr:cxnSp macro="">
      <xdr:nvCxnSpPr>
        <xdr:cNvPr id="506" name="直線コネクタ 505"/>
        <xdr:cNvCxnSpPr/>
      </xdr:nvCxnSpPr>
      <xdr:spPr>
        <a:xfrm>
          <a:off x="15481300" y="6431972"/>
          <a:ext cx="8382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88322</xdr:rowOff>
    </xdr:from>
    <xdr:to>
      <xdr:col>22</xdr:col>
      <xdr:colOff>365125</xdr:colOff>
      <xdr:row>38</xdr:row>
      <xdr:rowOff>41573</xdr:rowOff>
    </xdr:to>
    <xdr:cxnSp macro="">
      <xdr:nvCxnSpPr>
        <xdr:cNvPr id="509" name="直線コネクタ 508"/>
        <xdr:cNvCxnSpPr/>
      </xdr:nvCxnSpPr>
      <xdr:spPr>
        <a:xfrm flipV="1">
          <a:off x="14592300" y="6431972"/>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134728</xdr:rowOff>
    </xdr:from>
    <xdr:to>
      <xdr:col>21</xdr:col>
      <xdr:colOff>161925</xdr:colOff>
      <xdr:row>38</xdr:row>
      <xdr:rowOff>41573</xdr:rowOff>
    </xdr:to>
    <xdr:cxnSp macro="">
      <xdr:nvCxnSpPr>
        <xdr:cNvPr id="512" name="直線コネクタ 511"/>
        <xdr:cNvCxnSpPr/>
      </xdr:nvCxnSpPr>
      <xdr:spPr>
        <a:xfrm>
          <a:off x="13703300" y="647837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134728</xdr:rowOff>
    </xdr:from>
    <xdr:to>
      <xdr:col>19</xdr:col>
      <xdr:colOff>644525</xdr:colOff>
      <xdr:row>37</xdr:row>
      <xdr:rowOff>145015</xdr:rowOff>
    </xdr:to>
    <xdr:cxnSp macro="">
      <xdr:nvCxnSpPr>
        <xdr:cNvPr id="515" name="直線コネクタ 514"/>
        <xdr:cNvCxnSpPr/>
      </xdr:nvCxnSpPr>
      <xdr:spPr>
        <a:xfrm flipV="1">
          <a:off x="12814300" y="64783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84100</xdr:rowOff>
    </xdr:from>
    <xdr:to>
      <xdr:col>23</xdr:col>
      <xdr:colOff>568325</xdr:colOff>
      <xdr:row>38</xdr:row>
      <xdr:rowOff>14250</xdr:rowOff>
    </xdr:to>
    <xdr:sp macro="" textlink="">
      <xdr:nvSpPr>
        <xdr:cNvPr id="525" name="円/楕円 524"/>
        <xdr:cNvSpPr/>
      </xdr:nvSpPr>
      <xdr:spPr>
        <a:xfrm>
          <a:off x="162687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62527</xdr:rowOff>
    </xdr:from>
    <xdr:ext cx="534377" cy="259045"/>
    <xdr:sp macro="" textlink="">
      <xdr:nvSpPr>
        <xdr:cNvPr id="526" name="消防費該当値テキスト"/>
        <xdr:cNvSpPr txBox="1"/>
      </xdr:nvSpPr>
      <xdr:spPr>
        <a:xfrm>
          <a:off x="16370300"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37522</xdr:rowOff>
    </xdr:from>
    <xdr:to>
      <xdr:col>22</xdr:col>
      <xdr:colOff>415925</xdr:colOff>
      <xdr:row>37</xdr:row>
      <xdr:rowOff>139122</xdr:rowOff>
    </xdr:to>
    <xdr:sp macro="" textlink="">
      <xdr:nvSpPr>
        <xdr:cNvPr id="527" name="円/楕円 526"/>
        <xdr:cNvSpPr/>
      </xdr:nvSpPr>
      <xdr:spPr>
        <a:xfrm>
          <a:off x="15430500" y="63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130250</xdr:rowOff>
    </xdr:from>
    <xdr:ext cx="534377" cy="259045"/>
    <xdr:sp macro="" textlink="">
      <xdr:nvSpPr>
        <xdr:cNvPr id="528" name="テキスト ボックス 527"/>
        <xdr:cNvSpPr txBox="1"/>
      </xdr:nvSpPr>
      <xdr:spPr>
        <a:xfrm>
          <a:off x="15214111" y="64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162223</xdr:rowOff>
    </xdr:from>
    <xdr:to>
      <xdr:col>21</xdr:col>
      <xdr:colOff>212725</xdr:colOff>
      <xdr:row>38</xdr:row>
      <xdr:rowOff>92373</xdr:rowOff>
    </xdr:to>
    <xdr:sp macro="" textlink="">
      <xdr:nvSpPr>
        <xdr:cNvPr id="529" name="円/楕円 528"/>
        <xdr:cNvSpPr/>
      </xdr:nvSpPr>
      <xdr:spPr>
        <a:xfrm>
          <a:off x="14541500" y="6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83500</xdr:rowOff>
    </xdr:from>
    <xdr:ext cx="469744" cy="259045"/>
    <xdr:sp macro="" textlink="">
      <xdr:nvSpPr>
        <xdr:cNvPr id="530" name="テキスト ボックス 529"/>
        <xdr:cNvSpPr txBox="1"/>
      </xdr:nvSpPr>
      <xdr:spPr>
        <a:xfrm>
          <a:off x="14357427" y="659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83928</xdr:rowOff>
    </xdr:from>
    <xdr:to>
      <xdr:col>20</xdr:col>
      <xdr:colOff>9525</xdr:colOff>
      <xdr:row>38</xdr:row>
      <xdr:rowOff>14078</xdr:rowOff>
    </xdr:to>
    <xdr:sp macro="" textlink="">
      <xdr:nvSpPr>
        <xdr:cNvPr id="531" name="円/楕円 530"/>
        <xdr:cNvSpPr/>
      </xdr:nvSpPr>
      <xdr:spPr>
        <a:xfrm>
          <a:off x="13652500" y="64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5205</xdr:rowOff>
    </xdr:from>
    <xdr:ext cx="534377" cy="259045"/>
    <xdr:sp macro="" textlink="">
      <xdr:nvSpPr>
        <xdr:cNvPr id="532" name="テキスト ボックス 531"/>
        <xdr:cNvSpPr txBox="1"/>
      </xdr:nvSpPr>
      <xdr:spPr>
        <a:xfrm>
          <a:off x="13436111" y="65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94215</xdr:rowOff>
    </xdr:from>
    <xdr:to>
      <xdr:col>18</xdr:col>
      <xdr:colOff>492125</xdr:colOff>
      <xdr:row>38</xdr:row>
      <xdr:rowOff>24364</xdr:rowOff>
    </xdr:to>
    <xdr:sp macro="" textlink="">
      <xdr:nvSpPr>
        <xdr:cNvPr id="533" name="円/楕円 532"/>
        <xdr:cNvSpPr/>
      </xdr:nvSpPr>
      <xdr:spPr>
        <a:xfrm>
          <a:off x="12763500" y="6437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15492</xdr:rowOff>
    </xdr:from>
    <xdr:ext cx="534377" cy="259045"/>
    <xdr:sp macro="" textlink="">
      <xdr:nvSpPr>
        <xdr:cNvPr id="534" name="テキスト ボックス 533"/>
        <xdr:cNvSpPr txBox="1"/>
      </xdr:nvSpPr>
      <xdr:spPr>
        <a:xfrm>
          <a:off x="12547111" y="65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57404</xdr:rowOff>
    </xdr:from>
    <xdr:to>
      <xdr:col>23</xdr:col>
      <xdr:colOff>517525</xdr:colOff>
      <xdr:row>58</xdr:row>
      <xdr:rowOff>89141</xdr:rowOff>
    </xdr:to>
    <xdr:cxnSp macro="">
      <xdr:nvCxnSpPr>
        <xdr:cNvPr id="564" name="直線コネクタ 563"/>
        <xdr:cNvCxnSpPr/>
      </xdr:nvCxnSpPr>
      <xdr:spPr>
        <a:xfrm>
          <a:off x="15481300" y="9830054"/>
          <a:ext cx="838200" cy="2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57404</xdr:rowOff>
    </xdr:from>
    <xdr:to>
      <xdr:col>22</xdr:col>
      <xdr:colOff>365125</xdr:colOff>
      <xdr:row>58</xdr:row>
      <xdr:rowOff>35801</xdr:rowOff>
    </xdr:to>
    <xdr:cxnSp macro="">
      <xdr:nvCxnSpPr>
        <xdr:cNvPr id="567" name="直線コネクタ 566"/>
        <xdr:cNvCxnSpPr/>
      </xdr:nvCxnSpPr>
      <xdr:spPr>
        <a:xfrm flipV="1">
          <a:off x="14592300" y="9830054"/>
          <a:ext cx="8890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35801</xdr:rowOff>
    </xdr:from>
    <xdr:to>
      <xdr:col>21</xdr:col>
      <xdr:colOff>161925</xdr:colOff>
      <xdr:row>58</xdr:row>
      <xdr:rowOff>86417</xdr:rowOff>
    </xdr:to>
    <xdr:cxnSp macro="">
      <xdr:nvCxnSpPr>
        <xdr:cNvPr id="570" name="直線コネクタ 569"/>
        <xdr:cNvCxnSpPr/>
      </xdr:nvCxnSpPr>
      <xdr:spPr>
        <a:xfrm flipV="1">
          <a:off x="13703300" y="9979901"/>
          <a:ext cx="8890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126974</xdr:rowOff>
    </xdr:from>
    <xdr:to>
      <xdr:col>19</xdr:col>
      <xdr:colOff>644525</xdr:colOff>
      <xdr:row>58</xdr:row>
      <xdr:rowOff>86417</xdr:rowOff>
    </xdr:to>
    <xdr:cxnSp macro="">
      <xdr:nvCxnSpPr>
        <xdr:cNvPr id="573" name="直線コネクタ 572"/>
        <xdr:cNvCxnSpPr/>
      </xdr:nvCxnSpPr>
      <xdr:spPr>
        <a:xfrm>
          <a:off x="12814300" y="9899624"/>
          <a:ext cx="8890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38341</xdr:rowOff>
    </xdr:from>
    <xdr:to>
      <xdr:col>23</xdr:col>
      <xdr:colOff>568325</xdr:colOff>
      <xdr:row>58</xdr:row>
      <xdr:rowOff>139941</xdr:rowOff>
    </xdr:to>
    <xdr:sp macro="" textlink="">
      <xdr:nvSpPr>
        <xdr:cNvPr id="583" name="円/楕円 582"/>
        <xdr:cNvSpPr/>
      </xdr:nvSpPr>
      <xdr:spPr>
        <a:xfrm>
          <a:off x="16268700" y="99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124718</xdr:rowOff>
    </xdr:from>
    <xdr:ext cx="534377" cy="259045"/>
    <xdr:sp macro="" textlink="">
      <xdr:nvSpPr>
        <xdr:cNvPr id="584" name="教育費該当値テキスト"/>
        <xdr:cNvSpPr txBox="1"/>
      </xdr:nvSpPr>
      <xdr:spPr>
        <a:xfrm>
          <a:off x="16370300" y="98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6604</xdr:rowOff>
    </xdr:from>
    <xdr:to>
      <xdr:col>22</xdr:col>
      <xdr:colOff>415925</xdr:colOff>
      <xdr:row>57</xdr:row>
      <xdr:rowOff>108204</xdr:rowOff>
    </xdr:to>
    <xdr:sp macro="" textlink="">
      <xdr:nvSpPr>
        <xdr:cNvPr id="585" name="円/楕円 584"/>
        <xdr:cNvSpPr/>
      </xdr:nvSpPr>
      <xdr:spPr>
        <a:xfrm>
          <a:off x="15430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99331</xdr:rowOff>
    </xdr:from>
    <xdr:ext cx="534377" cy="259045"/>
    <xdr:sp macro="" textlink="">
      <xdr:nvSpPr>
        <xdr:cNvPr id="586" name="テキスト ボックス 585"/>
        <xdr:cNvSpPr txBox="1"/>
      </xdr:nvSpPr>
      <xdr:spPr>
        <a:xfrm>
          <a:off x="15214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156451</xdr:rowOff>
    </xdr:from>
    <xdr:to>
      <xdr:col>21</xdr:col>
      <xdr:colOff>212725</xdr:colOff>
      <xdr:row>58</xdr:row>
      <xdr:rowOff>86601</xdr:rowOff>
    </xdr:to>
    <xdr:sp macro="" textlink="">
      <xdr:nvSpPr>
        <xdr:cNvPr id="587" name="円/楕円 586"/>
        <xdr:cNvSpPr/>
      </xdr:nvSpPr>
      <xdr:spPr>
        <a:xfrm>
          <a:off x="14541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77728</xdr:rowOff>
    </xdr:from>
    <xdr:ext cx="534377" cy="259045"/>
    <xdr:sp macro="" textlink="">
      <xdr:nvSpPr>
        <xdr:cNvPr id="588" name="テキスト ボックス 587"/>
        <xdr:cNvSpPr txBox="1"/>
      </xdr:nvSpPr>
      <xdr:spPr>
        <a:xfrm>
          <a:off x="14325111" y="100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35617</xdr:rowOff>
    </xdr:from>
    <xdr:to>
      <xdr:col>20</xdr:col>
      <xdr:colOff>9525</xdr:colOff>
      <xdr:row>58</xdr:row>
      <xdr:rowOff>137217</xdr:rowOff>
    </xdr:to>
    <xdr:sp macro="" textlink="">
      <xdr:nvSpPr>
        <xdr:cNvPr id="589" name="円/楕円 588"/>
        <xdr:cNvSpPr/>
      </xdr:nvSpPr>
      <xdr:spPr>
        <a:xfrm>
          <a:off x="13652500" y="99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128344</xdr:rowOff>
    </xdr:from>
    <xdr:ext cx="534377" cy="259045"/>
    <xdr:sp macro="" textlink="">
      <xdr:nvSpPr>
        <xdr:cNvPr id="590" name="テキスト ボックス 589"/>
        <xdr:cNvSpPr txBox="1"/>
      </xdr:nvSpPr>
      <xdr:spPr>
        <a:xfrm>
          <a:off x="13436111" y="100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76174</xdr:rowOff>
    </xdr:from>
    <xdr:to>
      <xdr:col>18</xdr:col>
      <xdr:colOff>492125</xdr:colOff>
      <xdr:row>58</xdr:row>
      <xdr:rowOff>6324</xdr:rowOff>
    </xdr:to>
    <xdr:sp macro="" textlink="">
      <xdr:nvSpPr>
        <xdr:cNvPr id="591" name="円/楕円 590"/>
        <xdr:cNvSpPr/>
      </xdr:nvSpPr>
      <xdr:spPr>
        <a:xfrm>
          <a:off x="12763500" y="98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168901</xdr:rowOff>
    </xdr:from>
    <xdr:ext cx="534377" cy="259045"/>
    <xdr:sp macro="" textlink="">
      <xdr:nvSpPr>
        <xdr:cNvPr id="592" name="テキスト ボックス 591"/>
        <xdr:cNvSpPr txBox="1"/>
      </xdr:nvSpPr>
      <xdr:spPr>
        <a:xfrm>
          <a:off x="12547111" y="99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33274</xdr:rowOff>
    </xdr:from>
    <xdr:to>
      <xdr:col>22</xdr:col>
      <xdr:colOff>365125</xdr:colOff>
      <xdr:row>79</xdr:row>
      <xdr:rowOff>44450</xdr:rowOff>
    </xdr:to>
    <xdr:cxnSp macro="">
      <xdr:nvCxnSpPr>
        <xdr:cNvPr id="624" name="直線コネクタ 623"/>
        <xdr:cNvCxnSpPr/>
      </xdr:nvCxnSpPr>
      <xdr:spPr>
        <a:xfrm>
          <a:off x="14592300" y="1357782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2539</xdr:rowOff>
    </xdr:from>
    <xdr:to>
      <xdr:col>21</xdr:col>
      <xdr:colOff>161925</xdr:colOff>
      <xdr:row>79</xdr:row>
      <xdr:rowOff>33274</xdr:rowOff>
    </xdr:to>
    <xdr:cxnSp macro="">
      <xdr:nvCxnSpPr>
        <xdr:cNvPr id="627" name="直線コネクタ 626"/>
        <xdr:cNvCxnSpPr/>
      </xdr:nvCxnSpPr>
      <xdr:spPr>
        <a:xfrm>
          <a:off x="13703300" y="13547089"/>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2539</xdr:rowOff>
    </xdr:from>
    <xdr:to>
      <xdr:col>19</xdr:col>
      <xdr:colOff>644525</xdr:colOff>
      <xdr:row>79</xdr:row>
      <xdr:rowOff>30099</xdr:rowOff>
    </xdr:to>
    <xdr:cxnSp macro="">
      <xdr:nvCxnSpPr>
        <xdr:cNvPr id="630" name="直線コネクタ 629"/>
        <xdr:cNvCxnSpPr/>
      </xdr:nvCxnSpPr>
      <xdr:spPr>
        <a:xfrm flipV="1">
          <a:off x="12814300" y="13547089"/>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153924</xdr:rowOff>
    </xdr:from>
    <xdr:to>
      <xdr:col>21</xdr:col>
      <xdr:colOff>212725</xdr:colOff>
      <xdr:row>79</xdr:row>
      <xdr:rowOff>84074</xdr:rowOff>
    </xdr:to>
    <xdr:sp macro="" textlink="">
      <xdr:nvSpPr>
        <xdr:cNvPr id="644" name="円/楕円 643"/>
        <xdr:cNvSpPr/>
      </xdr:nvSpPr>
      <xdr:spPr>
        <a:xfrm>
          <a:off x="145415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75201</xdr:rowOff>
    </xdr:from>
    <xdr:ext cx="313932" cy="259045"/>
    <xdr:sp macro="" textlink="">
      <xdr:nvSpPr>
        <xdr:cNvPr id="645" name="テキスト ボックス 644"/>
        <xdr:cNvSpPr txBox="1"/>
      </xdr:nvSpPr>
      <xdr:spPr>
        <a:xfrm>
          <a:off x="14435333" y="13619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123189</xdr:rowOff>
    </xdr:from>
    <xdr:to>
      <xdr:col>20</xdr:col>
      <xdr:colOff>9525</xdr:colOff>
      <xdr:row>79</xdr:row>
      <xdr:rowOff>53339</xdr:rowOff>
    </xdr:to>
    <xdr:sp macro="" textlink="">
      <xdr:nvSpPr>
        <xdr:cNvPr id="646" name="円/楕円 645"/>
        <xdr:cNvSpPr/>
      </xdr:nvSpPr>
      <xdr:spPr>
        <a:xfrm>
          <a:off x="13652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44466</xdr:rowOff>
    </xdr:from>
    <xdr:ext cx="378565" cy="259045"/>
    <xdr:sp macro="" textlink="">
      <xdr:nvSpPr>
        <xdr:cNvPr id="647" name="テキスト ボックス 646"/>
        <xdr:cNvSpPr txBox="1"/>
      </xdr:nvSpPr>
      <xdr:spPr>
        <a:xfrm>
          <a:off x="13514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150749</xdr:rowOff>
    </xdr:from>
    <xdr:to>
      <xdr:col>18</xdr:col>
      <xdr:colOff>492125</xdr:colOff>
      <xdr:row>79</xdr:row>
      <xdr:rowOff>80899</xdr:rowOff>
    </xdr:to>
    <xdr:sp macro="" textlink="">
      <xdr:nvSpPr>
        <xdr:cNvPr id="648" name="円/楕円 647"/>
        <xdr:cNvSpPr/>
      </xdr:nvSpPr>
      <xdr:spPr>
        <a:xfrm>
          <a:off x="12763500" y="135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72026</xdr:rowOff>
    </xdr:from>
    <xdr:ext cx="378565" cy="259045"/>
    <xdr:sp macro="" textlink="">
      <xdr:nvSpPr>
        <xdr:cNvPr id="649" name="テキスト ボックス 648"/>
        <xdr:cNvSpPr txBox="1"/>
      </xdr:nvSpPr>
      <xdr:spPr>
        <a:xfrm>
          <a:off x="12625017" y="1361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162739</xdr:rowOff>
    </xdr:from>
    <xdr:to>
      <xdr:col>23</xdr:col>
      <xdr:colOff>517525</xdr:colOff>
      <xdr:row>96</xdr:row>
      <xdr:rowOff>28290</xdr:rowOff>
    </xdr:to>
    <xdr:cxnSp macro="">
      <xdr:nvCxnSpPr>
        <xdr:cNvPr id="680" name="直線コネクタ 679"/>
        <xdr:cNvCxnSpPr/>
      </xdr:nvCxnSpPr>
      <xdr:spPr>
        <a:xfrm>
          <a:off x="15481300" y="16450489"/>
          <a:ext cx="8382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126980</xdr:rowOff>
    </xdr:from>
    <xdr:to>
      <xdr:col>22</xdr:col>
      <xdr:colOff>365125</xdr:colOff>
      <xdr:row>95</xdr:row>
      <xdr:rowOff>162739</xdr:rowOff>
    </xdr:to>
    <xdr:cxnSp macro="">
      <xdr:nvCxnSpPr>
        <xdr:cNvPr id="683" name="直線コネクタ 682"/>
        <xdr:cNvCxnSpPr/>
      </xdr:nvCxnSpPr>
      <xdr:spPr>
        <a:xfrm>
          <a:off x="14592300" y="16414730"/>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90714</xdr:rowOff>
    </xdr:from>
    <xdr:to>
      <xdr:col>21</xdr:col>
      <xdr:colOff>161925</xdr:colOff>
      <xdr:row>95</xdr:row>
      <xdr:rowOff>126980</xdr:rowOff>
    </xdr:to>
    <xdr:cxnSp macro="">
      <xdr:nvCxnSpPr>
        <xdr:cNvPr id="686" name="直線コネクタ 685"/>
        <xdr:cNvCxnSpPr/>
      </xdr:nvCxnSpPr>
      <xdr:spPr>
        <a:xfrm>
          <a:off x="13703300" y="16378464"/>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90714</xdr:rowOff>
    </xdr:from>
    <xdr:to>
      <xdr:col>19</xdr:col>
      <xdr:colOff>644525</xdr:colOff>
      <xdr:row>95</xdr:row>
      <xdr:rowOff>102716</xdr:rowOff>
    </xdr:to>
    <xdr:cxnSp macro="">
      <xdr:nvCxnSpPr>
        <xdr:cNvPr id="689" name="直線コネクタ 688"/>
        <xdr:cNvCxnSpPr/>
      </xdr:nvCxnSpPr>
      <xdr:spPr>
        <a:xfrm flipV="1">
          <a:off x="12814300" y="1637846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148940</xdr:rowOff>
    </xdr:from>
    <xdr:to>
      <xdr:col>23</xdr:col>
      <xdr:colOff>568325</xdr:colOff>
      <xdr:row>96</xdr:row>
      <xdr:rowOff>79090</xdr:rowOff>
    </xdr:to>
    <xdr:sp macro="" textlink="">
      <xdr:nvSpPr>
        <xdr:cNvPr id="699" name="円/楕円 698"/>
        <xdr:cNvSpPr/>
      </xdr:nvSpPr>
      <xdr:spPr>
        <a:xfrm>
          <a:off x="16268700" y="164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367</xdr:rowOff>
    </xdr:from>
    <xdr:ext cx="534377" cy="259045"/>
    <xdr:sp macro="" textlink="">
      <xdr:nvSpPr>
        <xdr:cNvPr id="700" name="公債費該当値テキスト"/>
        <xdr:cNvSpPr txBox="1"/>
      </xdr:nvSpPr>
      <xdr:spPr>
        <a:xfrm>
          <a:off x="16370300" y="162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111939</xdr:rowOff>
    </xdr:from>
    <xdr:to>
      <xdr:col>22</xdr:col>
      <xdr:colOff>415925</xdr:colOff>
      <xdr:row>96</xdr:row>
      <xdr:rowOff>42089</xdr:rowOff>
    </xdr:to>
    <xdr:sp macro="" textlink="">
      <xdr:nvSpPr>
        <xdr:cNvPr id="701" name="円/楕円 700"/>
        <xdr:cNvSpPr/>
      </xdr:nvSpPr>
      <xdr:spPr>
        <a:xfrm>
          <a:off x="15430500" y="163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33216</xdr:rowOff>
    </xdr:from>
    <xdr:ext cx="534377" cy="259045"/>
    <xdr:sp macro="" textlink="">
      <xdr:nvSpPr>
        <xdr:cNvPr id="702" name="テキスト ボックス 701"/>
        <xdr:cNvSpPr txBox="1"/>
      </xdr:nvSpPr>
      <xdr:spPr>
        <a:xfrm>
          <a:off x="15214111" y="164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76180</xdr:rowOff>
    </xdr:from>
    <xdr:to>
      <xdr:col>21</xdr:col>
      <xdr:colOff>212725</xdr:colOff>
      <xdr:row>96</xdr:row>
      <xdr:rowOff>6330</xdr:rowOff>
    </xdr:to>
    <xdr:sp macro="" textlink="">
      <xdr:nvSpPr>
        <xdr:cNvPr id="703" name="円/楕円 702"/>
        <xdr:cNvSpPr/>
      </xdr:nvSpPr>
      <xdr:spPr>
        <a:xfrm>
          <a:off x="14541500" y="16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168907</xdr:rowOff>
    </xdr:from>
    <xdr:ext cx="534377" cy="259045"/>
    <xdr:sp macro="" textlink="">
      <xdr:nvSpPr>
        <xdr:cNvPr id="704" name="テキスト ボックス 703"/>
        <xdr:cNvSpPr txBox="1"/>
      </xdr:nvSpPr>
      <xdr:spPr>
        <a:xfrm>
          <a:off x="14325111" y="164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39914</xdr:rowOff>
    </xdr:from>
    <xdr:to>
      <xdr:col>20</xdr:col>
      <xdr:colOff>9525</xdr:colOff>
      <xdr:row>95</xdr:row>
      <xdr:rowOff>141514</xdr:rowOff>
    </xdr:to>
    <xdr:sp macro="" textlink="">
      <xdr:nvSpPr>
        <xdr:cNvPr id="705" name="円/楕円 704"/>
        <xdr:cNvSpPr/>
      </xdr:nvSpPr>
      <xdr:spPr>
        <a:xfrm>
          <a:off x="13652500" y="163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132641</xdr:rowOff>
    </xdr:from>
    <xdr:ext cx="534377" cy="259045"/>
    <xdr:sp macro="" textlink="">
      <xdr:nvSpPr>
        <xdr:cNvPr id="706" name="テキスト ボックス 705"/>
        <xdr:cNvSpPr txBox="1"/>
      </xdr:nvSpPr>
      <xdr:spPr>
        <a:xfrm>
          <a:off x="13436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51916</xdr:rowOff>
    </xdr:from>
    <xdr:to>
      <xdr:col>18</xdr:col>
      <xdr:colOff>492125</xdr:colOff>
      <xdr:row>95</xdr:row>
      <xdr:rowOff>153516</xdr:rowOff>
    </xdr:to>
    <xdr:sp macro="" textlink="">
      <xdr:nvSpPr>
        <xdr:cNvPr id="707" name="円/楕円 706"/>
        <xdr:cNvSpPr/>
      </xdr:nvSpPr>
      <xdr:spPr>
        <a:xfrm>
          <a:off x="12763500" y="163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144643</xdr:rowOff>
    </xdr:from>
    <xdr:ext cx="534377" cy="259045"/>
    <xdr:sp macro="" textlink="">
      <xdr:nvSpPr>
        <xdr:cNvPr id="708" name="テキスト ボックス 707"/>
        <xdr:cNvSpPr txBox="1"/>
      </xdr:nvSpPr>
      <xdr:spPr>
        <a:xfrm>
          <a:off x="12547111" y="16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159,943</a:t>
          </a:r>
          <a:r>
            <a:rPr kumimoji="1" lang="ja-JP" altLang="en-US" sz="1300">
              <a:latin typeface="ＭＳ Ｐゴシック"/>
            </a:rPr>
            <a:t>円となっている。決算額全体でみると、民生費のうち社会福祉費は利用者の増加に伴う障がい者に対する介護給付費の増、老人福祉費は、高齢化等に伴う介護保険事業などへの繰出金の増、児童福祉費は、対象年齢拡大に伴う子ども医療費の増などの要因により平成２６年度より大きく増加している。公債費は、平成１３年度以降に毎年度発行している臨時財政対策債（普通交付税振替分）の元利償還金の増加などが要因となり類似団体平均を上回っている。労働費は、平成２７年度より類型の変更があったことに伴い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財政調整基金残高は、平成２０年度に実質収支を黒字に転換できて以降、毎年収支を勘案しながら、着実に積立を行うことによって増加している。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２０年度に黒字に転換して以降、行財政改革（後期プラン）に基づく歳出の見直しなどにより安定的に推移しており、平成２７年度は消費税率の引上げに伴い地方消費税交付金が増加したことなどにより前年度より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定員管理・給与の適正化や経費削減を行い毎年度黒字を計上している。平成２７年度は大型商業施設の開業に伴い、これまで節水意識などにより減少傾向にあった水道使用量が増加に転じたが、今後は人口の減少により再び減少していくことが予想されるため、今後の各種取組みにより経費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一般会計は、行財政改革（後期プラン）に掲げる各種取組み項目を着実に実施し、安定した財政運営を行っていく。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下水道事業会計は、平成１２年、平成１７年に料金改定を行うとともに、職員数の削減や業務の一本化により経営の効率化に取組み、黒字を計上している。平成２７年度は</a:t>
          </a:r>
          <a:r>
            <a:rPr kumimoji="1" lang="ja-JP" altLang="ja-JP" sz="1400">
              <a:solidFill>
                <a:schemeClr val="dk1"/>
              </a:solidFill>
              <a:effectLst/>
              <a:latin typeface="+mn-lt"/>
              <a:ea typeface="+mn-ea"/>
              <a:cs typeface="+mn-cs"/>
            </a:rPr>
            <a:t>大型商業施設の開業に伴い、これまで節水意識などにより減少傾向にあった</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水道使用量が増加に転じたが、今後は人口の減少により再び減少していくことが予想されるため</a:t>
          </a:r>
          <a:r>
            <a:rPr kumimoji="1" lang="ja-JP" altLang="en-US" sz="1400">
              <a:solidFill>
                <a:schemeClr val="dk1"/>
              </a:solidFill>
              <a:effectLst/>
              <a:latin typeface="+mn-lt"/>
              <a:ea typeface="+mn-ea"/>
              <a:cs typeface="+mn-cs"/>
            </a:rPr>
            <a:t>、今後も各種取組みにより経費削減を図っていく。</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国民健康保険特別会計は、高齢化に伴い給付費が増加傾向にあるため、収支が悪化傾向にある。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その他の会計の収支は、毎年度一定している。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19679083</v>
      </c>
      <c r="BO4" s="409"/>
      <c r="BP4" s="409"/>
      <c r="BQ4" s="409"/>
      <c r="BR4" s="409"/>
      <c r="BS4" s="409"/>
      <c r="BT4" s="409"/>
      <c r="BU4" s="410"/>
      <c r="BV4" s="408">
        <v>19530799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19168087</v>
      </c>
      <c r="BO5" s="414"/>
      <c r="BP5" s="414"/>
      <c r="BQ5" s="414"/>
      <c r="BR5" s="414"/>
      <c r="BS5" s="414"/>
      <c r="BT5" s="414"/>
      <c r="BU5" s="415"/>
      <c r="BV5" s="413">
        <v>19009484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98.5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510996</v>
      </c>
      <c r="BO6" s="414"/>
      <c r="BP6" s="414"/>
      <c r="BQ6" s="414"/>
      <c r="BR6" s="414"/>
      <c r="BS6" s="414"/>
      <c r="BT6" s="414"/>
      <c r="BU6" s="415"/>
      <c r="BV6" s="413">
        <v>521315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99.1</v>
      </c>
      <c r="CU6" s="560"/>
      <c r="CV6" s="560"/>
      <c r="CW6" s="560"/>
      <c r="CX6" s="560"/>
      <c r="CY6" s="560"/>
      <c r="CZ6" s="560"/>
      <c r="DA6" s="561"/>
      <c r="DB6" s="559">
        <v>107.8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1409</v>
      </c>
      <c r="BO7" s="414"/>
      <c r="BP7" s="414"/>
      <c r="BQ7" s="414"/>
      <c r="BR7" s="414"/>
      <c r="BS7" s="414"/>
      <c r="BT7" s="414"/>
      <c r="BU7" s="415"/>
      <c r="BV7" s="413">
        <v>95445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11448180</v>
      </c>
      <c r="CU7" s="414"/>
      <c r="CV7" s="414"/>
      <c r="CW7" s="414"/>
      <c r="CX7" s="414"/>
      <c r="CY7" s="414"/>
      <c r="CZ7" s="414"/>
      <c r="DA7" s="415"/>
      <c r="DB7" s="413">
        <v>11276223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509587</v>
      </c>
      <c r="BO8" s="414"/>
      <c r="BP8" s="414"/>
      <c r="BQ8" s="414"/>
      <c r="BR8" s="414"/>
      <c r="BS8" s="414"/>
      <c r="BT8" s="414"/>
      <c r="BU8" s="415"/>
      <c r="BV8" s="413">
        <v>425870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0.59</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56075</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83717</v>
      </c>
      <c r="BO9" s="414"/>
      <c r="BP9" s="414"/>
      <c r="BQ9" s="414"/>
      <c r="BR9" s="414"/>
      <c r="BS9" s="414"/>
      <c r="BT9" s="414"/>
      <c r="BU9" s="415"/>
      <c r="BV9" s="413">
        <v>-111083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57554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214009</v>
      </c>
      <c r="BO10" s="414"/>
      <c r="BP10" s="414"/>
      <c r="BQ10" s="414"/>
      <c r="BR10" s="414"/>
      <c r="BS10" s="414"/>
      <c r="BT10" s="414"/>
      <c r="BU10" s="415"/>
      <c r="BV10" s="413">
        <v>269436</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v>56730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56332</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40000</v>
      </c>
      <c r="BO12" s="414"/>
      <c r="BP12" s="414"/>
      <c r="BQ12" s="414"/>
      <c r="BR12" s="414"/>
      <c r="BS12" s="414"/>
      <c r="BT12" s="414"/>
      <c r="BU12" s="415"/>
      <c r="BV12" s="413">
        <v>140000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55827</v>
      </c>
      <c r="S13" s="515"/>
      <c r="T13" s="515"/>
      <c r="U13" s="515"/>
      <c r="V13" s="516"/>
      <c r="W13" s="502" t="s">
        <v>122</v>
      </c>
      <c r="X13" s="426"/>
      <c r="Y13" s="426"/>
      <c r="Z13" s="426"/>
      <c r="AA13" s="426"/>
      <c r="AB13" s="427"/>
      <c r="AC13" s="389">
        <v>106</v>
      </c>
      <c r="AD13" s="390"/>
      <c r="AE13" s="390"/>
      <c r="AF13" s="390"/>
      <c r="AG13" s="391"/>
      <c r="AH13" s="389">
        <v>123</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314456</v>
      </c>
      <c r="BO13" s="414"/>
      <c r="BP13" s="414"/>
      <c r="BQ13" s="414"/>
      <c r="BR13" s="414"/>
      <c r="BS13" s="414"/>
      <c r="BT13" s="414"/>
      <c r="BU13" s="415"/>
      <c r="BV13" s="413">
        <v>18353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9.4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56569</v>
      </c>
      <c r="S14" s="515"/>
      <c r="T14" s="515"/>
      <c r="U14" s="515"/>
      <c r="V14" s="516"/>
      <c r="W14" s="517"/>
      <c r="X14" s="429"/>
      <c r="Y14" s="429"/>
      <c r="Z14" s="429"/>
      <c r="AA14" s="429"/>
      <c r="AB14" s="430"/>
      <c r="AC14" s="507">
        <v>0.5</v>
      </c>
      <c r="AD14" s="508"/>
      <c r="AE14" s="508"/>
      <c r="AF14" s="508"/>
      <c r="AG14" s="509"/>
      <c r="AH14" s="507">
        <v>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v>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56066</v>
      </c>
      <c r="S15" s="515"/>
      <c r="T15" s="515"/>
      <c r="U15" s="515"/>
      <c r="V15" s="516"/>
      <c r="W15" s="502" t="s">
        <v>129</v>
      </c>
      <c r="X15" s="426"/>
      <c r="Y15" s="426"/>
      <c r="Z15" s="426"/>
      <c r="AA15" s="426"/>
      <c r="AB15" s="427"/>
      <c r="AC15" s="389">
        <v>6431</v>
      </c>
      <c r="AD15" s="390"/>
      <c r="AE15" s="390"/>
      <c r="AF15" s="390"/>
      <c r="AG15" s="391"/>
      <c r="AH15" s="389">
        <v>8006</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5515051</v>
      </c>
      <c r="BO15" s="409"/>
      <c r="BP15" s="409"/>
      <c r="BQ15" s="409"/>
      <c r="BR15" s="409"/>
      <c r="BS15" s="409"/>
      <c r="BT15" s="409"/>
      <c r="BU15" s="410"/>
      <c r="BV15" s="408">
        <v>5257009</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28.8</v>
      </c>
      <c r="AD16" s="508"/>
      <c r="AE16" s="508"/>
      <c r="AF16" s="508"/>
      <c r="AG16" s="509"/>
      <c r="AH16" s="507">
        <v>30.3</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9126392</v>
      </c>
      <c r="BO16" s="414"/>
      <c r="BP16" s="414"/>
      <c r="BQ16" s="414"/>
      <c r="BR16" s="414"/>
      <c r="BS16" s="414"/>
      <c r="BT16" s="414"/>
      <c r="BU16" s="415"/>
      <c r="BV16" s="413">
        <v>8782900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15793</v>
      </c>
      <c r="AD17" s="390"/>
      <c r="AE17" s="390"/>
      <c r="AF17" s="390"/>
      <c r="AG17" s="391"/>
      <c r="AH17" s="389">
        <v>17685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6990176</v>
      </c>
      <c r="BO17" s="414"/>
      <c r="BP17" s="414"/>
      <c r="BQ17" s="414"/>
      <c r="BR17" s="414"/>
      <c r="BS17" s="414"/>
      <c r="BT17" s="414"/>
      <c r="BU17" s="415"/>
      <c r="BV17" s="413">
        <v>6770010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18.690000000000001</v>
      </c>
      <c r="M18" s="478"/>
      <c r="N18" s="478"/>
      <c r="O18" s="478"/>
      <c r="P18" s="478"/>
      <c r="Q18" s="478"/>
      <c r="R18" s="479"/>
      <c r="S18" s="479"/>
      <c r="T18" s="479"/>
      <c r="U18" s="479"/>
      <c r="V18" s="480"/>
      <c r="W18" s="494"/>
      <c r="X18" s="495"/>
      <c r="Y18" s="495"/>
      <c r="Z18" s="495"/>
      <c r="AA18" s="495"/>
      <c r="AB18" s="503"/>
      <c r="AC18" s="377">
        <v>70.7</v>
      </c>
      <c r="AD18" s="378"/>
      <c r="AE18" s="378"/>
      <c r="AF18" s="378"/>
      <c r="AG18" s="481"/>
      <c r="AH18" s="377">
        <v>66.8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10970595</v>
      </c>
      <c r="BO18" s="414"/>
      <c r="BP18" s="414"/>
      <c r="BQ18" s="414"/>
      <c r="BR18" s="414"/>
      <c r="BS18" s="414"/>
      <c r="BT18" s="414"/>
      <c r="BU18" s="415"/>
      <c r="BV18" s="413">
        <v>11261892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3000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13520428</v>
      </c>
      <c r="BO19" s="414"/>
      <c r="BP19" s="414"/>
      <c r="BQ19" s="414"/>
      <c r="BR19" s="414"/>
      <c r="BS19" s="414"/>
      <c r="BT19" s="414"/>
      <c r="BU19" s="415"/>
      <c r="BV19" s="413">
        <v>13325083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22089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16656762</v>
      </c>
      <c r="BO23" s="414"/>
      <c r="BP23" s="414"/>
      <c r="BQ23" s="414"/>
      <c r="BR23" s="414"/>
      <c r="BS23" s="414"/>
      <c r="BT23" s="414"/>
      <c r="BU23" s="415"/>
      <c r="BV23" s="413">
        <v>17015443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6440</v>
      </c>
      <c r="R24" s="390"/>
      <c r="S24" s="390"/>
      <c r="T24" s="390"/>
      <c r="U24" s="390"/>
      <c r="V24" s="391"/>
      <c r="W24" s="455"/>
      <c r="X24" s="446"/>
      <c r="Y24" s="447"/>
      <c r="Z24" s="386" t="s">
        <v>152</v>
      </c>
      <c r="AA24" s="387"/>
      <c r="AB24" s="387"/>
      <c r="AC24" s="387"/>
      <c r="AD24" s="387"/>
      <c r="AE24" s="387"/>
      <c r="AF24" s="387"/>
      <c r="AG24" s="388"/>
      <c r="AH24" s="389">
        <v>276</v>
      </c>
      <c r="AI24" s="390"/>
      <c r="AJ24" s="390"/>
      <c r="AK24" s="390"/>
      <c r="AL24" s="391"/>
      <c r="AM24" s="389">
        <v>783288</v>
      </c>
      <c r="AN24" s="390"/>
      <c r="AO24" s="390"/>
      <c r="AP24" s="390"/>
      <c r="AQ24" s="390"/>
      <c r="AR24" s="391"/>
      <c r="AS24" s="389">
        <v>2838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10862989</v>
      </c>
      <c r="BO24" s="414"/>
      <c r="BP24" s="414"/>
      <c r="BQ24" s="414"/>
      <c r="BR24" s="414"/>
      <c r="BS24" s="414"/>
      <c r="BT24" s="414"/>
      <c r="BU24" s="415"/>
      <c r="BV24" s="413">
        <v>10400305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6320</v>
      </c>
      <c r="R25" s="390"/>
      <c r="S25" s="390"/>
      <c r="T25" s="390"/>
      <c r="U25" s="390"/>
      <c r="V25" s="391"/>
      <c r="W25" s="455"/>
      <c r="X25" s="446"/>
      <c r="Y25" s="447"/>
      <c r="Z25" s="386" t="s">
        <v>155</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4161523</v>
      </c>
      <c r="BO25" s="409"/>
      <c r="BP25" s="409"/>
      <c r="BQ25" s="409"/>
      <c r="BR25" s="409"/>
      <c r="BS25" s="409"/>
      <c r="BT25" s="409"/>
      <c r="BU25" s="410"/>
      <c r="BV25" s="408">
        <v>1705573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5840</v>
      </c>
      <c r="R26" s="390"/>
      <c r="S26" s="390"/>
      <c r="T26" s="390"/>
      <c r="U26" s="390"/>
      <c r="V26" s="391"/>
      <c r="W26" s="455"/>
      <c r="X26" s="446"/>
      <c r="Y26" s="447"/>
      <c r="Z26" s="386" t="s">
        <v>158</v>
      </c>
      <c r="AA26" s="468"/>
      <c r="AB26" s="468"/>
      <c r="AC26" s="468"/>
      <c r="AD26" s="468"/>
      <c r="AE26" s="468"/>
      <c r="AF26" s="468"/>
      <c r="AG26" s="469"/>
      <c r="AH26" s="389">
        <v>20</v>
      </c>
      <c r="AI26" s="390"/>
      <c r="AJ26" s="390"/>
      <c r="AK26" s="390"/>
      <c r="AL26" s="391"/>
      <c r="AM26" s="389">
        <v>61400</v>
      </c>
      <c r="AN26" s="390"/>
      <c r="AO26" s="390"/>
      <c r="AP26" s="390"/>
      <c r="AQ26" s="390"/>
      <c r="AR26" s="391"/>
      <c r="AS26" s="389">
        <v>3070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5900</v>
      </c>
      <c r="R27" s="390"/>
      <c r="S27" s="390"/>
      <c r="T27" s="390"/>
      <c r="U27" s="390"/>
      <c r="V27" s="391"/>
      <c r="W27" s="455"/>
      <c r="X27" s="446"/>
      <c r="Y27" s="447"/>
      <c r="Z27" s="386" t="s">
        <v>161</v>
      </c>
      <c r="AA27" s="387"/>
      <c r="AB27" s="387"/>
      <c r="AC27" s="387"/>
      <c r="AD27" s="387"/>
      <c r="AE27" s="387"/>
      <c r="AF27" s="387"/>
      <c r="AG27" s="388"/>
      <c r="AH27" s="389">
        <v>15</v>
      </c>
      <c r="AI27" s="390"/>
      <c r="AJ27" s="390"/>
      <c r="AK27" s="390"/>
      <c r="AL27" s="391"/>
      <c r="AM27" s="389">
        <v>51900</v>
      </c>
      <c r="AN27" s="390"/>
      <c r="AO27" s="390"/>
      <c r="AP27" s="390"/>
      <c r="AQ27" s="390"/>
      <c r="AR27" s="391"/>
      <c r="AS27" s="389">
        <v>3460</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t="s">
        <v>120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5550</v>
      </c>
      <c r="R28" s="390"/>
      <c r="S28" s="390"/>
      <c r="T28" s="390"/>
      <c r="U28" s="390"/>
      <c r="V28" s="391"/>
      <c r="W28" s="455"/>
      <c r="X28" s="446"/>
      <c r="Y28" s="447"/>
      <c r="Z28" s="386" t="s">
        <v>164</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1616458</v>
      </c>
      <c r="BO28" s="409"/>
      <c r="BP28" s="409"/>
      <c r="BQ28" s="409"/>
      <c r="BR28" s="409"/>
      <c r="BS28" s="409"/>
      <c r="BT28" s="409"/>
      <c r="BU28" s="410"/>
      <c r="BV28" s="408">
        <v>1442449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14</v>
      </c>
      <c r="M29" s="390"/>
      <c r="N29" s="390"/>
      <c r="O29" s="390"/>
      <c r="P29" s="391"/>
      <c r="Q29" s="389">
        <v>5300</v>
      </c>
      <c r="R29" s="390"/>
      <c r="S29" s="390"/>
      <c r="T29" s="390"/>
      <c r="U29" s="390"/>
      <c r="V29" s="391"/>
      <c r="W29" s="456"/>
      <c r="X29" s="457"/>
      <c r="Y29" s="458"/>
      <c r="Z29" s="386" t="s">
        <v>168</v>
      </c>
      <c r="AA29" s="387"/>
      <c r="AB29" s="387"/>
      <c r="AC29" s="387"/>
      <c r="AD29" s="387"/>
      <c r="AE29" s="387"/>
      <c r="AF29" s="387"/>
      <c r="AG29" s="388"/>
      <c r="AH29" s="389">
        <v>291</v>
      </c>
      <c r="AI29" s="390"/>
      <c r="AJ29" s="390"/>
      <c r="AK29" s="390"/>
      <c r="AL29" s="391"/>
      <c r="AM29" s="389">
        <v>835188</v>
      </c>
      <c r="AN29" s="390"/>
      <c r="AO29" s="390"/>
      <c r="AP29" s="390"/>
      <c r="AQ29" s="390"/>
      <c r="AR29" s="391"/>
      <c r="AS29" s="389">
        <v>2870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51212</v>
      </c>
      <c r="BO29" s="414"/>
      <c r="BP29" s="414"/>
      <c r="BQ29" s="414"/>
      <c r="BR29" s="414"/>
      <c r="BS29" s="414"/>
      <c r="BT29" s="414"/>
      <c r="BU29" s="415"/>
      <c r="BV29" s="413">
        <v>51150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2083837</v>
      </c>
      <c r="BO30" s="417"/>
      <c r="BP30" s="417"/>
      <c r="BQ30" s="417"/>
      <c r="BR30" s="417"/>
      <c r="BS30" s="417"/>
      <c r="BT30" s="417"/>
      <c r="BU30" s="418"/>
      <c r="BV30" s="416">
        <v>1724646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淀川左岸水防事務組合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四條畷市土地開発公社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IF('各会計、関係団体の財政状況及び健全化判断比率'!B31="","",'各会計、関係団体の財政状況及び健全化判断比率'!B31)</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飯盛霊園組合（一般会計）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飯盛霊園組合（霊園事業特別会計）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四條畷市交野市清掃施設組合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北河内４市リサイクル施設組合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くすのき広域連合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大阪府後期高齢者医療広域連合（一般会計）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大阪府後期高齢者医療広域連合（後期高齢者医療特別会計）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大阪広域水道企業団（水道事業会計）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大阪広域水道企業団（工業用水道事業会計）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v>7.21</v>
      </c>
      <c r="G34" s="33">
        <v>7.3</v>
      </c>
      <c r="H34" s="33">
        <v>7.73</v>
      </c>
      <c r="I34" s="33">
        <v>7.67</v>
      </c>
      <c r="J34" s="34">
        <v>6.9</v>
      </c>
      <c r="K34" s="22"/>
      <c r="L34" s="22"/>
      <c r="M34" s="22"/>
      <c r="N34" s="22"/>
      <c r="O34" s="22"/>
      <c r="P34" s="22"/>
    </row>
    <row r="35" spans="1:16" ht="39" customHeight="1">
      <c r="A35" s="22"/>
      <c r="B35" s="35"/>
      <c r="C35" s="1175" t="s">
        <v>518</v>
      </c>
      <c r="D35" s="1176"/>
      <c r="E35" s="1177"/>
      <c r="F35" s="36">
        <v>4.5</v>
      </c>
      <c r="G35" s="37">
        <v>4.67</v>
      </c>
      <c r="H35" s="37">
        <v>4.71</v>
      </c>
      <c r="I35" s="37">
        <v>3.77</v>
      </c>
      <c r="J35" s="38">
        <v>4.45</v>
      </c>
      <c r="K35" s="22"/>
      <c r="L35" s="22"/>
      <c r="M35" s="22"/>
      <c r="N35" s="22"/>
      <c r="O35" s="22"/>
      <c r="P35" s="22"/>
    </row>
    <row r="36" spans="1:16" ht="39" customHeight="1">
      <c r="A36" s="22"/>
      <c r="B36" s="35"/>
      <c r="C36" s="1175" t="s">
        <v>519</v>
      </c>
      <c r="D36" s="1176"/>
      <c r="E36" s="1177"/>
      <c r="F36" s="36">
        <v>1.28</v>
      </c>
      <c r="G36" s="37">
        <v>1.41</v>
      </c>
      <c r="H36" s="37">
        <v>1.38</v>
      </c>
      <c r="I36" s="37">
        <v>0.9</v>
      </c>
      <c r="J36" s="38">
        <v>0.88</v>
      </c>
      <c r="K36" s="22"/>
      <c r="L36" s="22"/>
      <c r="M36" s="22"/>
      <c r="N36" s="22"/>
      <c r="O36" s="22"/>
      <c r="P36" s="22"/>
    </row>
    <row r="37" spans="1:16" ht="39" customHeight="1">
      <c r="A37" s="22"/>
      <c r="B37" s="35"/>
      <c r="C37" s="1175" t="s">
        <v>520</v>
      </c>
      <c r="D37" s="1176"/>
      <c r="E37" s="1177"/>
      <c r="F37" s="36">
        <v>0.57999999999999996</v>
      </c>
      <c r="G37" s="37">
        <v>1.04</v>
      </c>
      <c r="H37" s="37">
        <v>0.02</v>
      </c>
      <c r="I37" s="37">
        <v>0.05</v>
      </c>
      <c r="J37" s="38">
        <v>0.06</v>
      </c>
      <c r="K37" s="22"/>
      <c r="L37" s="22"/>
      <c r="M37" s="22"/>
      <c r="N37" s="22"/>
      <c r="O37" s="22"/>
      <c r="P37" s="22"/>
    </row>
    <row r="38" spans="1:16" ht="39" customHeight="1">
      <c r="A38" s="22"/>
      <c r="B38" s="35"/>
      <c r="C38" s="1175" t="s">
        <v>521</v>
      </c>
      <c r="D38" s="1176"/>
      <c r="E38" s="1177"/>
      <c r="F38" s="36">
        <v>0.08</v>
      </c>
      <c r="G38" s="37">
        <v>0.1</v>
      </c>
      <c r="H38" s="37">
        <v>0.12</v>
      </c>
      <c r="I38" s="37">
        <v>0.08</v>
      </c>
      <c r="J38" s="38">
        <v>0.03</v>
      </c>
      <c r="K38" s="22"/>
      <c r="L38" s="22"/>
      <c r="M38" s="22"/>
      <c r="N38" s="22"/>
      <c r="O38" s="22"/>
      <c r="P38" s="22"/>
    </row>
    <row r="39" spans="1:16" ht="39" customHeight="1">
      <c r="A39" s="22"/>
      <c r="B39" s="35"/>
      <c r="C39" s="1175" t="s">
        <v>522</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524</v>
      </c>
      <c r="D43" s="1179"/>
      <c r="E43" s="118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2370</v>
      </c>
      <c r="L45" s="60">
        <v>2407</v>
      </c>
      <c r="M45" s="60">
        <v>2294</v>
      </c>
      <c r="N45" s="60">
        <v>2154</v>
      </c>
      <c r="O45" s="61">
        <v>1961</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769</v>
      </c>
      <c r="L48" s="64">
        <v>734</v>
      </c>
      <c r="M48" s="64">
        <v>696</v>
      </c>
      <c r="N48" s="64">
        <v>685</v>
      </c>
      <c r="O48" s="65">
        <v>681</v>
      </c>
      <c r="P48" s="48"/>
      <c r="Q48" s="48"/>
      <c r="R48" s="48"/>
      <c r="S48" s="48"/>
      <c r="T48" s="48"/>
      <c r="U48" s="48"/>
    </row>
    <row r="49" spans="1:21" ht="30.75" customHeight="1">
      <c r="A49" s="48"/>
      <c r="B49" s="1193"/>
      <c r="C49" s="1194"/>
      <c r="D49" s="62"/>
      <c r="E49" s="1185" t="s">
        <v>15</v>
      </c>
      <c r="F49" s="1185"/>
      <c r="G49" s="1185"/>
      <c r="H49" s="1185"/>
      <c r="I49" s="1185"/>
      <c r="J49" s="1186"/>
      <c r="K49" s="63">
        <v>52</v>
      </c>
      <c r="L49" s="64">
        <v>23</v>
      </c>
      <c r="M49" s="64">
        <v>23</v>
      </c>
      <c r="N49" s="64">
        <v>21</v>
      </c>
      <c r="O49" s="65">
        <v>32</v>
      </c>
      <c r="P49" s="48"/>
      <c r="Q49" s="48"/>
      <c r="R49" s="48"/>
      <c r="S49" s="48"/>
      <c r="T49" s="48"/>
      <c r="U49" s="48"/>
    </row>
    <row r="50" spans="1:21" ht="30.75" customHeight="1">
      <c r="A50" s="48"/>
      <c r="B50" s="1193"/>
      <c r="C50" s="1194"/>
      <c r="D50" s="62"/>
      <c r="E50" s="1185" t="s">
        <v>16</v>
      </c>
      <c r="F50" s="1185"/>
      <c r="G50" s="1185"/>
      <c r="H50" s="1185"/>
      <c r="I50" s="1185"/>
      <c r="J50" s="1186"/>
      <c r="K50" s="63">
        <v>45</v>
      </c>
      <c r="L50" s="64">
        <v>37</v>
      </c>
      <c r="M50" s="64">
        <v>29</v>
      </c>
      <c r="N50" s="64">
        <v>29</v>
      </c>
      <c r="O50" s="65">
        <v>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2193</v>
      </c>
      <c r="L52" s="64">
        <v>2131</v>
      </c>
      <c r="M52" s="64">
        <v>2100</v>
      </c>
      <c r="N52" s="64">
        <v>2165</v>
      </c>
      <c r="O52" s="65">
        <v>2032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1043</v>
      </c>
      <c r="L53" s="69">
        <v>1070</v>
      </c>
      <c r="M53" s="69">
        <v>942</v>
      </c>
      <c r="N53" s="69">
        <v>724</v>
      </c>
      <c r="O53" s="70">
        <v>651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18994</v>
      </c>
      <c r="J41" s="83">
        <v>18120</v>
      </c>
      <c r="K41" s="83">
        <v>17337</v>
      </c>
      <c r="L41" s="83">
        <v>17015</v>
      </c>
      <c r="M41" s="84">
        <v>16657</v>
      </c>
    </row>
    <row r="42" spans="2:13" ht="27.75" customHeight="1">
      <c r="B42" s="1201"/>
      <c r="C42" s="1202"/>
      <c r="D42" s="85"/>
      <c r="E42" s="1205" t="s">
        <v>25</v>
      </c>
      <c r="F42" s="1205"/>
      <c r="G42" s="1205"/>
      <c r="H42" s="1206"/>
      <c r="I42" s="86">
        <v>130</v>
      </c>
      <c r="J42" s="87">
        <v>93</v>
      </c>
      <c r="K42" s="87">
        <v>64</v>
      </c>
      <c r="L42" s="87">
        <v>90</v>
      </c>
      <c r="M42" s="88">
        <v>9</v>
      </c>
    </row>
    <row r="43" spans="2:13" ht="27.75" customHeight="1">
      <c r="B43" s="1201"/>
      <c r="C43" s="1202"/>
      <c r="D43" s="85"/>
      <c r="E43" s="1205" t="s">
        <v>26</v>
      </c>
      <c r="F43" s="1205"/>
      <c r="G43" s="1205"/>
      <c r="H43" s="1206"/>
      <c r="I43" s="86">
        <v>10811</v>
      </c>
      <c r="J43" s="87">
        <v>10263</v>
      </c>
      <c r="K43" s="87">
        <v>9854</v>
      </c>
      <c r="L43" s="87">
        <v>9443</v>
      </c>
      <c r="M43" s="88">
        <v>8833</v>
      </c>
    </row>
    <row r="44" spans="2:13" ht="27.75" customHeight="1">
      <c r="B44" s="1201"/>
      <c r="C44" s="1202"/>
      <c r="D44" s="85"/>
      <c r="E44" s="1205" t="s">
        <v>27</v>
      </c>
      <c r="F44" s="1205"/>
      <c r="G44" s="1205"/>
      <c r="H44" s="1206"/>
      <c r="I44" s="86">
        <v>167</v>
      </c>
      <c r="J44" s="87">
        <v>147</v>
      </c>
      <c r="K44" s="87">
        <v>131</v>
      </c>
      <c r="L44" s="87">
        <v>1548</v>
      </c>
      <c r="M44" s="88">
        <v>1686</v>
      </c>
    </row>
    <row r="45" spans="2:13" ht="27.75" customHeight="1">
      <c r="B45" s="1201"/>
      <c r="C45" s="1202"/>
      <c r="D45" s="85"/>
      <c r="E45" s="1205" t="s">
        <v>28</v>
      </c>
      <c r="F45" s="1205"/>
      <c r="G45" s="1205"/>
      <c r="H45" s="1206"/>
      <c r="I45" s="86">
        <v>2967</v>
      </c>
      <c r="J45" s="87">
        <v>2671</v>
      </c>
      <c r="K45" s="87">
        <v>2084</v>
      </c>
      <c r="L45" s="87">
        <v>1717</v>
      </c>
      <c r="M45" s="88">
        <v>1821</v>
      </c>
    </row>
    <row r="46" spans="2:13" ht="27.75" customHeight="1">
      <c r="B46" s="1201"/>
      <c r="C46" s="1202"/>
      <c r="D46" s="85"/>
      <c r="E46" s="1205" t="s">
        <v>29</v>
      </c>
      <c r="F46" s="1205"/>
      <c r="G46" s="1205"/>
      <c r="H46" s="1206"/>
      <c r="I46" s="86">
        <v>1193</v>
      </c>
      <c r="J46" s="87">
        <v>851</v>
      </c>
      <c r="K46" s="87">
        <v>872</v>
      </c>
      <c r="L46" s="87" t="s">
        <v>473</v>
      </c>
      <c r="M46" s="88" t="s">
        <v>473</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1705</v>
      </c>
      <c r="J49" s="87">
        <v>1939</v>
      </c>
      <c r="K49" s="87">
        <v>2957</v>
      </c>
      <c r="L49" s="87">
        <v>3304</v>
      </c>
      <c r="M49" s="88">
        <v>3901</v>
      </c>
    </row>
    <row r="50" spans="2:13" ht="27.75" customHeight="1">
      <c r="B50" s="1201"/>
      <c r="C50" s="1202"/>
      <c r="D50" s="85"/>
      <c r="E50" s="1205" t="s">
        <v>34</v>
      </c>
      <c r="F50" s="1205"/>
      <c r="G50" s="1205"/>
      <c r="H50" s="1206"/>
      <c r="I50" s="86">
        <v>6177</v>
      </c>
      <c r="J50" s="87">
        <v>5784</v>
      </c>
      <c r="K50" s="87">
        <v>5590</v>
      </c>
      <c r="L50" s="87">
        <v>6014</v>
      </c>
      <c r="M50" s="88">
        <v>5704</v>
      </c>
    </row>
    <row r="51" spans="2:13" ht="27.75" customHeight="1">
      <c r="B51" s="1203"/>
      <c r="C51" s="1204"/>
      <c r="D51" s="85"/>
      <c r="E51" s="1205" t="s">
        <v>35</v>
      </c>
      <c r="F51" s="1205"/>
      <c r="G51" s="1205"/>
      <c r="H51" s="1206"/>
      <c r="I51" s="86">
        <v>19883</v>
      </c>
      <c r="J51" s="87">
        <v>19767</v>
      </c>
      <c r="K51" s="87">
        <v>19746</v>
      </c>
      <c r="L51" s="87">
        <v>19725</v>
      </c>
      <c r="M51" s="88">
        <v>19630</v>
      </c>
    </row>
    <row r="52" spans="2:13" ht="27.75" customHeight="1" thickBot="1">
      <c r="B52" s="1207" t="s">
        <v>36</v>
      </c>
      <c r="C52" s="1208"/>
      <c r="D52" s="90"/>
      <c r="E52" s="1209" t="s">
        <v>37</v>
      </c>
      <c r="F52" s="1209"/>
      <c r="G52" s="1209"/>
      <c r="H52" s="1210"/>
      <c r="I52" s="91">
        <v>6496</v>
      </c>
      <c r="J52" s="92">
        <v>4654</v>
      </c>
      <c r="K52" s="92">
        <v>2047</v>
      </c>
      <c r="L52" s="92">
        <v>771</v>
      </c>
      <c r="M52" s="93">
        <v>-229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512</v>
      </c>
      <c r="L50" s="354" t="s">
        <v>513</v>
      </c>
      <c r="M50" s="354" t="s">
        <v>514</v>
      </c>
      <c r="N50" s="354" t="s">
        <v>515</v>
      </c>
      <c r="O50" s="354" t="s">
        <v>516</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558</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560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8"/>
      <c r="H72" s="1239"/>
      <c r="I72" s="1239"/>
      <c r="J72" s="1240"/>
      <c r="K72" s="354" t="s">
        <v>512</v>
      </c>
      <c r="L72" s="354" t="s">
        <v>513</v>
      </c>
      <c r="M72" s="354" t="s">
        <v>514</v>
      </c>
      <c r="N72" s="354" t="s">
        <v>515</v>
      </c>
      <c r="O72" s="354" t="s">
        <v>516</v>
      </c>
    </row>
    <row r="73" spans="2:30">
      <c r="B73" s="248"/>
      <c r="C73" s="244"/>
      <c r="D73" s="244"/>
      <c r="E73" s="244"/>
      <c r="F73" s="244"/>
      <c r="G73" s="1241" t="s">
        <v>555</v>
      </c>
      <c r="H73" s="1242"/>
      <c r="I73" s="1247" t="s">
        <v>556</v>
      </c>
      <c r="J73" s="1247"/>
      <c r="K73" s="1228">
        <v>67.5</v>
      </c>
      <c r="L73" s="1228">
        <v>48.4</v>
      </c>
      <c r="M73" s="1215">
        <v>20.9</v>
      </c>
      <c r="N73" s="1215">
        <v>8</v>
      </c>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562</v>
      </c>
      <c r="J75" s="1227"/>
      <c r="K75" s="1219">
        <v>11</v>
      </c>
      <c r="L75" s="1219">
        <v>11.1</v>
      </c>
      <c r="M75" s="1219">
        <v>10.5</v>
      </c>
      <c r="N75" s="1219">
        <v>9.4</v>
      </c>
      <c r="O75" s="1219">
        <v>7.9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558</v>
      </c>
      <c r="H77" s="1222"/>
      <c r="I77" s="1227" t="s">
        <v>556</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562</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22780</v>
      </c>
      <c r="E3" s="116"/>
      <c r="F3" s="117">
        <v>47569</v>
      </c>
      <c r="G3" s="118"/>
      <c r="H3" s="119"/>
    </row>
    <row r="4" spans="1:8">
      <c r="A4" s="120"/>
      <c r="B4" s="121"/>
      <c r="C4" s="122"/>
      <c r="D4" s="123">
        <v>20778</v>
      </c>
      <c r="E4" s="124"/>
      <c r="F4" s="125">
        <v>26255</v>
      </c>
      <c r="G4" s="126"/>
      <c r="H4" s="127"/>
    </row>
    <row r="5" spans="1:8">
      <c r="A5" s="108" t="s">
        <v>506</v>
      </c>
      <c r="B5" s="113"/>
      <c r="C5" s="114"/>
      <c r="D5" s="115">
        <v>17068</v>
      </c>
      <c r="E5" s="116"/>
      <c r="F5" s="117">
        <v>50880</v>
      </c>
      <c r="G5" s="118"/>
      <c r="H5" s="119"/>
    </row>
    <row r="6" spans="1:8">
      <c r="A6" s="120"/>
      <c r="B6" s="121"/>
      <c r="C6" s="122"/>
      <c r="D6" s="123">
        <v>11572</v>
      </c>
      <c r="E6" s="124"/>
      <c r="F6" s="125">
        <v>26879</v>
      </c>
      <c r="G6" s="126"/>
      <c r="H6" s="127"/>
    </row>
    <row r="7" spans="1:8">
      <c r="A7" s="108" t="s">
        <v>507</v>
      </c>
      <c r="B7" s="113"/>
      <c r="C7" s="114"/>
      <c r="D7" s="115">
        <v>9806</v>
      </c>
      <c r="E7" s="116"/>
      <c r="F7" s="117">
        <v>63956</v>
      </c>
      <c r="G7" s="118"/>
      <c r="H7" s="119"/>
    </row>
    <row r="8" spans="1:8">
      <c r="A8" s="120"/>
      <c r="B8" s="121"/>
      <c r="C8" s="122"/>
      <c r="D8" s="123">
        <v>3225</v>
      </c>
      <c r="E8" s="124"/>
      <c r="F8" s="125">
        <v>29239</v>
      </c>
      <c r="G8" s="126"/>
      <c r="H8" s="127"/>
    </row>
    <row r="9" spans="1:8">
      <c r="A9" s="108" t="s">
        <v>508</v>
      </c>
      <c r="B9" s="113"/>
      <c r="C9" s="114"/>
      <c r="D9" s="115">
        <v>25996</v>
      </c>
      <c r="E9" s="116"/>
      <c r="F9" s="117">
        <v>66255</v>
      </c>
      <c r="G9" s="118"/>
      <c r="H9" s="119"/>
    </row>
    <row r="10" spans="1:8">
      <c r="A10" s="120"/>
      <c r="B10" s="121"/>
      <c r="C10" s="122"/>
      <c r="D10" s="123">
        <v>6619</v>
      </c>
      <c r="E10" s="124"/>
      <c r="F10" s="125">
        <v>31822</v>
      </c>
      <c r="G10" s="126"/>
      <c r="H10" s="127"/>
    </row>
    <row r="11" spans="1:8">
      <c r="A11" s="108" t="s">
        <v>509</v>
      </c>
      <c r="B11" s="113"/>
      <c r="C11" s="114"/>
      <c r="D11" s="115">
        <v>23550</v>
      </c>
      <c r="E11" s="116"/>
      <c r="F11" s="117">
        <v>47278</v>
      </c>
      <c r="G11" s="118"/>
      <c r="H11" s="119"/>
    </row>
    <row r="12" spans="1:8">
      <c r="A12" s="120"/>
      <c r="B12" s="121"/>
      <c r="C12" s="128"/>
      <c r="D12" s="123">
        <v>18297</v>
      </c>
      <c r="E12" s="124"/>
      <c r="F12" s="125">
        <v>24096</v>
      </c>
      <c r="G12" s="126"/>
      <c r="H12" s="127"/>
    </row>
    <row r="13" spans="1:8">
      <c r="A13" s="108"/>
      <c r="B13" s="113"/>
      <c r="C13" s="129"/>
      <c r="D13" s="130">
        <v>19840</v>
      </c>
      <c r="E13" s="131"/>
      <c r="F13" s="132">
        <v>55188</v>
      </c>
      <c r="G13" s="133"/>
      <c r="H13" s="119"/>
    </row>
    <row r="14" spans="1:8">
      <c r="A14" s="120"/>
      <c r="B14" s="121"/>
      <c r="C14" s="122"/>
      <c r="D14" s="123">
        <v>12098</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4.51</v>
      </c>
      <c r="C19" s="134">
        <f>ROUND(VALUE(SUBSTITUTE(実質収支比率等に係る経年分析!G$48,"▲","-")),2)</f>
        <v>4.68</v>
      </c>
      <c r="D19" s="134">
        <f>ROUND(VALUE(SUBSTITUTE(実質収支比率等に係る経年分析!H$48,"▲","-")),2)</f>
        <v>4.71</v>
      </c>
      <c r="E19" s="134">
        <f>ROUND(VALUE(SUBSTITUTE(実質収支比率等に係る経年分析!I$48,"▲","-")),2)</f>
        <v>3.78</v>
      </c>
      <c r="F19" s="134">
        <f>ROUND(VALUE(SUBSTITUTE(実質収支比率等に係る経年分析!J$48,"▲","-")),2)</f>
        <v>4.45</v>
      </c>
    </row>
    <row r="20" spans="1:11">
      <c r="A20" s="134" t="s">
        <v>42</v>
      </c>
      <c r="B20" s="134">
        <f>ROUND(VALUE(SUBSTITUTE(実質収支比率等に係る経年分析!F$47,"▲","-")),2)</f>
        <v>3.35</v>
      </c>
      <c r="C20" s="134">
        <f>ROUND(VALUE(SUBSTITUTE(実質収支比率等に係る経年分析!G$47,"▲","-")),2)</f>
        <v>4.6900000000000004</v>
      </c>
      <c r="D20" s="134">
        <f>ROUND(VALUE(SUBSTITUTE(実質収支比率等に係る経年分析!H$47,"▲","-")),2)</f>
        <v>11.53</v>
      </c>
      <c r="E20" s="134">
        <f>ROUND(VALUE(SUBSTITUTE(実質収支比率等に係る経年分析!I$47,"▲","-")),2)</f>
        <v>12.79</v>
      </c>
      <c r="F20" s="134">
        <f>ROUND(VALUE(SUBSTITUTE(実質収支比率等に係る経年分析!J$47,"▲","-")),2)</f>
        <v>14.12</v>
      </c>
    </row>
    <row r="21" spans="1:11">
      <c r="A21" s="134" t="s">
        <v>43</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1.48</v>
      </c>
      <c r="D21" s="134">
        <f>IF(ISNUMBER(VALUE(SUBSTITUTE(実質収支比率等に係る経年分析!H$49,"▲","-"))),ROUND(VALUE(SUBSTITUTE(実質収支比率等に係る経年分析!H$49,"▲","-")),2),NA())</f>
        <v>6.99</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2.75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2193</v>
      </c>
      <c r="E42" s="136"/>
      <c r="F42" s="136"/>
      <c r="G42" s="136">
        <f>'実質公債費比率（分子）の構造'!L$52</f>
        <v>2131</v>
      </c>
      <c r="H42" s="136"/>
      <c r="I42" s="136"/>
      <c r="J42" s="136">
        <f>'実質公債費比率（分子）の構造'!M$52</f>
        <v>2100</v>
      </c>
      <c r="K42" s="136"/>
      <c r="L42" s="136"/>
      <c r="M42" s="136">
        <f>'実質公債費比率（分子）の構造'!N$52</f>
        <v>2165</v>
      </c>
      <c r="N42" s="136"/>
      <c r="O42" s="136"/>
      <c r="P42" s="136">
        <f>'実質公債費比率（分子）の構造'!O$52</f>
        <v>2032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45</v>
      </c>
      <c r="C44" s="136"/>
      <c r="D44" s="136"/>
      <c r="E44" s="136">
        <f>'実質公債費比率（分子）の構造'!L$50</f>
        <v>37</v>
      </c>
      <c r="F44" s="136"/>
      <c r="G44" s="136"/>
      <c r="H44" s="136">
        <f>'実質公債費比率（分子）の構造'!M$50</f>
        <v>29</v>
      </c>
      <c r="I44" s="136"/>
      <c r="J44" s="136"/>
      <c r="K44" s="136">
        <f>'実質公債費比率（分子）の構造'!N$50</f>
        <v>29</v>
      </c>
      <c r="L44" s="136"/>
      <c r="M44" s="136"/>
      <c r="N44" s="136">
        <f>'実質公債費比率（分子）の構造'!O$50</f>
        <v>9</v>
      </c>
      <c r="O44" s="136"/>
      <c r="P44" s="136"/>
    </row>
    <row r="45" spans="1:16">
      <c r="A45" s="136" t="s">
        <v>53</v>
      </c>
      <c r="B45" s="136">
        <f>'実質公債費比率（分子）の構造'!K$49</f>
        <v>52</v>
      </c>
      <c r="C45" s="136"/>
      <c r="D45" s="136"/>
      <c r="E45" s="136">
        <f>'実質公債費比率（分子）の構造'!L$49</f>
        <v>23</v>
      </c>
      <c r="F45" s="136"/>
      <c r="G45" s="136"/>
      <c r="H45" s="136">
        <f>'実質公債費比率（分子）の構造'!M$49</f>
        <v>23</v>
      </c>
      <c r="I45" s="136"/>
      <c r="J45" s="136"/>
      <c r="K45" s="136">
        <f>'実質公債費比率（分子）の構造'!N$49</f>
        <v>21</v>
      </c>
      <c r="L45" s="136"/>
      <c r="M45" s="136"/>
      <c r="N45" s="136">
        <f>'実質公債費比率（分子）の構造'!O$49</f>
        <v>32</v>
      </c>
      <c r="O45" s="136"/>
      <c r="P45" s="136"/>
    </row>
    <row r="46" spans="1:16">
      <c r="A46" s="136" t="s">
        <v>54</v>
      </c>
      <c r="B46" s="136">
        <f>'実質公債費比率（分子）の構造'!K$48</f>
        <v>769</v>
      </c>
      <c r="C46" s="136"/>
      <c r="D46" s="136"/>
      <c r="E46" s="136">
        <f>'実質公債費比率（分子）の構造'!L$48</f>
        <v>734</v>
      </c>
      <c r="F46" s="136"/>
      <c r="G46" s="136"/>
      <c r="H46" s="136">
        <f>'実質公債費比率（分子）の構造'!M$48</f>
        <v>696</v>
      </c>
      <c r="I46" s="136"/>
      <c r="J46" s="136"/>
      <c r="K46" s="136">
        <f>'実質公債費比率（分子）の構造'!N$48</f>
        <v>685</v>
      </c>
      <c r="L46" s="136"/>
      <c r="M46" s="136"/>
      <c r="N46" s="136">
        <f>'実質公債費比率（分子）の構造'!O$48</f>
        <v>681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2370</v>
      </c>
      <c r="C49" s="136"/>
      <c r="D49" s="136"/>
      <c r="E49" s="136">
        <f>'実質公債費比率（分子）の構造'!L$45</f>
        <v>2407</v>
      </c>
      <c r="F49" s="136"/>
      <c r="G49" s="136"/>
      <c r="H49" s="136">
        <f>'実質公債費比率（分子）の構造'!M$45</f>
        <v>2294</v>
      </c>
      <c r="I49" s="136"/>
      <c r="J49" s="136"/>
      <c r="K49" s="136">
        <f>'実質公債費比率（分子）の構造'!N$45</f>
        <v>2154</v>
      </c>
      <c r="L49" s="136"/>
      <c r="M49" s="136"/>
      <c r="N49" s="136">
        <f>'実質公債費比率（分子）の構造'!O$45</f>
        <v>1961</v>
      </c>
      <c r="O49" s="136"/>
      <c r="P49" s="136"/>
    </row>
    <row r="50" spans="1:16">
      <c r="A50" s="136" t="s">
        <v>58</v>
      </c>
      <c r="B50" s="136" t="e">
        <f>NA()</f>
        <v>#N/A</v>
      </c>
      <c r="C50" s="136">
        <f>IF(ISNUMBER('実質公債費比率（分子）の構造'!K$53),'実質公債費比率（分子）の構造'!K$53,NA())</f>
        <v>1043</v>
      </c>
      <c r="D50" s="136" t="e">
        <f>NA()</f>
        <v>#N/A</v>
      </c>
      <c r="E50" s="136" t="e">
        <f>NA()</f>
        <v>#N/A</v>
      </c>
      <c r="F50" s="136">
        <f>IF(ISNUMBER('実質公債費比率（分子）の構造'!L$53),'実質公債費比率（分子）の構造'!L$53,NA())</f>
        <v>1070</v>
      </c>
      <c r="G50" s="136" t="e">
        <f>NA()</f>
        <v>#N/A</v>
      </c>
      <c r="H50" s="136" t="e">
        <f>NA()</f>
        <v>#N/A</v>
      </c>
      <c r="I50" s="136">
        <f>IF(ISNUMBER('実質公債費比率（分子）の構造'!M$53),'実質公債費比率（分子）の構造'!M$53,NA())</f>
        <v>942</v>
      </c>
      <c r="J50" s="136" t="e">
        <f>NA()</f>
        <v>#N/A</v>
      </c>
      <c r="K50" s="136" t="e">
        <f>NA()</f>
        <v>#N/A</v>
      </c>
      <c r="L50" s="136">
        <f>IF(ISNUMBER('実質公債費比率（分子）の構造'!N$53),'実質公債費比率（分子）の構造'!N$53,NA())</f>
        <v>724</v>
      </c>
      <c r="M50" s="136" t="e">
        <f>NA()</f>
        <v>#N/A</v>
      </c>
      <c r="N50" s="136" t="e">
        <f>NA()</f>
        <v>#N/A</v>
      </c>
      <c r="O50" s="136">
        <f>IF(ISNUMBER('実質公債費比率（分子）の構造'!O$53),'実質公債費比率（分子）の構造'!O$53,NA())</f>
        <v>651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19883</v>
      </c>
      <c r="E56" s="135"/>
      <c r="F56" s="135"/>
      <c r="G56" s="135">
        <f>'将来負担比率（分子）の構造'!J$51</f>
        <v>19767</v>
      </c>
      <c r="H56" s="135"/>
      <c r="I56" s="135"/>
      <c r="J56" s="135">
        <f>'将来負担比率（分子）の構造'!K$51</f>
        <v>19746</v>
      </c>
      <c r="K56" s="135"/>
      <c r="L56" s="135"/>
      <c r="M56" s="135">
        <f>'将来負担比率（分子）の構造'!L$51</f>
        <v>19725</v>
      </c>
      <c r="N56" s="135"/>
      <c r="O56" s="135"/>
      <c r="P56" s="135">
        <f>'将来負担比率（分子）の構造'!M$51</f>
        <v>19630</v>
      </c>
    </row>
    <row r="57" spans="1:16">
      <c r="A57" s="135" t="s">
        <v>34</v>
      </c>
      <c r="B57" s="135"/>
      <c r="C57" s="135"/>
      <c r="D57" s="135">
        <f>'将来負担比率（分子）の構造'!I$50</f>
        <v>6177</v>
      </c>
      <c r="E57" s="135"/>
      <c r="F57" s="135"/>
      <c r="G57" s="135">
        <f>'将来負担比率（分子）の構造'!J$50</f>
        <v>5784</v>
      </c>
      <c r="H57" s="135"/>
      <c r="I57" s="135"/>
      <c r="J57" s="135">
        <f>'将来負担比率（分子）の構造'!K$50</f>
        <v>5590</v>
      </c>
      <c r="K57" s="135"/>
      <c r="L57" s="135"/>
      <c r="M57" s="135">
        <f>'将来負担比率（分子）の構造'!L$50</f>
        <v>6014</v>
      </c>
      <c r="N57" s="135"/>
      <c r="O57" s="135"/>
      <c r="P57" s="135">
        <f>'将来負担比率（分子）の構造'!M$50</f>
        <v>5704</v>
      </c>
    </row>
    <row r="58" spans="1:16">
      <c r="A58" s="135" t="s">
        <v>33</v>
      </c>
      <c r="B58" s="135"/>
      <c r="C58" s="135"/>
      <c r="D58" s="135">
        <f>'将来負担比率（分子）の構造'!I$49</f>
        <v>1705</v>
      </c>
      <c r="E58" s="135"/>
      <c r="F58" s="135"/>
      <c r="G58" s="135">
        <f>'将来負担比率（分子）の構造'!J$49</f>
        <v>1939</v>
      </c>
      <c r="H58" s="135"/>
      <c r="I58" s="135"/>
      <c r="J58" s="135">
        <f>'将来負担比率（分子）の構造'!K$49</f>
        <v>2957</v>
      </c>
      <c r="K58" s="135"/>
      <c r="L58" s="135"/>
      <c r="M58" s="135">
        <f>'将来負担比率（分子）の構造'!L$49</f>
        <v>3304</v>
      </c>
      <c r="N58" s="135"/>
      <c r="O58" s="135"/>
      <c r="P58" s="135">
        <f>'将来負担比率（分子）の構造'!M$49</f>
        <v>3901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1193</v>
      </c>
      <c r="C61" s="135"/>
      <c r="D61" s="135"/>
      <c r="E61" s="135">
        <f>'将来負担比率（分子）の構造'!J$46</f>
        <v>851</v>
      </c>
      <c r="F61" s="135"/>
      <c r="G61" s="135"/>
      <c r="H61" s="135">
        <f>'将来負担比率（分子）の構造'!K$46</f>
        <v>872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2967</v>
      </c>
      <c r="C62" s="135"/>
      <c r="D62" s="135"/>
      <c r="E62" s="135">
        <f>'将来負担比率（分子）の構造'!J$45</f>
        <v>2671</v>
      </c>
      <c r="F62" s="135"/>
      <c r="G62" s="135"/>
      <c r="H62" s="135">
        <f>'将来負担比率（分子）の構造'!K$45</f>
        <v>2084</v>
      </c>
      <c r="I62" s="135"/>
      <c r="J62" s="135"/>
      <c r="K62" s="135">
        <f>'将来負担比率（分子）の構造'!L$45</f>
        <v>1717</v>
      </c>
      <c r="L62" s="135"/>
      <c r="M62" s="135"/>
      <c r="N62" s="135">
        <f>'将来負担比率（分子）の構造'!M$45</f>
        <v>1821</v>
      </c>
      <c r="O62" s="135"/>
      <c r="P62" s="135"/>
    </row>
    <row r="63" spans="1:16">
      <c r="A63" s="135" t="s">
        <v>27</v>
      </c>
      <c r="B63" s="135">
        <f>'将来負担比率（分子）の構造'!I$44</f>
        <v>167</v>
      </c>
      <c r="C63" s="135"/>
      <c r="D63" s="135"/>
      <c r="E63" s="135">
        <f>'将来負担比率（分子）の構造'!J$44</f>
        <v>147</v>
      </c>
      <c r="F63" s="135"/>
      <c r="G63" s="135"/>
      <c r="H63" s="135">
        <f>'将来負担比率（分子）の構造'!K$44</f>
        <v>131</v>
      </c>
      <c r="I63" s="135"/>
      <c r="J63" s="135"/>
      <c r="K63" s="135">
        <f>'将来負担比率（分子）の構造'!L$44</f>
        <v>1548</v>
      </c>
      <c r="L63" s="135"/>
      <c r="M63" s="135"/>
      <c r="N63" s="135">
        <f>'将来負担比率（分子）の構造'!M$44</f>
        <v>1686</v>
      </c>
      <c r="O63" s="135"/>
      <c r="P63" s="135"/>
    </row>
    <row r="64" spans="1:16">
      <c r="A64" s="135" t="s">
        <v>26</v>
      </c>
      <c r="B64" s="135">
        <f>'将来負担比率（分子）の構造'!I$43</f>
        <v>10811</v>
      </c>
      <c r="C64" s="135"/>
      <c r="D64" s="135"/>
      <c r="E64" s="135">
        <f>'将来負担比率（分子）の構造'!J$43</f>
        <v>10263</v>
      </c>
      <c r="F64" s="135"/>
      <c r="G64" s="135"/>
      <c r="H64" s="135">
        <f>'将来負担比率（分子）の構造'!K$43</f>
        <v>9854</v>
      </c>
      <c r="I64" s="135"/>
      <c r="J64" s="135"/>
      <c r="K64" s="135">
        <f>'将来負担比率（分子）の構造'!L$43</f>
        <v>9443</v>
      </c>
      <c r="L64" s="135"/>
      <c r="M64" s="135"/>
      <c r="N64" s="135">
        <f>'将来負担比率（分子）の構造'!M$43</f>
        <v>8833</v>
      </c>
      <c r="O64" s="135"/>
      <c r="P64" s="135"/>
    </row>
    <row r="65" spans="1:16">
      <c r="A65" s="135" t="s">
        <v>25</v>
      </c>
      <c r="B65" s="135">
        <f>'将来負担比率（分子）の構造'!I$42</f>
        <v>130</v>
      </c>
      <c r="C65" s="135"/>
      <c r="D65" s="135"/>
      <c r="E65" s="135">
        <f>'将来負担比率（分子）の構造'!J$42</f>
        <v>93</v>
      </c>
      <c r="F65" s="135"/>
      <c r="G65" s="135"/>
      <c r="H65" s="135">
        <f>'将来負担比率（分子）の構造'!K$42</f>
        <v>64</v>
      </c>
      <c r="I65" s="135"/>
      <c r="J65" s="135"/>
      <c r="K65" s="135">
        <f>'将来負担比率（分子）の構造'!L$42</f>
        <v>90</v>
      </c>
      <c r="L65" s="135"/>
      <c r="M65" s="135"/>
      <c r="N65" s="135">
        <f>'将来負担比率（分子）の構造'!M$42</f>
        <v>9</v>
      </c>
      <c r="O65" s="135"/>
      <c r="P65" s="135"/>
    </row>
    <row r="66" spans="1:16">
      <c r="A66" s="135" t="s">
        <v>24</v>
      </c>
      <c r="B66" s="135">
        <f>'将来負担比率（分子）の構造'!I$41</f>
        <v>18994</v>
      </c>
      <c r="C66" s="135"/>
      <c r="D66" s="135"/>
      <c r="E66" s="135">
        <f>'将来負担比率（分子）の構造'!J$41</f>
        <v>18120</v>
      </c>
      <c r="F66" s="135"/>
      <c r="G66" s="135"/>
      <c r="H66" s="135">
        <f>'将来負担比率（分子）の構造'!K$41</f>
        <v>17337</v>
      </c>
      <c r="I66" s="135"/>
      <c r="J66" s="135"/>
      <c r="K66" s="135">
        <f>'将来負担比率（分子）の構造'!L$41</f>
        <v>17015</v>
      </c>
      <c r="L66" s="135"/>
      <c r="M66" s="135"/>
      <c r="N66" s="135">
        <f>'将来負担比率（分子）の構造'!M$41</f>
        <v>16657</v>
      </c>
      <c r="O66" s="135"/>
      <c r="P66" s="135"/>
    </row>
    <row r="67" spans="1:16">
      <c r="A67" s="135" t="s">
        <v>62</v>
      </c>
      <c r="B67" s="135" t="e">
        <f>NA()</f>
        <v>#N/A</v>
      </c>
      <c r="C67" s="135">
        <f>IF(ISNUMBER('将来負担比率（分子）の構造'!I$52), IF('将来負担比率（分子）の構造'!I$52 &lt; 0, 0, '将来負担比率（分子）の構造'!I$52), NA())</f>
        <v>6496</v>
      </c>
      <c r="D67" s="135" t="e">
        <f>NA()</f>
        <v>#N/A</v>
      </c>
      <c r="E67" s="135" t="e">
        <f>NA()</f>
        <v>#N/A</v>
      </c>
      <c r="F67" s="135">
        <f>IF(ISNUMBER('将来負担比率（分子）の構造'!J$52), IF('将来負担比率（分子）の構造'!J$52 &lt; 0, 0, '将来負担比率（分子）の構造'!J$52), NA())</f>
        <v>4654</v>
      </c>
      <c r="G67" s="135" t="e">
        <f>NA()</f>
        <v>#N/A</v>
      </c>
      <c r="H67" s="135" t="e">
        <f>NA()</f>
        <v>#N/A</v>
      </c>
      <c r="I67" s="135">
        <f>IF(ISNUMBER('将来負担比率（分子）の構造'!K$52), IF('将来負担比率（分子）の構造'!K$52 &lt; 0, 0, '将来負担比率（分子）の構造'!K$52), NA())</f>
        <v>2047</v>
      </c>
      <c r="J67" s="135" t="e">
        <f>NA()</f>
        <v>#N/A</v>
      </c>
      <c r="K67" s="135" t="e">
        <f>NA()</f>
        <v>#N/A</v>
      </c>
      <c r="L67" s="135">
        <f>IF(ISNUMBER('将来負担比率（分子）の構造'!L$52), IF('将来負担比率（分子）の構造'!L$52 &lt; 0, 0, '将来負担比率（分子）の構造'!L$52), NA())</f>
        <v>771</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6583076</v>
      </c>
      <c r="S5" s="669"/>
      <c r="T5" s="669"/>
      <c r="U5" s="669"/>
      <c r="V5" s="669"/>
      <c r="W5" s="669"/>
      <c r="X5" s="669"/>
      <c r="Y5" s="716"/>
      <c r="Z5" s="729">
        <v>33.5</v>
      </c>
      <c r="AA5" s="729"/>
      <c r="AB5" s="729"/>
      <c r="AC5" s="729"/>
      <c r="AD5" s="730">
        <v>6033995</v>
      </c>
      <c r="AE5" s="730"/>
      <c r="AF5" s="730"/>
      <c r="AG5" s="730"/>
      <c r="AH5" s="730"/>
      <c r="AI5" s="730"/>
      <c r="AJ5" s="730"/>
      <c r="AK5" s="730"/>
      <c r="AL5" s="717">
        <v>54.5</v>
      </c>
      <c r="AM5" s="686"/>
      <c r="AN5" s="686"/>
      <c r="AO5" s="718"/>
      <c r="AP5" s="705" t="s">
        <v>207</v>
      </c>
      <c r="AQ5" s="706"/>
      <c r="AR5" s="706"/>
      <c r="AS5" s="706"/>
      <c r="AT5" s="706"/>
      <c r="AU5" s="706"/>
      <c r="AV5" s="706"/>
      <c r="AW5" s="706"/>
      <c r="AX5" s="706"/>
      <c r="AY5" s="706"/>
      <c r="AZ5" s="706"/>
      <c r="BA5" s="706"/>
      <c r="BB5" s="706"/>
      <c r="BC5" s="706"/>
      <c r="BD5" s="706"/>
      <c r="BE5" s="706"/>
      <c r="BF5" s="707"/>
      <c r="BG5" s="618">
        <v>6032283</v>
      </c>
      <c r="BH5" s="619"/>
      <c r="BI5" s="619"/>
      <c r="BJ5" s="619"/>
      <c r="BK5" s="619"/>
      <c r="BL5" s="619"/>
      <c r="BM5" s="619"/>
      <c r="BN5" s="620"/>
      <c r="BO5" s="671">
        <v>91.6</v>
      </c>
      <c r="BP5" s="671"/>
      <c r="BQ5" s="671"/>
      <c r="BR5" s="671"/>
      <c r="BS5" s="672">
        <v>44758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100741</v>
      </c>
      <c r="S6" s="619"/>
      <c r="T6" s="619"/>
      <c r="U6" s="619"/>
      <c r="V6" s="619"/>
      <c r="W6" s="619"/>
      <c r="X6" s="619"/>
      <c r="Y6" s="620"/>
      <c r="Z6" s="671">
        <v>0.5</v>
      </c>
      <c r="AA6" s="671"/>
      <c r="AB6" s="671"/>
      <c r="AC6" s="671"/>
      <c r="AD6" s="672">
        <v>100741</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6032283</v>
      </c>
      <c r="BH6" s="619"/>
      <c r="BI6" s="619"/>
      <c r="BJ6" s="619"/>
      <c r="BK6" s="619"/>
      <c r="BL6" s="619"/>
      <c r="BM6" s="619"/>
      <c r="BN6" s="620"/>
      <c r="BO6" s="671">
        <v>91.6</v>
      </c>
      <c r="BP6" s="671"/>
      <c r="BQ6" s="671"/>
      <c r="BR6" s="671"/>
      <c r="BS6" s="672">
        <v>44758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230051</v>
      </c>
      <c r="CS6" s="619"/>
      <c r="CT6" s="619"/>
      <c r="CU6" s="619"/>
      <c r="CV6" s="619"/>
      <c r="CW6" s="619"/>
      <c r="CX6" s="619"/>
      <c r="CY6" s="620"/>
      <c r="CZ6" s="671">
        <v>1.2</v>
      </c>
      <c r="DA6" s="671"/>
      <c r="DB6" s="671"/>
      <c r="DC6" s="671"/>
      <c r="DD6" s="624" t="s">
        <v>214</v>
      </c>
      <c r="DE6" s="619"/>
      <c r="DF6" s="619"/>
      <c r="DG6" s="619"/>
      <c r="DH6" s="619"/>
      <c r="DI6" s="619"/>
      <c r="DJ6" s="619"/>
      <c r="DK6" s="619"/>
      <c r="DL6" s="619"/>
      <c r="DM6" s="619"/>
      <c r="DN6" s="619"/>
      <c r="DO6" s="619"/>
      <c r="DP6" s="620"/>
      <c r="DQ6" s="624">
        <v>229993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23808</v>
      </c>
      <c r="S7" s="619"/>
      <c r="T7" s="619"/>
      <c r="U7" s="619"/>
      <c r="V7" s="619"/>
      <c r="W7" s="619"/>
      <c r="X7" s="619"/>
      <c r="Y7" s="620"/>
      <c r="Z7" s="671">
        <v>0.1</v>
      </c>
      <c r="AA7" s="671"/>
      <c r="AB7" s="671"/>
      <c r="AC7" s="671"/>
      <c r="AD7" s="672">
        <v>23808</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3051138</v>
      </c>
      <c r="BH7" s="619"/>
      <c r="BI7" s="619"/>
      <c r="BJ7" s="619"/>
      <c r="BK7" s="619"/>
      <c r="BL7" s="619"/>
      <c r="BM7" s="619"/>
      <c r="BN7" s="620"/>
      <c r="BO7" s="671">
        <v>46.3</v>
      </c>
      <c r="BP7" s="671"/>
      <c r="BQ7" s="671"/>
      <c r="BR7" s="671"/>
      <c r="BS7" s="672">
        <v>44758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2404948</v>
      </c>
      <c r="CS7" s="619"/>
      <c r="CT7" s="619"/>
      <c r="CU7" s="619"/>
      <c r="CV7" s="619"/>
      <c r="CW7" s="619"/>
      <c r="CX7" s="619"/>
      <c r="CY7" s="620"/>
      <c r="CZ7" s="671">
        <v>12.5</v>
      </c>
      <c r="DA7" s="671"/>
      <c r="DB7" s="671"/>
      <c r="DC7" s="671"/>
      <c r="DD7" s="624">
        <v>271641</v>
      </c>
      <c r="DE7" s="619"/>
      <c r="DF7" s="619"/>
      <c r="DG7" s="619"/>
      <c r="DH7" s="619"/>
      <c r="DI7" s="619"/>
      <c r="DJ7" s="619"/>
      <c r="DK7" s="619"/>
      <c r="DL7" s="619"/>
      <c r="DM7" s="619"/>
      <c r="DN7" s="619"/>
      <c r="DO7" s="619"/>
      <c r="DP7" s="620"/>
      <c r="DQ7" s="624">
        <v>2088374</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55858</v>
      </c>
      <c r="S8" s="619"/>
      <c r="T8" s="619"/>
      <c r="U8" s="619"/>
      <c r="V8" s="619"/>
      <c r="W8" s="619"/>
      <c r="X8" s="619"/>
      <c r="Y8" s="620"/>
      <c r="Z8" s="671">
        <v>0.3</v>
      </c>
      <c r="AA8" s="671"/>
      <c r="AB8" s="671"/>
      <c r="AC8" s="671"/>
      <c r="AD8" s="672">
        <v>55858</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84690</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9009910</v>
      </c>
      <c r="CS8" s="619"/>
      <c r="CT8" s="619"/>
      <c r="CU8" s="619"/>
      <c r="CV8" s="619"/>
      <c r="CW8" s="619"/>
      <c r="CX8" s="619"/>
      <c r="CY8" s="620"/>
      <c r="CZ8" s="671">
        <v>47</v>
      </c>
      <c r="DA8" s="671"/>
      <c r="DB8" s="671"/>
      <c r="DC8" s="671"/>
      <c r="DD8" s="624">
        <v>402130</v>
      </c>
      <c r="DE8" s="619"/>
      <c r="DF8" s="619"/>
      <c r="DG8" s="619"/>
      <c r="DH8" s="619"/>
      <c r="DI8" s="619"/>
      <c r="DJ8" s="619"/>
      <c r="DK8" s="619"/>
      <c r="DL8" s="619"/>
      <c r="DM8" s="619"/>
      <c r="DN8" s="619"/>
      <c r="DO8" s="619"/>
      <c r="DP8" s="620"/>
      <c r="DQ8" s="624">
        <v>3926759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61260</v>
      </c>
      <c r="S9" s="619"/>
      <c r="T9" s="619"/>
      <c r="U9" s="619"/>
      <c r="V9" s="619"/>
      <c r="W9" s="619"/>
      <c r="X9" s="619"/>
      <c r="Y9" s="620"/>
      <c r="Z9" s="671">
        <v>0.3</v>
      </c>
      <c r="AA9" s="671"/>
      <c r="AB9" s="671"/>
      <c r="AC9" s="671"/>
      <c r="AD9" s="672">
        <v>61260</v>
      </c>
      <c r="AE9" s="672"/>
      <c r="AF9" s="672"/>
      <c r="AG9" s="672"/>
      <c r="AH9" s="672"/>
      <c r="AI9" s="672"/>
      <c r="AJ9" s="672"/>
      <c r="AK9" s="672"/>
      <c r="AL9" s="641">
        <v>0.6</v>
      </c>
      <c r="AM9" s="673"/>
      <c r="AN9" s="673"/>
      <c r="AO9" s="674"/>
      <c r="AP9" s="615" t="s">
        <v>222</v>
      </c>
      <c r="AQ9" s="616"/>
      <c r="AR9" s="616"/>
      <c r="AS9" s="616"/>
      <c r="AT9" s="616"/>
      <c r="AU9" s="616"/>
      <c r="AV9" s="616"/>
      <c r="AW9" s="616"/>
      <c r="AX9" s="616"/>
      <c r="AY9" s="616"/>
      <c r="AZ9" s="616"/>
      <c r="BA9" s="616"/>
      <c r="BB9" s="616"/>
      <c r="BC9" s="616"/>
      <c r="BD9" s="616"/>
      <c r="BE9" s="616"/>
      <c r="BF9" s="617"/>
      <c r="BG9" s="618">
        <v>2694890</v>
      </c>
      <c r="BH9" s="619"/>
      <c r="BI9" s="619"/>
      <c r="BJ9" s="619"/>
      <c r="BK9" s="619"/>
      <c r="BL9" s="619"/>
      <c r="BM9" s="619"/>
      <c r="BN9" s="620"/>
      <c r="BO9" s="671">
        <v>40.9</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1486063</v>
      </c>
      <c r="CS9" s="619"/>
      <c r="CT9" s="619"/>
      <c r="CU9" s="619"/>
      <c r="CV9" s="619"/>
      <c r="CW9" s="619"/>
      <c r="CX9" s="619"/>
      <c r="CY9" s="620"/>
      <c r="CZ9" s="671">
        <v>7.8</v>
      </c>
      <c r="DA9" s="671"/>
      <c r="DB9" s="671"/>
      <c r="DC9" s="671"/>
      <c r="DD9" s="624">
        <v>29605</v>
      </c>
      <c r="DE9" s="619"/>
      <c r="DF9" s="619"/>
      <c r="DG9" s="619"/>
      <c r="DH9" s="619"/>
      <c r="DI9" s="619"/>
      <c r="DJ9" s="619"/>
      <c r="DK9" s="619"/>
      <c r="DL9" s="619"/>
      <c r="DM9" s="619"/>
      <c r="DN9" s="619"/>
      <c r="DO9" s="619"/>
      <c r="DP9" s="620"/>
      <c r="DQ9" s="624">
        <v>1394206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1014023</v>
      </c>
      <c r="S10" s="619"/>
      <c r="T10" s="619"/>
      <c r="U10" s="619"/>
      <c r="V10" s="619"/>
      <c r="W10" s="619"/>
      <c r="X10" s="619"/>
      <c r="Y10" s="620"/>
      <c r="Z10" s="671">
        <v>5.2</v>
      </c>
      <c r="AA10" s="671"/>
      <c r="AB10" s="671"/>
      <c r="AC10" s="671"/>
      <c r="AD10" s="672">
        <v>1014023</v>
      </c>
      <c r="AE10" s="672"/>
      <c r="AF10" s="672"/>
      <c r="AG10" s="672"/>
      <c r="AH10" s="672"/>
      <c r="AI10" s="672"/>
      <c r="AJ10" s="672"/>
      <c r="AK10" s="672"/>
      <c r="AL10" s="641">
        <v>9.1999999999999993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106726</v>
      </c>
      <c r="BH10" s="619"/>
      <c r="BI10" s="619"/>
      <c r="BJ10" s="619"/>
      <c r="BK10" s="619"/>
      <c r="BL10" s="619"/>
      <c r="BM10" s="619"/>
      <c r="BN10" s="620"/>
      <c r="BO10" s="671">
        <v>1.6</v>
      </c>
      <c r="BP10" s="671"/>
      <c r="BQ10" s="671"/>
      <c r="BR10" s="671"/>
      <c r="BS10" s="624">
        <v>17565</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70110</v>
      </c>
      <c r="CS10" s="619"/>
      <c r="CT10" s="619"/>
      <c r="CU10" s="619"/>
      <c r="CV10" s="619"/>
      <c r="CW10" s="619"/>
      <c r="CX10" s="619"/>
      <c r="CY10" s="620"/>
      <c r="CZ10" s="671">
        <v>0.4</v>
      </c>
      <c r="DA10" s="671"/>
      <c r="DB10" s="671"/>
      <c r="DC10" s="671"/>
      <c r="DD10" s="624" t="s">
        <v>110</v>
      </c>
      <c r="DE10" s="619"/>
      <c r="DF10" s="619"/>
      <c r="DG10" s="619"/>
      <c r="DH10" s="619"/>
      <c r="DI10" s="619"/>
      <c r="DJ10" s="619"/>
      <c r="DK10" s="619"/>
      <c r="DL10" s="619"/>
      <c r="DM10" s="619"/>
      <c r="DN10" s="619"/>
      <c r="DO10" s="619"/>
      <c r="DP10" s="620"/>
      <c r="DQ10" s="624">
        <v>66353</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27251</v>
      </c>
      <c r="S11" s="619"/>
      <c r="T11" s="619"/>
      <c r="U11" s="619"/>
      <c r="V11" s="619"/>
      <c r="W11" s="619"/>
      <c r="X11" s="619"/>
      <c r="Y11" s="620"/>
      <c r="Z11" s="671">
        <v>0.1</v>
      </c>
      <c r="AA11" s="671"/>
      <c r="AB11" s="671"/>
      <c r="AC11" s="671"/>
      <c r="AD11" s="672">
        <v>27251</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164832</v>
      </c>
      <c r="BH11" s="619"/>
      <c r="BI11" s="619"/>
      <c r="BJ11" s="619"/>
      <c r="BK11" s="619"/>
      <c r="BL11" s="619"/>
      <c r="BM11" s="619"/>
      <c r="BN11" s="620"/>
      <c r="BO11" s="671">
        <v>2.5</v>
      </c>
      <c r="BP11" s="671"/>
      <c r="BQ11" s="671"/>
      <c r="BR11" s="671"/>
      <c r="BS11" s="624">
        <v>27193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35239</v>
      </c>
      <c r="CS11" s="619"/>
      <c r="CT11" s="619"/>
      <c r="CU11" s="619"/>
      <c r="CV11" s="619"/>
      <c r="CW11" s="619"/>
      <c r="CX11" s="619"/>
      <c r="CY11" s="620"/>
      <c r="CZ11" s="671">
        <v>0.2</v>
      </c>
      <c r="DA11" s="671"/>
      <c r="DB11" s="671"/>
      <c r="DC11" s="671"/>
      <c r="DD11" s="624" t="s">
        <v>110</v>
      </c>
      <c r="DE11" s="619"/>
      <c r="DF11" s="619"/>
      <c r="DG11" s="619"/>
      <c r="DH11" s="619"/>
      <c r="DI11" s="619"/>
      <c r="DJ11" s="619"/>
      <c r="DK11" s="619"/>
      <c r="DL11" s="619"/>
      <c r="DM11" s="619"/>
      <c r="DN11" s="619"/>
      <c r="DO11" s="619"/>
      <c r="DP11" s="620"/>
      <c r="DQ11" s="624">
        <v>31348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2552090</v>
      </c>
      <c r="BH12" s="619"/>
      <c r="BI12" s="619"/>
      <c r="BJ12" s="619"/>
      <c r="BK12" s="619"/>
      <c r="BL12" s="619"/>
      <c r="BM12" s="619"/>
      <c r="BN12" s="620"/>
      <c r="BO12" s="671">
        <v>38.799999999999997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110792</v>
      </c>
      <c r="CS12" s="619"/>
      <c r="CT12" s="619"/>
      <c r="CU12" s="619"/>
      <c r="CV12" s="619"/>
      <c r="CW12" s="619"/>
      <c r="CX12" s="619"/>
      <c r="CY12" s="620"/>
      <c r="CZ12" s="671">
        <v>0.6</v>
      </c>
      <c r="DA12" s="671"/>
      <c r="DB12" s="671"/>
      <c r="DC12" s="671"/>
      <c r="DD12" s="624" t="s">
        <v>110</v>
      </c>
      <c r="DE12" s="619"/>
      <c r="DF12" s="619"/>
      <c r="DG12" s="619"/>
      <c r="DH12" s="619"/>
      <c r="DI12" s="619"/>
      <c r="DJ12" s="619"/>
      <c r="DK12" s="619"/>
      <c r="DL12" s="619"/>
      <c r="DM12" s="619"/>
      <c r="DN12" s="619"/>
      <c r="DO12" s="619"/>
      <c r="DP12" s="620"/>
      <c r="DQ12" s="624">
        <v>26708</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36635</v>
      </c>
      <c r="S13" s="619"/>
      <c r="T13" s="619"/>
      <c r="U13" s="619"/>
      <c r="V13" s="619"/>
      <c r="W13" s="619"/>
      <c r="X13" s="619"/>
      <c r="Y13" s="620"/>
      <c r="Z13" s="671">
        <v>0.2</v>
      </c>
      <c r="AA13" s="671"/>
      <c r="AB13" s="671"/>
      <c r="AC13" s="671"/>
      <c r="AD13" s="672">
        <v>36635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2537918</v>
      </c>
      <c r="BH13" s="619"/>
      <c r="BI13" s="619"/>
      <c r="BJ13" s="619"/>
      <c r="BK13" s="619"/>
      <c r="BL13" s="619"/>
      <c r="BM13" s="619"/>
      <c r="BN13" s="620"/>
      <c r="BO13" s="671">
        <v>38.6</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1677128</v>
      </c>
      <c r="CS13" s="619"/>
      <c r="CT13" s="619"/>
      <c r="CU13" s="619"/>
      <c r="CV13" s="619"/>
      <c r="CW13" s="619"/>
      <c r="CX13" s="619"/>
      <c r="CY13" s="620"/>
      <c r="CZ13" s="671">
        <v>8.6999999999999993</v>
      </c>
      <c r="DA13" s="671"/>
      <c r="DB13" s="671"/>
      <c r="DC13" s="671"/>
      <c r="DD13" s="624">
        <v>521867</v>
      </c>
      <c r="DE13" s="619"/>
      <c r="DF13" s="619"/>
      <c r="DG13" s="619"/>
      <c r="DH13" s="619"/>
      <c r="DI13" s="619"/>
      <c r="DJ13" s="619"/>
      <c r="DK13" s="619"/>
      <c r="DL13" s="619"/>
      <c r="DM13" s="619"/>
      <c r="DN13" s="619"/>
      <c r="DO13" s="619"/>
      <c r="DP13" s="620"/>
      <c r="DQ13" s="624">
        <v>1279899</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60848</v>
      </c>
      <c r="BH14" s="619"/>
      <c r="BI14" s="619"/>
      <c r="BJ14" s="619"/>
      <c r="BK14" s="619"/>
      <c r="BL14" s="619"/>
      <c r="BM14" s="619"/>
      <c r="BN14" s="620"/>
      <c r="BO14" s="671">
        <v>0.9</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624387</v>
      </c>
      <c r="CS14" s="619"/>
      <c r="CT14" s="619"/>
      <c r="CU14" s="619"/>
      <c r="CV14" s="619"/>
      <c r="CW14" s="619"/>
      <c r="CX14" s="619"/>
      <c r="CY14" s="620"/>
      <c r="CZ14" s="671">
        <v>3.3</v>
      </c>
      <c r="DA14" s="671"/>
      <c r="DB14" s="671"/>
      <c r="DC14" s="671"/>
      <c r="DD14" s="624" t="s">
        <v>110</v>
      </c>
      <c r="DE14" s="619"/>
      <c r="DF14" s="619"/>
      <c r="DG14" s="619"/>
      <c r="DH14" s="619"/>
      <c r="DI14" s="619"/>
      <c r="DJ14" s="619"/>
      <c r="DK14" s="619"/>
      <c r="DL14" s="619"/>
      <c r="DM14" s="619"/>
      <c r="DN14" s="619"/>
      <c r="DO14" s="619"/>
      <c r="DP14" s="620"/>
      <c r="DQ14" s="624">
        <v>614935</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34955</v>
      </c>
      <c r="S15" s="619"/>
      <c r="T15" s="619"/>
      <c r="U15" s="619"/>
      <c r="V15" s="619"/>
      <c r="W15" s="619"/>
      <c r="X15" s="619"/>
      <c r="Y15" s="620"/>
      <c r="Z15" s="671">
        <v>0.2</v>
      </c>
      <c r="AA15" s="671"/>
      <c r="AB15" s="671"/>
      <c r="AC15" s="671"/>
      <c r="AD15" s="672">
        <v>34955</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368207</v>
      </c>
      <c r="BH15" s="619"/>
      <c r="BI15" s="619"/>
      <c r="BJ15" s="619"/>
      <c r="BK15" s="619"/>
      <c r="BL15" s="619"/>
      <c r="BM15" s="619"/>
      <c r="BN15" s="620"/>
      <c r="BO15" s="671">
        <v>5.6</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1501456</v>
      </c>
      <c r="CS15" s="619"/>
      <c r="CT15" s="619"/>
      <c r="CU15" s="619"/>
      <c r="CV15" s="619"/>
      <c r="CW15" s="619"/>
      <c r="CX15" s="619"/>
      <c r="CY15" s="620"/>
      <c r="CZ15" s="671">
        <v>7.8</v>
      </c>
      <c r="DA15" s="671"/>
      <c r="DB15" s="671"/>
      <c r="DC15" s="671"/>
      <c r="DD15" s="624">
        <v>101395</v>
      </c>
      <c r="DE15" s="619"/>
      <c r="DF15" s="619"/>
      <c r="DG15" s="619"/>
      <c r="DH15" s="619"/>
      <c r="DI15" s="619"/>
      <c r="DJ15" s="619"/>
      <c r="DK15" s="619"/>
      <c r="DL15" s="619"/>
      <c r="DM15" s="619"/>
      <c r="DN15" s="619"/>
      <c r="DO15" s="619"/>
      <c r="DP15" s="620"/>
      <c r="DQ15" s="624">
        <v>1332854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3971897</v>
      </c>
      <c r="S16" s="619"/>
      <c r="T16" s="619"/>
      <c r="U16" s="619"/>
      <c r="V16" s="619"/>
      <c r="W16" s="619"/>
      <c r="X16" s="619"/>
      <c r="Y16" s="620"/>
      <c r="Z16" s="671">
        <v>20.2</v>
      </c>
      <c r="AA16" s="671"/>
      <c r="AB16" s="671"/>
      <c r="AC16" s="671"/>
      <c r="AD16" s="672">
        <v>3603354</v>
      </c>
      <c r="AE16" s="672"/>
      <c r="AF16" s="672"/>
      <c r="AG16" s="672"/>
      <c r="AH16" s="672"/>
      <c r="AI16" s="672"/>
      <c r="AJ16" s="672"/>
      <c r="AK16" s="672"/>
      <c r="AL16" s="641">
        <v>32.6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3603354</v>
      </c>
      <c r="S17" s="619"/>
      <c r="T17" s="619"/>
      <c r="U17" s="619"/>
      <c r="V17" s="619"/>
      <c r="W17" s="619"/>
      <c r="X17" s="619"/>
      <c r="Y17" s="620"/>
      <c r="Z17" s="671">
        <v>18.3</v>
      </c>
      <c r="AA17" s="671"/>
      <c r="AB17" s="671"/>
      <c r="AC17" s="671"/>
      <c r="AD17" s="672">
        <v>3603354</v>
      </c>
      <c r="AE17" s="672"/>
      <c r="AF17" s="672"/>
      <c r="AG17" s="672"/>
      <c r="AH17" s="672"/>
      <c r="AI17" s="672"/>
      <c r="AJ17" s="672"/>
      <c r="AK17" s="672"/>
      <c r="AL17" s="641">
        <v>32.6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2018003</v>
      </c>
      <c r="CS17" s="619"/>
      <c r="CT17" s="619"/>
      <c r="CU17" s="619"/>
      <c r="CV17" s="619"/>
      <c r="CW17" s="619"/>
      <c r="CX17" s="619"/>
      <c r="CY17" s="620"/>
      <c r="CZ17" s="671">
        <v>10.5</v>
      </c>
      <c r="DA17" s="671"/>
      <c r="DB17" s="671"/>
      <c r="DC17" s="671"/>
      <c r="DD17" s="624" t="s">
        <v>110</v>
      </c>
      <c r="DE17" s="619"/>
      <c r="DF17" s="619"/>
      <c r="DG17" s="619"/>
      <c r="DH17" s="619"/>
      <c r="DI17" s="619"/>
      <c r="DJ17" s="619"/>
      <c r="DK17" s="619"/>
      <c r="DL17" s="619"/>
      <c r="DM17" s="619"/>
      <c r="DN17" s="619"/>
      <c r="DO17" s="619"/>
      <c r="DP17" s="620"/>
      <c r="DQ17" s="624">
        <v>2018003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368542</v>
      </c>
      <c r="S18" s="619"/>
      <c r="T18" s="619"/>
      <c r="U18" s="619"/>
      <c r="V18" s="619"/>
      <c r="W18" s="619"/>
      <c r="X18" s="619"/>
      <c r="Y18" s="620"/>
      <c r="Z18" s="671">
        <v>1.9</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550793</v>
      </c>
      <c r="BH19" s="619"/>
      <c r="BI19" s="619"/>
      <c r="BJ19" s="619"/>
      <c r="BK19" s="619"/>
      <c r="BL19" s="619"/>
      <c r="BM19" s="619"/>
      <c r="BN19" s="620"/>
      <c r="BO19" s="671">
        <v>8.4</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11909504</v>
      </c>
      <c r="S20" s="619"/>
      <c r="T20" s="619"/>
      <c r="U20" s="619"/>
      <c r="V20" s="619"/>
      <c r="W20" s="619"/>
      <c r="X20" s="619"/>
      <c r="Y20" s="620"/>
      <c r="Z20" s="671">
        <v>60.5</v>
      </c>
      <c r="AA20" s="671"/>
      <c r="AB20" s="671"/>
      <c r="AC20" s="671"/>
      <c r="AD20" s="672">
        <v>10991880</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550793</v>
      </c>
      <c r="BH20" s="619"/>
      <c r="BI20" s="619"/>
      <c r="BJ20" s="619"/>
      <c r="BK20" s="619"/>
      <c r="BL20" s="619"/>
      <c r="BM20" s="619"/>
      <c r="BN20" s="620"/>
      <c r="BO20" s="671">
        <v>8.4</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19168087</v>
      </c>
      <c r="CS20" s="619"/>
      <c r="CT20" s="619"/>
      <c r="CU20" s="619"/>
      <c r="CV20" s="619"/>
      <c r="CW20" s="619"/>
      <c r="CX20" s="619"/>
      <c r="CY20" s="620"/>
      <c r="CZ20" s="671">
        <v>100</v>
      </c>
      <c r="DA20" s="671"/>
      <c r="DB20" s="671"/>
      <c r="DC20" s="671"/>
      <c r="DD20" s="624">
        <v>1326638</v>
      </c>
      <c r="DE20" s="619"/>
      <c r="DF20" s="619"/>
      <c r="DG20" s="619"/>
      <c r="DH20" s="619"/>
      <c r="DI20" s="619"/>
      <c r="DJ20" s="619"/>
      <c r="DK20" s="619"/>
      <c r="DL20" s="619"/>
      <c r="DM20" s="619"/>
      <c r="DN20" s="619"/>
      <c r="DO20" s="619"/>
      <c r="DP20" s="620"/>
      <c r="DQ20" s="624">
        <v>13009432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7745</v>
      </c>
      <c r="S21" s="619"/>
      <c r="T21" s="619"/>
      <c r="U21" s="619"/>
      <c r="V21" s="619"/>
      <c r="W21" s="619"/>
      <c r="X21" s="619"/>
      <c r="Y21" s="620"/>
      <c r="Z21" s="671">
        <v>0</v>
      </c>
      <c r="AA21" s="671"/>
      <c r="AB21" s="671"/>
      <c r="AC21" s="671"/>
      <c r="AD21" s="672">
        <v>7745</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1712</v>
      </c>
      <c r="BH21" s="619"/>
      <c r="BI21" s="619"/>
      <c r="BJ21" s="619"/>
      <c r="BK21" s="619"/>
      <c r="BL21" s="619"/>
      <c r="BM21" s="619"/>
      <c r="BN21" s="620"/>
      <c r="BO21" s="671">
        <v>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246026</v>
      </c>
      <c r="S22" s="619"/>
      <c r="T22" s="619"/>
      <c r="U22" s="619"/>
      <c r="V22" s="619"/>
      <c r="W22" s="619"/>
      <c r="X22" s="619"/>
      <c r="Y22" s="620"/>
      <c r="Z22" s="671">
        <v>1.3</v>
      </c>
      <c r="AA22" s="671"/>
      <c r="AB22" s="671"/>
      <c r="AC22" s="671"/>
      <c r="AD22" s="672">
        <v>4208</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163487</v>
      </c>
      <c r="S23" s="619"/>
      <c r="T23" s="619"/>
      <c r="U23" s="619"/>
      <c r="V23" s="619"/>
      <c r="W23" s="619"/>
      <c r="X23" s="619"/>
      <c r="Y23" s="620"/>
      <c r="Z23" s="671">
        <v>0.8</v>
      </c>
      <c r="AA23" s="671"/>
      <c r="AB23" s="671"/>
      <c r="AC23" s="671"/>
      <c r="AD23" s="672">
        <v>55679</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549081</v>
      </c>
      <c r="BH23" s="619"/>
      <c r="BI23" s="619"/>
      <c r="BJ23" s="619"/>
      <c r="BK23" s="619"/>
      <c r="BL23" s="619"/>
      <c r="BM23" s="619"/>
      <c r="BN23" s="620"/>
      <c r="BO23" s="671">
        <v>8.3000000000000007</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65724</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10388517</v>
      </c>
      <c r="CS24" s="669"/>
      <c r="CT24" s="669"/>
      <c r="CU24" s="669"/>
      <c r="CV24" s="669"/>
      <c r="CW24" s="669"/>
      <c r="CX24" s="669"/>
      <c r="CY24" s="716"/>
      <c r="CZ24" s="720">
        <v>54.2</v>
      </c>
      <c r="DA24" s="721"/>
      <c r="DB24" s="721"/>
      <c r="DC24" s="722"/>
      <c r="DD24" s="715">
        <v>5957651</v>
      </c>
      <c r="DE24" s="669"/>
      <c r="DF24" s="669"/>
      <c r="DG24" s="669"/>
      <c r="DH24" s="669"/>
      <c r="DI24" s="669"/>
      <c r="DJ24" s="669"/>
      <c r="DK24" s="716"/>
      <c r="DL24" s="715">
        <v>5837368</v>
      </c>
      <c r="DM24" s="669"/>
      <c r="DN24" s="669"/>
      <c r="DO24" s="669"/>
      <c r="DP24" s="669"/>
      <c r="DQ24" s="669"/>
      <c r="DR24" s="669"/>
      <c r="DS24" s="669"/>
      <c r="DT24" s="669"/>
      <c r="DU24" s="669"/>
      <c r="DV24" s="716"/>
      <c r="DW24" s="717">
        <v>49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3404691</v>
      </c>
      <c r="S25" s="619"/>
      <c r="T25" s="619"/>
      <c r="U25" s="619"/>
      <c r="V25" s="619"/>
      <c r="W25" s="619"/>
      <c r="X25" s="619"/>
      <c r="Y25" s="620"/>
      <c r="Z25" s="671">
        <v>17.3</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2814413</v>
      </c>
      <c r="CS25" s="637"/>
      <c r="CT25" s="637"/>
      <c r="CU25" s="637"/>
      <c r="CV25" s="637"/>
      <c r="CW25" s="637"/>
      <c r="CX25" s="637"/>
      <c r="CY25" s="638"/>
      <c r="CZ25" s="621">
        <v>14.7</v>
      </c>
      <c r="DA25" s="639"/>
      <c r="DB25" s="639"/>
      <c r="DC25" s="640"/>
      <c r="DD25" s="624">
        <v>2393431</v>
      </c>
      <c r="DE25" s="637"/>
      <c r="DF25" s="637"/>
      <c r="DG25" s="637"/>
      <c r="DH25" s="637"/>
      <c r="DI25" s="637"/>
      <c r="DJ25" s="637"/>
      <c r="DK25" s="638"/>
      <c r="DL25" s="624">
        <v>2351881</v>
      </c>
      <c r="DM25" s="637"/>
      <c r="DN25" s="637"/>
      <c r="DO25" s="637"/>
      <c r="DP25" s="637"/>
      <c r="DQ25" s="637"/>
      <c r="DR25" s="637"/>
      <c r="DS25" s="637"/>
      <c r="DT25" s="637"/>
      <c r="DU25" s="637"/>
      <c r="DV25" s="638"/>
      <c r="DW25" s="641">
        <v>19.7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1797626</v>
      </c>
      <c r="CS26" s="619"/>
      <c r="CT26" s="619"/>
      <c r="CU26" s="619"/>
      <c r="CV26" s="619"/>
      <c r="CW26" s="619"/>
      <c r="CX26" s="619"/>
      <c r="CY26" s="620"/>
      <c r="CZ26" s="621">
        <v>9.4</v>
      </c>
      <c r="DA26" s="639"/>
      <c r="DB26" s="639"/>
      <c r="DC26" s="640"/>
      <c r="DD26" s="624">
        <v>1524996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1531461</v>
      </c>
      <c r="S27" s="619"/>
      <c r="T27" s="619"/>
      <c r="U27" s="619"/>
      <c r="V27" s="619"/>
      <c r="W27" s="619"/>
      <c r="X27" s="619"/>
      <c r="Y27" s="620"/>
      <c r="Z27" s="671">
        <v>7.8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6583076</v>
      </c>
      <c r="BH27" s="619"/>
      <c r="BI27" s="619"/>
      <c r="BJ27" s="619"/>
      <c r="BK27" s="619"/>
      <c r="BL27" s="619"/>
      <c r="BM27" s="619"/>
      <c r="BN27" s="620"/>
      <c r="BO27" s="671">
        <v>100</v>
      </c>
      <c r="BP27" s="671"/>
      <c r="BQ27" s="671"/>
      <c r="BR27" s="671"/>
      <c r="BS27" s="624">
        <v>44758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5556101</v>
      </c>
      <c r="CS27" s="637"/>
      <c r="CT27" s="637"/>
      <c r="CU27" s="637"/>
      <c r="CV27" s="637"/>
      <c r="CW27" s="637"/>
      <c r="CX27" s="637"/>
      <c r="CY27" s="638"/>
      <c r="CZ27" s="621">
        <v>29</v>
      </c>
      <c r="DA27" s="639"/>
      <c r="DB27" s="639"/>
      <c r="DC27" s="640"/>
      <c r="DD27" s="624">
        <v>1546217</v>
      </c>
      <c r="DE27" s="637"/>
      <c r="DF27" s="637"/>
      <c r="DG27" s="637"/>
      <c r="DH27" s="637"/>
      <c r="DI27" s="637"/>
      <c r="DJ27" s="637"/>
      <c r="DK27" s="638"/>
      <c r="DL27" s="624">
        <v>1524214</v>
      </c>
      <c r="DM27" s="637"/>
      <c r="DN27" s="637"/>
      <c r="DO27" s="637"/>
      <c r="DP27" s="637"/>
      <c r="DQ27" s="637"/>
      <c r="DR27" s="637"/>
      <c r="DS27" s="637"/>
      <c r="DT27" s="637"/>
      <c r="DU27" s="637"/>
      <c r="DV27" s="638"/>
      <c r="DW27" s="641">
        <v>12.8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27340</v>
      </c>
      <c r="S28" s="619"/>
      <c r="T28" s="619"/>
      <c r="U28" s="619"/>
      <c r="V28" s="619"/>
      <c r="W28" s="619"/>
      <c r="X28" s="619"/>
      <c r="Y28" s="620"/>
      <c r="Z28" s="671">
        <v>0.1</v>
      </c>
      <c r="AA28" s="671"/>
      <c r="AB28" s="671"/>
      <c r="AC28" s="671"/>
      <c r="AD28" s="672">
        <v>6192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2018003</v>
      </c>
      <c r="CS28" s="619"/>
      <c r="CT28" s="619"/>
      <c r="CU28" s="619"/>
      <c r="CV28" s="619"/>
      <c r="CW28" s="619"/>
      <c r="CX28" s="619"/>
      <c r="CY28" s="620"/>
      <c r="CZ28" s="621">
        <v>10.5</v>
      </c>
      <c r="DA28" s="639"/>
      <c r="DB28" s="639"/>
      <c r="DC28" s="640"/>
      <c r="DD28" s="624">
        <v>2018003</v>
      </c>
      <c r="DE28" s="619"/>
      <c r="DF28" s="619"/>
      <c r="DG28" s="619"/>
      <c r="DH28" s="619"/>
      <c r="DI28" s="619"/>
      <c r="DJ28" s="619"/>
      <c r="DK28" s="620"/>
      <c r="DL28" s="624">
        <v>1961273</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51799</v>
      </c>
      <c r="S29" s="619"/>
      <c r="T29" s="619"/>
      <c r="U29" s="619"/>
      <c r="V29" s="619"/>
      <c r="W29" s="619"/>
      <c r="X29" s="619"/>
      <c r="Y29" s="620"/>
      <c r="Z29" s="671">
        <v>0.3</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2017441</v>
      </c>
      <c r="CS29" s="637"/>
      <c r="CT29" s="637"/>
      <c r="CU29" s="637"/>
      <c r="CV29" s="637"/>
      <c r="CW29" s="637"/>
      <c r="CX29" s="637"/>
      <c r="CY29" s="638"/>
      <c r="CZ29" s="621">
        <v>10.5</v>
      </c>
      <c r="DA29" s="639"/>
      <c r="DB29" s="639"/>
      <c r="DC29" s="640"/>
      <c r="DD29" s="624">
        <v>2017441</v>
      </c>
      <c r="DE29" s="637"/>
      <c r="DF29" s="637"/>
      <c r="DG29" s="637"/>
      <c r="DH29" s="637"/>
      <c r="DI29" s="637"/>
      <c r="DJ29" s="637"/>
      <c r="DK29" s="638"/>
      <c r="DL29" s="624">
        <v>1960711</v>
      </c>
      <c r="DM29" s="637"/>
      <c r="DN29" s="637"/>
      <c r="DO29" s="637"/>
      <c r="DP29" s="637"/>
      <c r="DQ29" s="637"/>
      <c r="DR29" s="637"/>
      <c r="DS29" s="637"/>
      <c r="DT29" s="637"/>
      <c r="DU29" s="637"/>
      <c r="DV29" s="638"/>
      <c r="DW29" s="641">
        <v>16.399999999999999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42748</v>
      </c>
      <c r="S30" s="619"/>
      <c r="T30" s="619"/>
      <c r="U30" s="619"/>
      <c r="V30" s="619"/>
      <c r="W30" s="619"/>
      <c r="X30" s="619"/>
      <c r="Y30" s="620"/>
      <c r="Z30" s="671">
        <v>0.2</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95.7</v>
      </c>
      <c r="BN30" s="685"/>
      <c r="BO30" s="685"/>
      <c r="BP30" s="685"/>
      <c r="BQ30" s="687"/>
      <c r="BR30" s="684">
        <v>98.7</v>
      </c>
      <c r="BS30" s="685"/>
      <c r="BT30" s="685"/>
      <c r="BU30" s="685"/>
      <c r="BV30" s="685"/>
      <c r="BW30" s="685"/>
      <c r="BX30" s="686">
        <v>95.1</v>
      </c>
      <c r="BY30" s="685"/>
      <c r="BZ30" s="685"/>
      <c r="CA30" s="685"/>
      <c r="CB30" s="687"/>
      <c r="CD30" s="690"/>
      <c r="CE30" s="691"/>
      <c r="CF30" s="655" t="s">
        <v>291</v>
      </c>
      <c r="CG30" s="652"/>
      <c r="CH30" s="652"/>
      <c r="CI30" s="652"/>
      <c r="CJ30" s="652"/>
      <c r="CK30" s="652"/>
      <c r="CL30" s="652"/>
      <c r="CM30" s="652"/>
      <c r="CN30" s="652"/>
      <c r="CO30" s="652"/>
      <c r="CP30" s="652"/>
      <c r="CQ30" s="653"/>
      <c r="CR30" s="618">
        <v>1788781</v>
      </c>
      <c r="CS30" s="619"/>
      <c r="CT30" s="619"/>
      <c r="CU30" s="619"/>
      <c r="CV30" s="619"/>
      <c r="CW30" s="619"/>
      <c r="CX30" s="619"/>
      <c r="CY30" s="620"/>
      <c r="CZ30" s="621">
        <v>9.3000000000000007</v>
      </c>
      <c r="DA30" s="639"/>
      <c r="DB30" s="639"/>
      <c r="DC30" s="640"/>
      <c r="DD30" s="624">
        <v>1788781</v>
      </c>
      <c r="DE30" s="619"/>
      <c r="DF30" s="619"/>
      <c r="DG30" s="619"/>
      <c r="DH30" s="619"/>
      <c r="DI30" s="619"/>
      <c r="DJ30" s="619"/>
      <c r="DK30" s="620"/>
      <c r="DL30" s="624">
        <v>1732051</v>
      </c>
      <c r="DM30" s="619"/>
      <c r="DN30" s="619"/>
      <c r="DO30" s="619"/>
      <c r="DP30" s="619"/>
      <c r="DQ30" s="619"/>
      <c r="DR30" s="619"/>
      <c r="DS30" s="619"/>
      <c r="DT30" s="619"/>
      <c r="DU30" s="619"/>
      <c r="DV30" s="620"/>
      <c r="DW30" s="641">
        <v>14.5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521315</v>
      </c>
      <c r="S31" s="619"/>
      <c r="T31" s="619"/>
      <c r="U31" s="619"/>
      <c r="V31" s="619"/>
      <c r="W31" s="619"/>
      <c r="X31" s="619"/>
      <c r="Y31" s="620"/>
      <c r="Z31" s="671">
        <v>2.6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95.6</v>
      </c>
      <c r="BN31" s="683"/>
      <c r="BO31" s="683"/>
      <c r="BP31" s="683"/>
      <c r="BQ31" s="647"/>
      <c r="BR31" s="682">
        <v>98.5</v>
      </c>
      <c r="BS31" s="637"/>
      <c r="BT31" s="637"/>
      <c r="BU31" s="637"/>
      <c r="BV31" s="637"/>
      <c r="BW31" s="637"/>
      <c r="BX31" s="673">
        <v>94.7</v>
      </c>
      <c r="BY31" s="683"/>
      <c r="BZ31" s="683"/>
      <c r="CA31" s="683"/>
      <c r="CB31" s="647"/>
      <c r="CD31" s="690"/>
      <c r="CE31" s="691"/>
      <c r="CF31" s="655" t="s">
        <v>295</v>
      </c>
      <c r="CG31" s="652"/>
      <c r="CH31" s="652"/>
      <c r="CI31" s="652"/>
      <c r="CJ31" s="652"/>
      <c r="CK31" s="652"/>
      <c r="CL31" s="652"/>
      <c r="CM31" s="652"/>
      <c r="CN31" s="652"/>
      <c r="CO31" s="652"/>
      <c r="CP31" s="652"/>
      <c r="CQ31" s="653"/>
      <c r="CR31" s="618">
        <v>228660</v>
      </c>
      <c r="CS31" s="637"/>
      <c r="CT31" s="637"/>
      <c r="CU31" s="637"/>
      <c r="CV31" s="637"/>
      <c r="CW31" s="637"/>
      <c r="CX31" s="637"/>
      <c r="CY31" s="638"/>
      <c r="CZ31" s="621">
        <v>1.2</v>
      </c>
      <c r="DA31" s="639"/>
      <c r="DB31" s="639"/>
      <c r="DC31" s="640"/>
      <c r="DD31" s="624">
        <v>228660</v>
      </c>
      <c r="DE31" s="637"/>
      <c r="DF31" s="637"/>
      <c r="DG31" s="637"/>
      <c r="DH31" s="637"/>
      <c r="DI31" s="637"/>
      <c r="DJ31" s="637"/>
      <c r="DK31" s="638"/>
      <c r="DL31" s="624">
        <v>228660</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277143</v>
      </c>
      <c r="S32" s="619"/>
      <c r="T32" s="619"/>
      <c r="U32" s="619"/>
      <c r="V32" s="619"/>
      <c r="W32" s="619"/>
      <c r="X32" s="619"/>
      <c r="Y32" s="620"/>
      <c r="Z32" s="671">
        <v>1.4</v>
      </c>
      <c r="AA32" s="671"/>
      <c r="AB32" s="671"/>
      <c r="AC32" s="671"/>
      <c r="AD32" s="672">
        <v>55</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v>
      </c>
      <c r="BH32" s="603"/>
      <c r="BI32" s="603"/>
      <c r="BJ32" s="603"/>
      <c r="BK32" s="603"/>
      <c r="BL32" s="603"/>
      <c r="BM32" s="666">
        <v>95.4</v>
      </c>
      <c r="BN32" s="603"/>
      <c r="BO32" s="603"/>
      <c r="BP32" s="603"/>
      <c r="BQ32" s="660"/>
      <c r="BR32" s="681">
        <v>98.8</v>
      </c>
      <c r="BS32" s="603"/>
      <c r="BT32" s="603"/>
      <c r="BU32" s="603"/>
      <c r="BV32" s="603"/>
      <c r="BW32" s="603"/>
      <c r="BX32" s="666">
        <v>95</v>
      </c>
      <c r="BY32" s="603"/>
      <c r="BZ32" s="603"/>
      <c r="CA32" s="603"/>
      <c r="CB32" s="660"/>
      <c r="CD32" s="692"/>
      <c r="CE32" s="693"/>
      <c r="CF32" s="655" t="s">
        <v>298</v>
      </c>
      <c r="CG32" s="652"/>
      <c r="CH32" s="652"/>
      <c r="CI32" s="652"/>
      <c r="CJ32" s="652"/>
      <c r="CK32" s="652"/>
      <c r="CL32" s="652"/>
      <c r="CM32" s="652"/>
      <c r="CN32" s="652"/>
      <c r="CO32" s="652"/>
      <c r="CP32" s="652"/>
      <c r="CQ32" s="653"/>
      <c r="CR32" s="618">
        <v>562</v>
      </c>
      <c r="CS32" s="619"/>
      <c r="CT32" s="619"/>
      <c r="CU32" s="619"/>
      <c r="CV32" s="619"/>
      <c r="CW32" s="619"/>
      <c r="CX32" s="619"/>
      <c r="CY32" s="620"/>
      <c r="CZ32" s="621">
        <v>0</v>
      </c>
      <c r="DA32" s="639"/>
      <c r="DB32" s="639"/>
      <c r="DC32" s="640"/>
      <c r="DD32" s="624">
        <v>562</v>
      </c>
      <c r="DE32" s="619"/>
      <c r="DF32" s="619"/>
      <c r="DG32" s="619"/>
      <c r="DH32" s="619"/>
      <c r="DI32" s="619"/>
      <c r="DJ32" s="619"/>
      <c r="DK32" s="620"/>
      <c r="DL32" s="624">
        <v>562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1430100</v>
      </c>
      <c r="S33" s="619"/>
      <c r="T33" s="619"/>
      <c r="U33" s="619"/>
      <c r="V33" s="619"/>
      <c r="W33" s="619"/>
      <c r="X33" s="619"/>
      <c r="Y33" s="620"/>
      <c r="Z33" s="671">
        <v>7.3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7452932</v>
      </c>
      <c r="CS33" s="637"/>
      <c r="CT33" s="637"/>
      <c r="CU33" s="637"/>
      <c r="CV33" s="637"/>
      <c r="CW33" s="637"/>
      <c r="CX33" s="637"/>
      <c r="CY33" s="638"/>
      <c r="CZ33" s="621">
        <v>38.9</v>
      </c>
      <c r="DA33" s="639"/>
      <c r="DB33" s="639"/>
      <c r="DC33" s="640"/>
      <c r="DD33" s="624">
        <v>6553534</v>
      </c>
      <c r="DE33" s="637"/>
      <c r="DF33" s="637"/>
      <c r="DG33" s="637"/>
      <c r="DH33" s="637"/>
      <c r="DI33" s="637"/>
      <c r="DJ33" s="637"/>
      <c r="DK33" s="638"/>
      <c r="DL33" s="624">
        <v>5133227</v>
      </c>
      <c r="DM33" s="637"/>
      <c r="DN33" s="637"/>
      <c r="DO33" s="637"/>
      <c r="DP33" s="637"/>
      <c r="DQ33" s="637"/>
      <c r="DR33" s="637"/>
      <c r="DS33" s="637"/>
      <c r="DT33" s="637"/>
      <c r="DU33" s="637"/>
      <c r="DV33" s="638"/>
      <c r="DW33" s="641">
        <v>43.1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2214846</v>
      </c>
      <c r="CS34" s="619"/>
      <c r="CT34" s="619"/>
      <c r="CU34" s="619"/>
      <c r="CV34" s="619"/>
      <c r="CW34" s="619"/>
      <c r="CX34" s="619"/>
      <c r="CY34" s="620"/>
      <c r="CZ34" s="621">
        <v>11.6</v>
      </c>
      <c r="DA34" s="639"/>
      <c r="DB34" s="639"/>
      <c r="DC34" s="640"/>
      <c r="DD34" s="624">
        <v>1902461</v>
      </c>
      <c r="DE34" s="619"/>
      <c r="DF34" s="619"/>
      <c r="DG34" s="619"/>
      <c r="DH34" s="619"/>
      <c r="DI34" s="619"/>
      <c r="DJ34" s="619"/>
      <c r="DK34" s="620"/>
      <c r="DL34" s="624">
        <v>1608745</v>
      </c>
      <c r="DM34" s="619"/>
      <c r="DN34" s="619"/>
      <c r="DO34" s="619"/>
      <c r="DP34" s="619"/>
      <c r="DQ34" s="619"/>
      <c r="DR34" s="619"/>
      <c r="DS34" s="619"/>
      <c r="DT34" s="619"/>
      <c r="DU34" s="619"/>
      <c r="DV34" s="620"/>
      <c r="DW34" s="641">
        <v>13.5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854500</v>
      </c>
      <c r="S35" s="619"/>
      <c r="T35" s="619"/>
      <c r="U35" s="619"/>
      <c r="V35" s="619"/>
      <c r="W35" s="619"/>
      <c r="X35" s="619"/>
      <c r="Y35" s="620"/>
      <c r="Z35" s="671">
        <v>4.3</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2795000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7032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62191</v>
      </c>
      <c r="CS35" s="637"/>
      <c r="CT35" s="637"/>
      <c r="CU35" s="637"/>
      <c r="CV35" s="637"/>
      <c r="CW35" s="637"/>
      <c r="CX35" s="637"/>
      <c r="CY35" s="638"/>
      <c r="CZ35" s="621">
        <v>0.3</v>
      </c>
      <c r="DA35" s="639"/>
      <c r="DB35" s="639"/>
      <c r="DC35" s="640"/>
      <c r="DD35" s="624">
        <v>60325</v>
      </c>
      <c r="DE35" s="637"/>
      <c r="DF35" s="637"/>
      <c r="DG35" s="637"/>
      <c r="DH35" s="637"/>
      <c r="DI35" s="637"/>
      <c r="DJ35" s="637"/>
      <c r="DK35" s="638"/>
      <c r="DL35" s="624">
        <v>60325</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19679083</v>
      </c>
      <c r="S36" s="659"/>
      <c r="T36" s="659"/>
      <c r="U36" s="659"/>
      <c r="V36" s="659"/>
      <c r="W36" s="659"/>
      <c r="X36" s="659"/>
      <c r="Y36" s="662"/>
      <c r="Z36" s="663">
        <v>100</v>
      </c>
      <c r="AA36" s="663"/>
      <c r="AB36" s="663"/>
      <c r="AC36" s="663"/>
      <c r="AD36" s="664">
        <v>11065759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878065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-150885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2640050</v>
      </c>
      <c r="CS36" s="619"/>
      <c r="CT36" s="619"/>
      <c r="CU36" s="619"/>
      <c r="CV36" s="619"/>
      <c r="CW36" s="619"/>
      <c r="CX36" s="619"/>
      <c r="CY36" s="620"/>
      <c r="CZ36" s="621">
        <v>13.8</v>
      </c>
      <c r="DA36" s="639"/>
      <c r="DB36" s="639"/>
      <c r="DC36" s="640"/>
      <c r="DD36" s="624">
        <v>2447589</v>
      </c>
      <c r="DE36" s="619"/>
      <c r="DF36" s="619"/>
      <c r="DG36" s="619"/>
      <c r="DH36" s="619"/>
      <c r="DI36" s="619"/>
      <c r="DJ36" s="619"/>
      <c r="DK36" s="620"/>
      <c r="DL36" s="624">
        <v>2165465</v>
      </c>
      <c r="DM36" s="619"/>
      <c r="DN36" s="619"/>
      <c r="DO36" s="619"/>
      <c r="DP36" s="619"/>
      <c r="DQ36" s="619"/>
      <c r="DR36" s="619"/>
      <c r="DS36" s="619"/>
      <c r="DT36" s="619"/>
      <c r="DU36" s="619"/>
      <c r="DV36" s="620"/>
      <c r="DW36" s="641">
        <v>18.2</v>
      </c>
      <c r="DX36" s="642"/>
      <c r="DY36" s="642"/>
      <c r="DZ36" s="642"/>
      <c r="EA36" s="642"/>
      <c r="EB36" s="642"/>
      <c r="EC36" s="643"/>
    </row>
    <row r="37" spans="2:133" ht="11.25" customHeight="1">
      <c r="AQ37" s="644" t="s">
        <v>313</v>
      </c>
      <c r="AR37" s="645"/>
      <c r="AS37" s="645"/>
      <c r="AT37" s="645"/>
      <c r="AU37" s="645"/>
      <c r="AV37" s="645"/>
      <c r="AW37" s="645"/>
      <c r="AX37" s="645"/>
      <c r="AY37" s="646"/>
      <c r="AZ37" s="618">
        <v>27100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8746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991341</v>
      </c>
      <c r="CS37" s="637"/>
      <c r="CT37" s="637"/>
      <c r="CU37" s="637"/>
      <c r="CV37" s="637"/>
      <c r="CW37" s="637"/>
      <c r="CX37" s="637"/>
      <c r="CY37" s="638"/>
      <c r="CZ37" s="621">
        <v>5.2</v>
      </c>
      <c r="DA37" s="639"/>
      <c r="DB37" s="639"/>
      <c r="DC37" s="640"/>
      <c r="DD37" s="624">
        <v>990732</v>
      </c>
      <c r="DE37" s="637"/>
      <c r="DF37" s="637"/>
      <c r="DG37" s="637"/>
      <c r="DH37" s="637"/>
      <c r="DI37" s="637"/>
      <c r="DJ37" s="637"/>
      <c r="DK37" s="638"/>
      <c r="DL37" s="624">
        <v>944451</v>
      </c>
      <c r="DM37" s="637"/>
      <c r="DN37" s="637"/>
      <c r="DO37" s="637"/>
      <c r="DP37" s="637"/>
      <c r="DQ37" s="637"/>
      <c r="DR37" s="637"/>
      <c r="DS37" s="637"/>
      <c r="DT37" s="637"/>
      <c r="DU37" s="637"/>
      <c r="DV37" s="638"/>
      <c r="DW37" s="641">
        <v>7.9</v>
      </c>
      <c r="DX37" s="642"/>
      <c r="DY37" s="642"/>
      <c r="DZ37" s="642"/>
      <c r="EA37" s="642"/>
      <c r="EB37" s="642"/>
      <c r="EC37" s="643"/>
    </row>
    <row r="38" spans="2:133" ht="11.25" customHeight="1">
      <c r="AQ38" s="644" t="s">
        <v>316</v>
      </c>
      <c r="AR38" s="645"/>
      <c r="AS38" s="645"/>
      <c r="AT38" s="645"/>
      <c r="AU38" s="645"/>
      <c r="AV38" s="645"/>
      <c r="AW38" s="645"/>
      <c r="AX38" s="645"/>
      <c r="AY38" s="646"/>
      <c r="AZ38" s="618" t="s">
        <v>317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15031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1889835</v>
      </c>
      <c r="CS38" s="619"/>
      <c r="CT38" s="619"/>
      <c r="CU38" s="619"/>
      <c r="CV38" s="619"/>
      <c r="CW38" s="619"/>
      <c r="CX38" s="619"/>
      <c r="CY38" s="620"/>
      <c r="CZ38" s="621">
        <v>9.9</v>
      </c>
      <c r="DA38" s="639"/>
      <c r="DB38" s="639"/>
      <c r="DC38" s="640"/>
      <c r="DD38" s="624">
        <v>1500223</v>
      </c>
      <c r="DE38" s="619"/>
      <c r="DF38" s="619"/>
      <c r="DG38" s="619"/>
      <c r="DH38" s="619"/>
      <c r="DI38" s="619"/>
      <c r="DJ38" s="619"/>
      <c r="DK38" s="620"/>
      <c r="DL38" s="624">
        <v>1298692</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320</v>
      </c>
      <c r="AR39" s="645"/>
      <c r="AS39" s="645"/>
      <c r="AT39" s="645"/>
      <c r="AU39" s="645"/>
      <c r="AV39" s="645"/>
      <c r="AW39" s="645"/>
      <c r="AX39" s="645"/>
      <c r="AY39" s="646"/>
      <c r="AZ39" s="618" t="s">
        <v>317</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87</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576010</v>
      </c>
      <c r="CS39" s="637"/>
      <c r="CT39" s="637"/>
      <c r="CU39" s="637"/>
      <c r="CV39" s="637"/>
      <c r="CW39" s="637"/>
      <c r="CX39" s="637"/>
      <c r="CY39" s="638"/>
      <c r="CZ39" s="621">
        <v>3</v>
      </c>
      <c r="DA39" s="639"/>
      <c r="DB39" s="639"/>
      <c r="DC39" s="640"/>
      <c r="DD39" s="624">
        <v>572936</v>
      </c>
      <c r="DE39" s="637"/>
      <c r="DF39" s="637"/>
      <c r="DG39" s="637"/>
      <c r="DH39" s="637"/>
      <c r="DI39" s="637"/>
      <c r="DJ39" s="637"/>
      <c r="DK39" s="638"/>
      <c r="DL39" s="624" t="s">
        <v>317</v>
      </c>
      <c r="DM39" s="637"/>
      <c r="DN39" s="637"/>
      <c r="DO39" s="637"/>
      <c r="DP39" s="637"/>
      <c r="DQ39" s="637"/>
      <c r="DR39" s="637"/>
      <c r="DS39" s="637"/>
      <c r="DT39" s="637"/>
      <c r="DU39" s="637"/>
      <c r="DV39" s="638"/>
      <c r="DW39" s="641" t="s">
        <v>317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687107</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112</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70000</v>
      </c>
      <c r="CS40" s="619"/>
      <c r="CT40" s="619"/>
      <c r="CU40" s="619"/>
      <c r="CV40" s="619"/>
      <c r="CW40" s="619"/>
      <c r="CX40" s="619"/>
      <c r="CY40" s="620"/>
      <c r="CZ40" s="621">
        <v>0.4</v>
      </c>
      <c r="DA40" s="639"/>
      <c r="DB40" s="639"/>
      <c r="DC40" s="640"/>
      <c r="DD40" s="624">
        <v>70000</v>
      </c>
      <c r="DE40" s="619"/>
      <c r="DF40" s="619"/>
      <c r="DG40" s="619"/>
      <c r="DH40" s="619"/>
      <c r="DI40" s="619"/>
      <c r="DJ40" s="619"/>
      <c r="DK40" s="620"/>
      <c r="DL40" s="624" t="s">
        <v>317</v>
      </c>
      <c r="DM40" s="619"/>
      <c r="DN40" s="619"/>
      <c r="DO40" s="619"/>
      <c r="DP40" s="619"/>
      <c r="DQ40" s="619"/>
      <c r="DR40" s="619"/>
      <c r="DS40" s="619"/>
      <c r="DT40" s="619"/>
      <c r="DU40" s="619"/>
      <c r="DV40" s="620"/>
      <c r="DW40" s="641" t="s">
        <v>317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1202728</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318</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1326638</v>
      </c>
      <c r="CS42" s="619"/>
      <c r="CT42" s="619"/>
      <c r="CU42" s="619"/>
      <c r="CV42" s="619"/>
      <c r="CW42" s="619"/>
      <c r="CX42" s="619"/>
      <c r="CY42" s="620"/>
      <c r="CZ42" s="621">
        <v>6.9</v>
      </c>
      <c r="DA42" s="622"/>
      <c r="DB42" s="622"/>
      <c r="DC42" s="623"/>
      <c r="DD42" s="624">
        <v>498247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34182</v>
      </c>
      <c r="CS43" s="637"/>
      <c r="CT43" s="637"/>
      <c r="CU43" s="637"/>
      <c r="CV43" s="637"/>
      <c r="CW43" s="637"/>
      <c r="CX43" s="637"/>
      <c r="CY43" s="638"/>
      <c r="CZ43" s="621">
        <v>0.2</v>
      </c>
      <c r="DA43" s="639"/>
      <c r="DB43" s="639"/>
      <c r="DC43" s="640"/>
      <c r="DD43" s="624">
        <v>34182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1326638</v>
      </c>
      <c r="CS44" s="619"/>
      <c r="CT44" s="619"/>
      <c r="CU44" s="619"/>
      <c r="CV44" s="619"/>
      <c r="CW44" s="619"/>
      <c r="CX44" s="619"/>
      <c r="CY44" s="620"/>
      <c r="CZ44" s="621">
        <v>6.9</v>
      </c>
      <c r="DA44" s="622"/>
      <c r="DB44" s="622"/>
      <c r="DC44" s="623"/>
      <c r="DD44" s="624">
        <v>498247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295951</v>
      </c>
      <c r="CS45" s="637"/>
      <c r="CT45" s="637"/>
      <c r="CU45" s="637"/>
      <c r="CV45" s="637"/>
      <c r="CW45" s="637"/>
      <c r="CX45" s="637"/>
      <c r="CY45" s="638"/>
      <c r="CZ45" s="621">
        <v>1.5</v>
      </c>
      <c r="DA45" s="639"/>
      <c r="DB45" s="639"/>
      <c r="DC45" s="640"/>
      <c r="DD45" s="624">
        <v>41060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1030687</v>
      </c>
      <c r="CS46" s="619"/>
      <c r="CT46" s="619"/>
      <c r="CU46" s="619"/>
      <c r="CV46" s="619"/>
      <c r="CW46" s="619"/>
      <c r="CX46" s="619"/>
      <c r="CY46" s="620"/>
      <c r="CZ46" s="621">
        <v>5.4</v>
      </c>
      <c r="DA46" s="622"/>
      <c r="DB46" s="622"/>
      <c r="DC46" s="623"/>
      <c r="DD46" s="624">
        <v>457187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19168087</v>
      </c>
      <c r="CS49" s="603"/>
      <c r="CT49" s="603"/>
      <c r="CU49" s="603"/>
      <c r="CV49" s="603"/>
      <c r="CW49" s="603"/>
      <c r="CX49" s="603"/>
      <c r="CY49" s="604"/>
      <c r="CZ49" s="605">
        <v>100</v>
      </c>
      <c r="DA49" s="606"/>
      <c r="DB49" s="606"/>
      <c r="DC49" s="607"/>
      <c r="DD49" s="608">
        <v>13009432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20252</v>
      </c>
      <c r="R7" s="1131"/>
      <c r="S7" s="1131"/>
      <c r="T7" s="1131"/>
      <c r="U7" s="1131"/>
      <c r="V7" s="1131">
        <v>19741</v>
      </c>
      <c r="W7" s="1131"/>
      <c r="X7" s="1131"/>
      <c r="Y7" s="1131"/>
      <c r="Z7" s="1131"/>
      <c r="AA7" s="1131">
        <v>511</v>
      </c>
      <c r="AB7" s="1131"/>
      <c r="AC7" s="1131"/>
      <c r="AD7" s="1131"/>
      <c r="AE7" s="1132"/>
      <c r="AF7" s="1133">
        <v>510</v>
      </c>
      <c r="AG7" s="1134"/>
      <c r="AH7" s="1134"/>
      <c r="AI7" s="1134"/>
      <c r="AJ7" s="1135"/>
      <c r="AK7" s="1117">
        <v>43</v>
      </c>
      <c r="AL7" s="1118"/>
      <c r="AM7" s="1118"/>
      <c r="AN7" s="1118"/>
      <c r="AO7" s="1118"/>
      <c r="AP7" s="1118">
        <v>16027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t="s">
        <v>545</v>
      </c>
      <c r="CI7" s="1115"/>
      <c r="CJ7" s="1115"/>
      <c r="CK7" s="1115"/>
      <c r="CL7" s="1116"/>
      <c r="CM7" s="1114">
        <v>40</v>
      </c>
      <c r="CN7" s="1115"/>
      <c r="CO7" s="1115"/>
      <c r="CP7" s="1115"/>
      <c r="CQ7" s="1116"/>
      <c r="CR7" s="1114">
        <v>5</v>
      </c>
      <c r="CS7" s="1115"/>
      <c r="CT7" s="1115"/>
      <c r="CU7" s="1115"/>
      <c r="CV7" s="1116"/>
      <c r="CW7" s="1114" t="s">
        <v>544</v>
      </c>
      <c r="CX7" s="1115"/>
      <c r="CY7" s="1115"/>
      <c r="CZ7" s="1115"/>
      <c r="DA7" s="1116"/>
      <c r="DB7" s="1114" t="s">
        <v>545</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t="s">
        <v>365</v>
      </c>
      <c r="C8" s="1064"/>
      <c r="D8" s="1064"/>
      <c r="E8" s="1064"/>
      <c r="F8" s="1064"/>
      <c r="G8" s="1064"/>
      <c r="H8" s="1064"/>
      <c r="I8" s="1064"/>
      <c r="J8" s="1064"/>
      <c r="K8" s="1064"/>
      <c r="L8" s="1064"/>
      <c r="M8" s="1064"/>
      <c r="N8" s="1064"/>
      <c r="O8" s="1064"/>
      <c r="P8" s="1065"/>
      <c r="Q8" s="1069">
        <v>58</v>
      </c>
      <c r="R8" s="1070"/>
      <c r="S8" s="1070"/>
      <c r="T8" s="1070"/>
      <c r="U8" s="1070"/>
      <c r="V8" s="1070">
        <v>58</v>
      </c>
      <c r="W8" s="1070"/>
      <c r="X8" s="1070"/>
      <c r="Y8" s="1070"/>
      <c r="Z8" s="1070"/>
      <c r="AA8" s="1070" t="s">
        <v>525</v>
      </c>
      <c r="AB8" s="1070"/>
      <c r="AC8" s="1070"/>
      <c r="AD8" s="1070"/>
      <c r="AE8" s="1071"/>
      <c r="AF8" s="1045" t="s">
        <v>110</v>
      </c>
      <c r="AG8" s="1046"/>
      <c r="AH8" s="1046"/>
      <c r="AI8" s="1046"/>
      <c r="AJ8" s="1047"/>
      <c r="AK8" s="1112">
        <v>53</v>
      </c>
      <c r="AL8" s="1113"/>
      <c r="AM8" s="1113"/>
      <c r="AN8" s="1113"/>
      <c r="AO8" s="1113"/>
      <c r="AP8" s="1113">
        <v>630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19679</v>
      </c>
      <c r="R23" s="1095"/>
      <c r="S23" s="1095"/>
      <c r="T23" s="1095"/>
      <c r="U23" s="1095"/>
      <c r="V23" s="1095">
        <v>19168</v>
      </c>
      <c r="W23" s="1095"/>
      <c r="X23" s="1095"/>
      <c r="Y23" s="1095"/>
      <c r="Z23" s="1095"/>
      <c r="AA23" s="1095">
        <v>511</v>
      </c>
      <c r="AB23" s="1095"/>
      <c r="AC23" s="1095"/>
      <c r="AD23" s="1095"/>
      <c r="AE23" s="1096"/>
      <c r="AF23" s="1097">
        <v>510</v>
      </c>
      <c r="AG23" s="1095"/>
      <c r="AH23" s="1095"/>
      <c r="AI23" s="1095"/>
      <c r="AJ23" s="1098"/>
      <c r="AK23" s="1099"/>
      <c r="AL23" s="1100"/>
      <c r="AM23" s="1100"/>
      <c r="AN23" s="1100"/>
      <c r="AO23" s="1100"/>
      <c r="AP23" s="1095">
        <v>16657</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7889</v>
      </c>
      <c r="R28" s="1080"/>
      <c r="S28" s="1080"/>
      <c r="T28" s="1080"/>
      <c r="U28" s="1080"/>
      <c r="V28" s="1080">
        <v>7882</v>
      </c>
      <c r="W28" s="1080"/>
      <c r="X28" s="1080"/>
      <c r="Y28" s="1080"/>
      <c r="Z28" s="1080"/>
      <c r="AA28" s="1080">
        <v>7</v>
      </c>
      <c r="AB28" s="1080"/>
      <c r="AC28" s="1080"/>
      <c r="AD28" s="1080"/>
      <c r="AE28" s="1081"/>
      <c r="AF28" s="1082">
        <v>7</v>
      </c>
      <c r="AG28" s="1080"/>
      <c r="AH28" s="1080"/>
      <c r="AI28" s="1080"/>
      <c r="AJ28" s="1083"/>
      <c r="AK28" s="1084">
        <v>687</v>
      </c>
      <c r="AL28" s="1072"/>
      <c r="AM28" s="1072"/>
      <c r="AN28" s="1072"/>
      <c r="AO28" s="1072"/>
      <c r="AP28" s="1072" t="s">
        <v>526</v>
      </c>
      <c r="AQ28" s="1072"/>
      <c r="AR28" s="1072"/>
      <c r="AS28" s="1072"/>
      <c r="AT28" s="1072"/>
      <c r="AU28" s="1072" t="s">
        <v>528</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597</v>
      </c>
      <c r="R29" s="1070"/>
      <c r="S29" s="1070"/>
      <c r="T29" s="1070"/>
      <c r="U29" s="1070"/>
      <c r="V29" s="1070">
        <v>594</v>
      </c>
      <c r="W29" s="1070"/>
      <c r="X29" s="1070"/>
      <c r="Y29" s="1070"/>
      <c r="Z29" s="1070"/>
      <c r="AA29" s="1070">
        <v>4</v>
      </c>
      <c r="AB29" s="1070"/>
      <c r="AC29" s="1070"/>
      <c r="AD29" s="1070"/>
      <c r="AE29" s="1071"/>
      <c r="AF29" s="1045">
        <v>4</v>
      </c>
      <c r="AG29" s="1046"/>
      <c r="AH29" s="1046"/>
      <c r="AI29" s="1046"/>
      <c r="AJ29" s="1047"/>
      <c r="AK29" s="1006">
        <v>125</v>
      </c>
      <c r="AL29" s="997"/>
      <c r="AM29" s="997"/>
      <c r="AN29" s="997"/>
      <c r="AO29" s="997"/>
      <c r="AP29" s="997" t="s">
        <v>527</v>
      </c>
      <c r="AQ29" s="997"/>
      <c r="AR29" s="997"/>
      <c r="AS29" s="997"/>
      <c r="AT29" s="997"/>
      <c r="AU29" s="997" t="s">
        <v>529</v>
      </c>
      <c r="AV29" s="997"/>
      <c r="AW29" s="997"/>
      <c r="AX29" s="997"/>
      <c r="AY29" s="997"/>
      <c r="AZ29" s="1068" t="s">
        <v>529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1219</v>
      </c>
      <c r="R30" s="1070"/>
      <c r="S30" s="1070"/>
      <c r="T30" s="1070"/>
      <c r="U30" s="1070"/>
      <c r="V30" s="1070">
        <v>1097</v>
      </c>
      <c r="W30" s="1070"/>
      <c r="X30" s="1070"/>
      <c r="Y30" s="1070"/>
      <c r="Z30" s="1070"/>
      <c r="AA30" s="1070">
        <v>122</v>
      </c>
      <c r="AB30" s="1070"/>
      <c r="AC30" s="1070"/>
      <c r="AD30" s="1070"/>
      <c r="AE30" s="1071"/>
      <c r="AF30" s="1045">
        <v>791</v>
      </c>
      <c r="AG30" s="1046"/>
      <c r="AH30" s="1046"/>
      <c r="AI30" s="1046"/>
      <c r="AJ30" s="1047"/>
      <c r="AK30" s="1006">
        <v>27</v>
      </c>
      <c r="AL30" s="997"/>
      <c r="AM30" s="997"/>
      <c r="AN30" s="997"/>
      <c r="AO30" s="997"/>
      <c r="AP30" s="997">
        <v>2504</v>
      </c>
      <c r="AQ30" s="997"/>
      <c r="AR30" s="997"/>
      <c r="AS30" s="997"/>
      <c r="AT30" s="997"/>
      <c r="AU30" s="997" t="s">
        <v>530</v>
      </c>
      <c r="AV30" s="997"/>
      <c r="AW30" s="997"/>
      <c r="AX30" s="997"/>
      <c r="AY30" s="997"/>
      <c r="AZ30" s="1068" t="s">
        <v>529</v>
      </c>
      <c r="BA30" s="1068"/>
      <c r="BB30" s="1068"/>
      <c r="BC30" s="1068"/>
      <c r="BD30" s="1068"/>
      <c r="BE30" s="1058" t="s">
        <v>382</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1927</v>
      </c>
      <c r="R31" s="1070"/>
      <c r="S31" s="1070"/>
      <c r="T31" s="1070"/>
      <c r="U31" s="1070"/>
      <c r="V31" s="1070">
        <v>1824</v>
      </c>
      <c r="W31" s="1070"/>
      <c r="X31" s="1070"/>
      <c r="Y31" s="1070"/>
      <c r="Z31" s="1070"/>
      <c r="AA31" s="1070">
        <v>104</v>
      </c>
      <c r="AB31" s="1070"/>
      <c r="AC31" s="1070"/>
      <c r="AD31" s="1070"/>
      <c r="AE31" s="1071"/>
      <c r="AF31" s="1045">
        <v>102</v>
      </c>
      <c r="AG31" s="1046"/>
      <c r="AH31" s="1046"/>
      <c r="AI31" s="1046"/>
      <c r="AJ31" s="1047"/>
      <c r="AK31" s="1006">
        <v>878</v>
      </c>
      <c r="AL31" s="997"/>
      <c r="AM31" s="997"/>
      <c r="AN31" s="997"/>
      <c r="AO31" s="997"/>
      <c r="AP31" s="997">
        <v>15388</v>
      </c>
      <c r="AQ31" s="997"/>
      <c r="AR31" s="997"/>
      <c r="AS31" s="997"/>
      <c r="AT31" s="997"/>
      <c r="AU31" s="997">
        <v>8833</v>
      </c>
      <c r="AV31" s="997"/>
      <c r="AW31" s="997"/>
      <c r="AX31" s="997"/>
      <c r="AY31" s="997"/>
      <c r="AZ31" s="1068" t="s">
        <v>529</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903</v>
      </c>
      <c r="AG63" s="985"/>
      <c r="AH63" s="985"/>
      <c r="AI63" s="985"/>
      <c r="AJ63" s="1056"/>
      <c r="AK63" s="1057"/>
      <c r="AL63" s="989"/>
      <c r="AM63" s="989"/>
      <c r="AN63" s="989"/>
      <c r="AO63" s="989"/>
      <c r="AP63" s="985">
        <v>17892</v>
      </c>
      <c r="AQ63" s="985"/>
      <c r="AR63" s="985"/>
      <c r="AS63" s="985"/>
      <c r="AT63" s="985"/>
      <c r="AU63" s="985">
        <v>8833</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388</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268</v>
      </c>
      <c r="R68" s="1008"/>
      <c r="S68" s="1008"/>
      <c r="T68" s="1008"/>
      <c r="U68" s="1008"/>
      <c r="V68" s="1008">
        <v>265</v>
      </c>
      <c r="W68" s="1008"/>
      <c r="X68" s="1008"/>
      <c r="Y68" s="1008"/>
      <c r="Z68" s="1008"/>
      <c r="AA68" s="1008">
        <v>3</v>
      </c>
      <c r="AB68" s="1008"/>
      <c r="AC68" s="1008"/>
      <c r="AD68" s="1008"/>
      <c r="AE68" s="1008"/>
      <c r="AF68" s="1008">
        <v>3</v>
      </c>
      <c r="AG68" s="1008"/>
      <c r="AH68" s="1008"/>
      <c r="AI68" s="1008"/>
      <c r="AJ68" s="1008"/>
      <c r="AK68" s="1008">
        <v>110</v>
      </c>
      <c r="AL68" s="1008"/>
      <c r="AM68" s="1008"/>
      <c r="AN68" s="1008"/>
      <c r="AO68" s="1008"/>
      <c r="AP68" s="1008" t="s">
        <v>530</v>
      </c>
      <c r="AQ68" s="1008"/>
      <c r="AR68" s="1008"/>
      <c r="AS68" s="1008"/>
      <c r="AT68" s="1008"/>
      <c r="AU68" s="1008" t="s">
        <v>529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252</v>
      </c>
      <c r="R69" s="997"/>
      <c r="S69" s="997"/>
      <c r="T69" s="997"/>
      <c r="U69" s="997"/>
      <c r="V69" s="997">
        <v>217</v>
      </c>
      <c r="W69" s="997"/>
      <c r="X69" s="997"/>
      <c r="Y69" s="997"/>
      <c r="Z69" s="997"/>
      <c r="AA69" s="997">
        <v>35</v>
      </c>
      <c r="AB69" s="997"/>
      <c r="AC69" s="997"/>
      <c r="AD69" s="997"/>
      <c r="AE69" s="997"/>
      <c r="AF69" s="997">
        <v>35</v>
      </c>
      <c r="AG69" s="997"/>
      <c r="AH69" s="997"/>
      <c r="AI69" s="997"/>
      <c r="AJ69" s="997"/>
      <c r="AK69" s="997" t="s">
        <v>547</v>
      </c>
      <c r="AL69" s="997"/>
      <c r="AM69" s="997"/>
      <c r="AN69" s="997"/>
      <c r="AO69" s="997"/>
      <c r="AP69" s="997" t="s">
        <v>529</v>
      </c>
      <c r="AQ69" s="997"/>
      <c r="AR69" s="997"/>
      <c r="AS69" s="997"/>
      <c r="AT69" s="997"/>
      <c r="AU69" s="997" t="s">
        <v>529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486</v>
      </c>
      <c r="R70" s="997"/>
      <c r="S70" s="997"/>
      <c r="T70" s="997"/>
      <c r="U70" s="997"/>
      <c r="V70" s="997">
        <v>469</v>
      </c>
      <c r="W70" s="997"/>
      <c r="X70" s="997"/>
      <c r="Y70" s="997"/>
      <c r="Z70" s="997"/>
      <c r="AA70" s="997">
        <v>17</v>
      </c>
      <c r="AB70" s="997"/>
      <c r="AC70" s="997"/>
      <c r="AD70" s="997"/>
      <c r="AE70" s="997"/>
      <c r="AF70" s="997">
        <v>17</v>
      </c>
      <c r="AG70" s="997"/>
      <c r="AH70" s="997"/>
      <c r="AI70" s="997"/>
      <c r="AJ70" s="997"/>
      <c r="AK70" s="997" t="s">
        <v>546</v>
      </c>
      <c r="AL70" s="997"/>
      <c r="AM70" s="997"/>
      <c r="AN70" s="997"/>
      <c r="AO70" s="997"/>
      <c r="AP70" s="997" t="s">
        <v>529</v>
      </c>
      <c r="AQ70" s="997"/>
      <c r="AR70" s="997"/>
      <c r="AS70" s="997"/>
      <c r="AT70" s="997"/>
      <c r="AU70" s="997" t="s">
        <v>527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534</v>
      </c>
      <c r="C71" s="1001"/>
      <c r="D71" s="1001"/>
      <c r="E71" s="1001"/>
      <c r="F71" s="1001"/>
      <c r="G71" s="1001"/>
      <c r="H71" s="1001"/>
      <c r="I71" s="1001"/>
      <c r="J71" s="1001"/>
      <c r="K71" s="1001"/>
      <c r="L71" s="1001"/>
      <c r="M71" s="1001"/>
      <c r="N71" s="1001"/>
      <c r="O71" s="1001"/>
      <c r="P71" s="1002"/>
      <c r="Q71" s="1003">
        <v>1346</v>
      </c>
      <c r="R71" s="997"/>
      <c r="S71" s="997"/>
      <c r="T71" s="997"/>
      <c r="U71" s="997"/>
      <c r="V71" s="997">
        <v>1337</v>
      </c>
      <c r="W71" s="997"/>
      <c r="X71" s="997"/>
      <c r="Y71" s="997"/>
      <c r="Z71" s="997"/>
      <c r="AA71" s="997">
        <v>9</v>
      </c>
      <c r="AB71" s="997"/>
      <c r="AC71" s="997"/>
      <c r="AD71" s="997"/>
      <c r="AE71" s="997"/>
      <c r="AF71" s="997">
        <v>9</v>
      </c>
      <c r="AG71" s="997"/>
      <c r="AH71" s="997"/>
      <c r="AI71" s="997"/>
      <c r="AJ71" s="997"/>
      <c r="AK71" s="997" t="s">
        <v>546</v>
      </c>
      <c r="AL71" s="997"/>
      <c r="AM71" s="997"/>
      <c r="AN71" s="997"/>
      <c r="AO71" s="997"/>
      <c r="AP71" s="997">
        <v>3177</v>
      </c>
      <c r="AQ71" s="997"/>
      <c r="AR71" s="997"/>
      <c r="AS71" s="997"/>
      <c r="AT71" s="997"/>
      <c r="AU71" s="997">
        <v>1436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535</v>
      </c>
      <c r="C72" s="1001"/>
      <c r="D72" s="1001"/>
      <c r="E72" s="1001"/>
      <c r="F72" s="1001"/>
      <c r="G72" s="1001"/>
      <c r="H72" s="1001"/>
      <c r="I72" s="1001"/>
      <c r="J72" s="1001"/>
      <c r="K72" s="1001"/>
      <c r="L72" s="1001"/>
      <c r="M72" s="1001"/>
      <c r="N72" s="1001"/>
      <c r="O72" s="1001"/>
      <c r="P72" s="1002"/>
      <c r="Q72" s="1003">
        <v>441</v>
      </c>
      <c r="R72" s="997"/>
      <c r="S72" s="997"/>
      <c r="T72" s="997"/>
      <c r="U72" s="997"/>
      <c r="V72" s="997">
        <v>426</v>
      </c>
      <c r="W72" s="997"/>
      <c r="X72" s="997"/>
      <c r="Y72" s="997"/>
      <c r="Z72" s="997"/>
      <c r="AA72" s="997">
        <v>14</v>
      </c>
      <c r="AB72" s="997"/>
      <c r="AC72" s="997"/>
      <c r="AD72" s="997"/>
      <c r="AE72" s="997"/>
      <c r="AF72" s="997">
        <v>14</v>
      </c>
      <c r="AG72" s="997"/>
      <c r="AH72" s="997"/>
      <c r="AI72" s="997"/>
      <c r="AJ72" s="997"/>
      <c r="AK72" s="997" t="s">
        <v>546</v>
      </c>
      <c r="AL72" s="997"/>
      <c r="AM72" s="997"/>
      <c r="AN72" s="997"/>
      <c r="AO72" s="997"/>
      <c r="AP72" s="997">
        <v>639</v>
      </c>
      <c r="AQ72" s="997"/>
      <c r="AR72" s="997"/>
      <c r="AS72" s="997"/>
      <c r="AT72" s="997"/>
      <c r="AU72" s="997">
        <v>74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26916</v>
      </c>
      <c r="R73" s="997"/>
      <c r="S73" s="997"/>
      <c r="T73" s="997"/>
      <c r="U73" s="997"/>
      <c r="V73" s="997">
        <v>26194</v>
      </c>
      <c r="W73" s="997"/>
      <c r="X73" s="997"/>
      <c r="Y73" s="997"/>
      <c r="Z73" s="997"/>
      <c r="AA73" s="997">
        <v>722</v>
      </c>
      <c r="AB73" s="997"/>
      <c r="AC73" s="997"/>
      <c r="AD73" s="997"/>
      <c r="AE73" s="997"/>
      <c r="AF73" s="997">
        <v>722</v>
      </c>
      <c r="AG73" s="997"/>
      <c r="AH73" s="997"/>
      <c r="AI73" s="997"/>
      <c r="AJ73" s="997"/>
      <c r="AK73" s="997" t="s">
        <v>543</v>
      </c>
      <c r="AL73" s="997"/>
      <c r="AM73" s="997"/>
      <c r="AN73" s="997"/>
      <c r="AO73" s="997"/>
      <c r="AP73" s="997">
        <v>264</v>
      </c>
      <c r="AQ73" s="997"/>
      <c r="AR73" s="997"/>
      <c r="AS73" s="997"/>
      <c r="AT73" s="997"/>
      <c r="AU73" s="997" t="s">
        <v>527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537</v>
      </c>
      <c r="C74" s="1001"/>
      <c r="D74" s="1001"/>
      <c r="E74" s="1001"/>
      <c r="F74" s="1001"/>
      <c r="G74" s="1001"/>
      <c r="H74" s="1001"/>
      <c r="I74" s="1001"/>
      <c r="J74" s="1001"/>
      <c r="K74" s="1001"/>
      <c r="L74" s="1001"/>
      <c r="M74" s="1001"/>
      <c r="N74" s="1001"/>
      <c r="O74" s="1001"/>
      <c r="P74" s="1002"/>
      <c r="Q74" s="1003">
        <v>189</v>
      </c>
      <c r="R74" s="997"/>
      <c r="S74" s="997"/>
      <c r="T74" s="997"/>
      <c r="U74" s="997"/>
      <c r="V74" s="997">
        <v>168</v>
      </c>
      <c r="W74" s="997"/>
      <c r="X74" s="997"/>
      <c r="Y74" s="997"/>
      <c r="Z74" s="997"/>
      <c r="AA74" s="997">
        <v>22</v>
      </c>
      <c r="AB74" s="997"/>
      <c r="AC74" s="997"/>
      <c r="AD74" s="997"/>
      <c r="AE74" s="997"/>
      <c r="AF74" s="997">
        <v>22</v>
      </c>
      <c r="AG74" s="997"/>
      <c r="AH74" s="997"/>
      <c r="AI74" s="997"/>
      <c r="AJ74" s="997"/>
      <c r="AK74" s="997">
        <v>13</v>
      </c>
      <c r="AL74" s="997"/>
      <c r="AM74" s="997"/>
      <c r="AN74" s="997"/>
      <c r="AO74" s="997"/>
      <c r="AP74" s="997" t="s">
        <v>529</v>
      </c>
      <c r="AQ74" s="997"/>
      <c r="AR74" s="997"/>
      <c r="AS74" s="997"/>
      <c r="AT74" s="997"/>
      <c r="AU74" s="997" t="s">
        <v>529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538</v>
      </c>
      <c r="C75" s="1001"/>
      <c r="D75" s="1001"/>
      <c r="E75" s="1001"/>
      <c r="F75" s="1001"/>
      <c r="G75" s="1001"/>
      <c r="H75" s="1001"/>
      <c r="I75" s="1001"/>
      <c r="J75" s="1001"/>
      <c r="K75" s="1001"/>
      <c r="L75" s="1001"/>
      <c r="M75" s="1001"/>
      <c r="N75" s="1001"/>
      <c r="O75" s="1001"/>
      <c r="P75" s="1002"/>
      <c r="Q75" s="1004">
        <v>1044329</v>
      </c>
      <c r="R75" s="1005"/>
      <c r="S75" s="1005"/>
      <c r="T75" s="1005"/>
      <c r="U75" s="1006"/>
      <c r="V75" s="1007">
        <v>1022081</v>
      </c>
      <c r="W75" s="1005"/>
      <c r="X75" s="1005"/>
      <c r="Y75" s="1005"/>
      <c r="Z75" s="1006"/>
      <c r="AA75" s="1007">
        <v>22247</v>
      </c>
      <c r="AB75" s="1005"/>
      <c r="AC75" s="1005"/>
      <c r="AD75" s="1005"/>
      <c r="AE75" s="1006"/>
      <c r="AF75" s="1007">
        <v>22247</v>
      </c>
      <c r="AG75" s="1005"/>
      <c r="AH75" s="1005"/>
      <c r="AI75" s="1005"/>
      <c r="AJ75" s="1006"/>
      <c r="AK75" s="1007">
        <v>593</v>
      </c>
      <c r="AL75" s="1005"/>
      <c r="AM75" s="1005"/>
      <c r="AN75" s="1005"/>
      <c r="AO75" s="1006"/>
      <c r="AP75" s="1007" t="s">
        <v>529</v>
      </c>
      <c r="AQ75" s="1005"/>
      <c r="AR75" s="1005"/>
      <c r="AS75" s="1005"/>
      <c r="AT75" s="1006"/>
      <c r="AU75" s="1007" t="s">
        <v>529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539</v>
      </c>
      <c r="C76" s="1001"/>
      <c r="D76" s="1001"/>
      <c r="E76" s="1001"/>
      <c r="F76" s="1001"/>
      <c r="G76" s="1001"/>
      <c r="H76" s="1001"/>
      <c r="I76" s="1001"/>
      <c r="J76" s="1001"/>
      <c r="K76" s="1001"/>
      <c r="L76" s="1001"/>
      <c r="M76" s="1001"/>
      <c r="N76" s="1001"/>
      <c r="O76" s="1001"/>
      <c r="P76" s="1002"/>
      <c r="Q76" s="1004">
        <v>42179</v>
      </c>
      <c r="R76" s="1005"/>
      <c r="S76" s="1005"/>
      <c r="T76" s="1005"/>
      <c r="U76" s="1006"/>
      <c r="V76" s="1007">
        <v>35893</v>
      </c>
      <c r="W76" s="1005"/>
      <c r="X76" s="1005"/>
      <c r="Y76" s="1005"/>
      <c r="Z76" s="1006"/>
      <c r="AA76" s="1007">
        <v>6286</v>
      </c>
      <c r="AB76" s="1005"/>
      <c r="AC76" s="1005"/>
      <c r="AD76" s="1005"/>
      <c r="AE76" s="1006"/>
      <c r="AF76" s="1007">
        <v>25370</v>
      </c>
      <c r="AG76" s="1005"/>
      <c r="AH76" s="1005"/>
      <c r="AI76" s="1005"/>
      <c r="AJ76" s="1006"/>
      <c r="AK76" s="1007" t="s">
        <v>548</v>
      </c>
      <c r="AL76" s="1005"/>
      <c r="AM76" s="1005"/>
      <c r="AN76" s="1005"/>
      <c r="AO76" s="1006"/>
      <c r="AP76" s="1007">
        <v>140190</v>
      </c>
      <c r="AQ76" s="1005"/>
      <c r="AR76" s="1005"/>
      <c r="AS76" s="1005"/>
      <c r="AT76" s="1006"/>
      <c r="AU76" s="1007" t="s">
        <v>529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540</v>
      </c>
      <c r="C77" s="1001"/>
      <c r="D77" s="1001"/>
      <c r="E77" s="1001"/>
      <c r="F77" s="1001"/>
      <c r="G77" s="1001"/>
      <c r="H77" s="1001"/>
      <c r="I77" s="1001"/>
      <c r="J77" s="1001"/>
      <c r="K77" s="1001"/>
      <c r="L77" s="1001"/>
      <c r="M77" s="1001"/>
      <c r="N77" s="1001"/>
      <c r="O77" s="1001"/>
      <c r="P77" s="1002"/>
      <c r="Q77" s="1004">
        <v>8559</v>
      </c>
      <c r="R77" s="1005"/>
      <c r="S77" s="1005"/>
      <c r="T77" s="1005"/>
      <c r="U77" s="1006"/>
      <c r="V77" s="1007">
        <v>6038</v>
      </c>
      <c r="W77" s="1005"/>
      <c r="X77" s="1005"/>
      <c r="Y77" s="1005"/>
      <c r="Z77" s="1006"/>
      <c r="AA77" s="1007">
        <v>2521</v>
      </c>
      <c r="AB77" s="1005"/>
      <c r="AC77" s="1005"/>
      <c r="AD77" s="1005"/>
      <c r="AE77" s="1006"/>
      <c r="AF77" s="1007">
        <v>17171</v>
      </c>
      <c r="AG77" s="1005"/>
      <c r="AH77" s="1005"/>
      <c r="AI77" s="1005"/>
      <c r="AJ77" s="1006"/>
      <c r="AK77" s="1007" t="s">
        <v>549</v>
      </c>
      <c r="AL77" s="1005"/>
      <c r="AM77" s="1005"/>
      <c r="AN77" s="1005"/>
      <c r="AO77" s="1006"/>
      <c r="AP77" s="1007">
        <v>18268</v>
      </c>
      <c r="AQ77" s="1005"/>
      <c r="AR77" s="1005"/>
      <c r="AS77" s="1005"/>
      <c r="AT77" s="1006"/>
      <c r="AU77" s="1007" t="s">
        <v>529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541</v>
      </c>
      <c r="C78" s="1001"/>
      <c r="D78" s="1001"/>
      <c r="E78" s="1001"/>
      <c r="F78" s="1001"/>
      <c r="G78" s="1001"/>
      <c r="H78" s="1001"/>
      <c r="I78" s="1001"/>
      <c r="J78" s="1001"/>
      <c r="K78" s="1001"/>
      <c r="L78" s="1001"/>
      <c r="M78" s="1001"/>
      <c r="N78" s="1001"/>
      <c r="O78" s="1001"/>
      <c r="P78" s="1002"/>
      <c r="Q78" s="1003">
        <v>1847</v>
      </c>
      <c r="R78" s="997"/>
      <c r="S78" s="997"/>
      <c r="T78" s="997"/>
      <c r="U78" s="997"/>
      <c r="V78" s="997">
        <v>1840</v>
      </c>
      <c r="W78" s="997"/>
      <c r="X78" s="997"/>
      <c r="Y78" s="997"/>
      <c r="Z78" s="997"/>
      <c r="AA78" s="997">
        <v>7</v>
      </c>
      <c r="AB78" s="997"/>
      <c r="AC78" s="997"/>
      <c r="AD78" s="997"/>
      <c r="AE78" s="997"/>
      <c r="AF78" s="997">
        <v>7</v>
      </c>
      <c r="AG78" s="997"/>
      <c r="AH78" s="997"/>
      <c r="AI78" s="997"/>
      <c r="AJ78" s="997"/>
      <c r="AK78" s="997" t="s">
        <v>544</v>
      </c>
      <c r="AL78" s="997"/>
      <c r="AM78" s="997"/>
      <c r="AN78" s="997"/>
      <c r="AO78" s="997"/>
      <c r="AP78" s="997">
        <v>506</v>
      </c>
      <c r="AQ78" s="997"/>
      <c r="AR78" s="997"/>
      <c r="AS78" s="997"/>
      <c r="AT78" s="997"/>
      <c r="AU78" s="997">
        <v>176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65617</v>
      </c>
      <c r="AG88" s="985"/>
      <c r="AH88" s="985"/>
      <c r="AI88" s="985"/>
      <c r="AJ88" s="985"/>
      <c r="AK88" s="989"/>
      <c r="AL88" s="989"/>
      <c r="AM88" s="989"/>
      <c r="AN88" s="989"/>
      <c r="AO88" s="989"/>
      <c r="AP88" s="985">
        <v>163043</v>
      </c>
      <c r="AQ88" s="985"/>
      <c r="AR88" s="985"/>
      <c r="AS88" s="985"/>
      <c r="AT88" s="985"/>
      <c r="AU88" s="985">
        <v>1686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550</v>
      </c>
      <c r="CX102" s="977"/>
      <c r="CY102" s="977"/>
      <c r="CZ102" s="977"/>
      <c r="DA102" s="978"/>
      <c r="DB102" s="976" t="s">
        <v>550</v>
      </c>
      <c r="DC102" s="977"/>
      <c r="DD102" s="977"/>
      <c r="DE102" s="977"/>
      <c r="DF102" s="978"/>
      <c r="DG102" s="976" t="s">
        <v>550</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2293765</v>
      </c>
      <c r="AB110" s="903"/>
      <c r="AC110" s="903"/>
      <c r="AD110" s="903"/>
      <c r="AE110" s="904"/>
      <c r="AF110" s="905">
        <v>2154079</v>
      </c>
      <c r="AG110" s="903"/>
      <c r="AH110" s="903"/>
      <c r="AI110" s="903"/>
      <c r="AJ110" s="904"/>
      <c r="AK110" s="905">
        <v>1960711</v>
      </c>
      <c r="AL110" s="903"/>
      <c r="AM110" s="903"/>
      <c r="AN110" s="903"/>
      <c r="AO110" s="904"/>
      <c r="AP110" s="906">
        <v>19.899999999999999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17336505</v>
      </c>
      <c r="BR110" s="830"/>
      <c r="BS110" s="830"/>
      <c r="BT110" s="830"/>
      <c r="BU110" s="830"/>
      <c r="BV110" s="830">
        <v>17015443</v>
      </c>
      <c r="BW110" s="830"/>
      <c r="BX110" s="830"/>
      <c r="BY110" s="830"/>
      <c r="BZ110" s="830"/>
      <c r="CA110" s="830">
        <v>16656762</v>
      </c>
      <c r="CB110" s="830"/>
      <c r="CC110" s="830"/>
      <c r="CD110" s="830"/>
      <c r="CE110" s="830"/>
      <c r="CF110" s="891">
        <v>169.2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63592</v>
      </c>
      <c r="BR111" s="801"/>
      <c r="BS111" s="801"/>
      <c r="BT111" s="801"/>
      <c r="BU111" s="801"/>
      <c r="BV111" s="801">
        <v>90247</v>
      </c>
      <c r="BW111" s="801"/>
      <c r="BX111" s="801"/>
      <c r="BY111" s="801"/>
      <c r="BZ111" s="801"/>
      <c r="CA111" s="801">
        <v>8849</v>
      </c>
      <c r="CB111" s="801"/>
      <c r="CC111" s="801"/>
      <c r="CD111" s="801"/>
      <c r="CE111" s="801"/>
      <c r="CF111" s="878">
        <v>0.1</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63592</v>
      </c>
      <c r="DH111" s="801"/>
      <c r="DI111" s="801"/>
      <c r="DJ111" s="801"/>
      <c r="DK111" s="801"/>
      <c r="DL111" s="801">
        <v>17698</v>
      </c>
      <c r="DM111" s="801"/>
      <c r="DN111" s="801"/>
      <c r="DO111" s="801"/>
      <c r="DP111" s="801"/>
      <c r="DQ111" s="801">
        <v>8849</v>
      </c>
      <c r="DR111" s="801"/>
      <c r="DS111" s="801"/>
      <c r="DT111" s="801"/>
      <c r="DU111" s="801"/>
      <c r="DV111" s="853">
        <v>0.1</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9853551</v>
      </c>
      <c r="BR112" s="801"/>
      <c r="BS112" s="801"/>
      <c r="BT112" s="801"/>
      <c r="BU112" s="801"/>
      <c r="BV112" s="801">
        <v>9442879</v>
      </c>
      <c r="BW112" s="801"/>
      <c r="BX112" s="801"/>
      <c r="BY112" s="801"/>
      <c r="BZ112" s="801"/>
      <c r="CA112" s="801">
        <v>8832644</v>
      </c>
      <c r="CB112" s="801"/>
      <c r="CC112" s="801"/>
      <c r="CD112" s="801"/>
      <c r="CE112" s="801"/>
      <c r="CF112" s="878">
        <v>89.7</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695834</v>
      </c>
      <c r="AB113" s="939"/>
      <c r="AC113" s="939"/>
      <c r="AD113" s="939"/>
      <c r="AE113" s="940"/>
      <c r="AF113" s="941">
        <v>684661</v>
      </c>
      <c r="AG113" s="939"/>
      <c r="AH113" s="939"/>
      <c r="AI113" s="939"/>
      <c r="AJ113" s="940"/>
      <c r="AK113" s="941">
        <v>681473</v>
      </c>
      <c r="AL113" s="939"/>
      <c r="AM113" s="939"/>
      <c r="AN113" s="939"/>
      <c r="AO113" s="940"/>
      <c r="AP113" s="942">
        <v>6.9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130511</v>
      </c>
      <c r="BR113" s="801"/>
      <c r="BS113" s="801"/>
      <c r="BT113" s="801"/>
      <c r="BU113" s="801"/>
      <c r="BV113" s="801">
        <v>1548134</v>
      </c>
      <c r="BW113" s="801"/>
      <c r="BX113" s="801"/>
      <c r="BY113" s="801"/>
      <c r="BZ113" s="801"/>
      <c r="CA113" s="801">
        <v>1686472</v>
      </c>
      <c r="CB113" s="801"/>
      <c r="CC113" s="801"/>
      <c r="CD113" s="801"/>
      <c r="CE113" s="801"/>
      <c r="CF113" s="878">
        <v>17.100000000000001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22640</v>
      </c>
      <c r="AB114" s="814"/>
      <c r="AC114" s="814"/>
      <c r="AD114" s="814"/>
      <c r="AE114" s="815"/>
      <c r="AF114" s="816">
        <v>21373</v>
      </c>
      <c r="AG114" s="814"/>
      <c r="AH114" s="814"/>
      <c r="AI114" s="814"/>
      <c r="AJ114" s="815"/>
      <c r="AK114" s="816">
        <v>32420</v>
      </c>
      <c r="AL114" s="814"/>
      <c r="AM114" s="814"/>
      <c r="AN114" s="814"/>
      <c r="AO114" s="815"/>
      <c r="AP114" s="784">
        <v>0.3</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2083934</v>
      </c>
      <c r="BR114" s="801"/>
      <c r="BS114" s="801"/>
      <c r="BT114" s="801"/>
      <c r="BU114" s="801"/>
      <c r="BV114" s="801">
        <v>1716823</v>
      </c>
      <c r="BW114" s="801"/>
      <c r="BX114" s="801"/>
      <c r="BY114" s="801"/>
      <c r="BZ114" s="801"/>
      <c r="CA114" s="801">
        <v>1821226</v>
      </c>
      <c r="CB114" s="801"/>
      <c r="CC114" s="801"/>
      <c r="CD114" s="801"/>
      <c r="CE114" s="801"/>
      <c r="CF114" s="878">
        <v>18.5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29395</v>
      </c>
      <c r="AB115" s="939"/>
      <c r="AC115" s="939"/>
      <c r="AD115" s="939"/>
      <c r="AE115" s="940"/>
      <c r="AF115" s="941">
        <v>29423</v>
      </c>
      <c r="AG115" s="939"/>
      <c r="AH115" s="939"/>
      <c r="AI115" s="939"/>
      <c r="AJ115" s="940"/>
      <c r="AK115" s="941">
        <v>8849</v>
      </c>
      <c r="AL115" s="939"/>
      <c r="AM115" s="939"/>
      <c r="AN115" s="939"/>
      <c r="AO115" s="940"/>
      <c r="AP115" s="942">
        <v>0.1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872273</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v>72549</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v>
      </c>
      <c r="AB116" s="814"/>
      <c r="AC116" s="814"/>
      <c r="AD116" s="814"/>
      <c r="AE116" s="815"/>
      <c r="AF116" s="816">
        <v>27</v>
      </c>
      <c r="AG116" s="814"/>
      <c r="AH116" s="814"/>
      <c r="AI116" s="814"/>
      <c r="AJ116" s="815"/>
      <c r="AK116" s="816">
        <v>25</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3041647</v>
      </c>
      <c r="AB117" s="925"/>
      <c r="AC117" s="925"/>
      <c r="AD117" s="925"/>
      <c r="AE117" s="926"/>
      <c r="AF117" s="928">
        <v>2889563</v>
      </c>
      <c r="AG117" s="925"/>
      <c r="AH117" s="925"/>
      <c r="AI117" s="925"/>
      <c r="AJ117" s="926"/>
      <c r="AK117" s="928">
        <v>2683478</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30340366</v>
      </c>
      <c r="BR118" s="888"/>
      <c r="BS118" s="888"/>
      <c r="BT118" s="888"/>
      <c r="BU118" s="888"/>
      <c r="BV118" s="888">
        <v>29813526</v>
      </c>
      <c r="BW118" s="888"/>
      <c r="BX118" s="888"/>
      <c r="BY118" s="888"/>
      <c r="BZ118" s="888"/>
      <c r="CA118" s="888">
        <v>29005953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2957340</v>
      </c>
      <c r="BR119" s="830"/>
      <c r="BS119" s="830"/>
      <c r="BT119" s="830"/>
      <c r="BU119" s="830"/>
      <c r="BV119" s="830">
        <v>3304204</v>
      </c>
      <c r="BW119" s="830"/>
      <c r="BX119" s="830"/>
      <c r="BY119" s="830"/>
      <c r="BZ119" s="830"/>
      <c r="CA119" s="830">
        <v>3901302</v>
      </c>
      <c r="CB119" s="830"/>
      <c r="CC119" s="830"/>
      <c r="CD119" s="830"/>
      <c r="CE119" s="830"/>
      <c r="CF119" s="891">
        <v>39.6</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29395</v>
      </c>
      <c r="AB120" s="814"/>
      <c r="AC120" s="814"/>
      <c r="AD120" s="814"/>
      <c r="AE120" s="815"/>
      <c r="AF120" s="816">
        <v>29423</v>
      </c>
      <c r="AG120" s="814"/>
      <c r="AH120" s="814"/>
      <c r="AI120" s="814"/>
      <c r="AJ120" s="815"/>
      <c r="AK120" s="816">
        <v>8849</v>
      </c>
      <c r="AL120" s="814"/>
      <c r="AM120" s="814"/>
      <c r="AN120" s="814"/>
      <c r="AO120" s="815"/>
      <c r="AP120" s="784">
        <v>0.1</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5590232</v>
      </c>
      <c r="BR120" s="801"/>
      <c r="BS120" s="801"/>
      <c r="BT120" s="801"/>
      <c r="BU120" s="801"/>
      <c r="BV120" s="801">
        <v>6013744</v>
      </c>
      <c r="BW120" s="801"/>
      <c r="BX120" s="801"/>
      <c r="BY120" s="801"/>
      <c r="BZ120" s="801"/>
      <c r="CA120" s="801">
        <v>5703941</v>
      </c>
      <c r="CB120" s="801"/>
      <c r="CC120" s="801"/>
      <c r="CD120" s="801"/>
      <c r="CE120" s="801"/>
      <c r="CF120" s="878">
        <v>57.9</v>
      </c>
      <c r="CG120" s="879"/>
      <c r="CH120" s="879"/>
      <c r="CI120" s="879"/>
      <c r="CJ120" s="879"/>
      <c r="CK120" s="880" t="s">
        <v>433</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9853551</v>
      </c>
      <c r="DH120" s="830"/>
      <c r="DI120" s="830"/>
      <c r="DJ120" s="830"/>
      <c r="DK120" s="830"/>
      <c r="DL120" s="830">
        <v>9442879</v>
      </c>
      <c r="DM120" s="830"/>
      <c r="DN120" s="830"/>
      <c r="DO120" s="830"/>
      <c r="DP120" s="830"/>
      <c r="DQ120" s="830">
        <v>8832644</v>
      </c>
      <c r="DR120" s="830"/>
      <c r="DS120" s="830"/>
      <c r="DT120" s="830"/>
      <c r="DU120" s="830"/>
      <c r="DV120" s="831">
        <v>89.7</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19746192</v>
      </c>
      <c r="BR121" s="888"/>
      <c r="BS121" s="888"/>
      <c r="BT121" s="888"/>
      <c r="BU121" s="888"/>
      <c r="BV121" s="888">
        <v>19724520</v>
      </c>
      <c r="BW121" s="888"/>
      <c r="BX121" s="888"/>
      <c r="BY121" s="888"/>
      <c r="BZ121" s="888"/>
      <c r="CA121" s="888">
        <v>19629757</v>
      </c>
      <c r="CB121" s="888"/>
      <c r="CC121" s="888"/>
      <c r="CD121" s="888"/>
      <c r="CE121" s="888"/>
      <c r="CF121" s="889">
        <v>199.4</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t="s">
        <v>110</v>
      </c>
      <c r="DR121" s="801"/>
      <c r="DS121" s="801"/>
      <c r="DT121" s="801"/>
      <c r="DU121" s="801"/>
      <c r="DV121" s="853" t="s">
        <v>110</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436</v>
      </c>
      <c r="BP122" s="868"/>
      <c r="BQ122" s="869">
        <v>28293764</v>
      </c>
      <c r="BR122" s="870"/>
      <c r="BS122" s="870"/>
      <c r="BT122" s="870"/>
      <c r="BU122" s="870"/>
      <c r="BV122" s="870">
        <v>29042468</v>
      </c>
      <c r="BW122" s="870"/>
      <c r="BX122" s="870"/>
      <c r="BY122" s="870"/>
      <c r="BZ122" s="870"/>
      <c r="CA122" s="870">
        <v>29235000</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20.9</v>
      </c>
      <c r="BR123" s="862"/>
      <c r="BS123" s="862"/>
      <c r="BT123" s="862"/>
      <c r="BU123" s="862"/>
      <c r="BV123" s="862">
        <v>8</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v>872273</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447</v>
      </c>
      <c r="AY127" s="788"/>
      <c r="AZ127" s="788"/>
      <c r="BA127" s="788"/>
      <c r="BB127" s="788"/>
      <c r="BC127" s="788"/>
      <c r="BD127" s="788"/>
      <c r="BE127" s="789"/>
      <c r="BF127" s="790" t="s">
        <v>110</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477369</v>
      </c>
      <c r="AB128" s="754"/>
      <c r="AC128" s="754"/>
      <c r="AD128" s="754"/>
      <c r="AE128" s="755"/>
      <c r="AF128" s="756">
        <v>467721</v>
      </c>
      <c r="AG128" s="754"/>
      <c r="AH128" s="754"/>
      <c r="AI128" s="754"/>
      <c r="AJ128" s="755"/>
      <c r="AK128" s="756">
        <v>429837</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110</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11391447</v>
      </c>
      <c r="AB129" s="814"/>
      <c r="AC129" s="814"/>
      <c r="AD129" s="814"/>
      <c r="AE129" s="815"/>
      <c r="AF129" s="816">
        <v>11276223</v>
      </c>
      <c r="AG129" s="814"/>
      <c r="AH129" s="814"/>
      <c r="AI129" s="814"/>
      <c r="AJ129" s="815"/>
      <c r="AK129" s="816">
        <v>11448180</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1623609</v>
      </c>
      <c r="AB130" s="814"/>
      <c r="AC130" s="814"/>
      <c r="AD130" s="814"/>
      <c r="AE130" s="815"/>
      <c r="AF130" s="816">
        <v>1697619</v>
      </c>
      <c r="AG130" s="814"/>
      <c r="AH130" s="814"/>
      <c r="AI130" s="814"/>
      <c r="AJ130" s="815"/>
      <c r="AK130" s="816">
        <v>1601982</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9767838</v>
      </c>
      <c r="AB131" s="747"/>
      <c r="AC131" s="747"/>
      <c r="AD131" s="747"/>
      <c r="AE131" s="748"/>
      <c r="AF131" s="749">
        <v>9578604</v>
      </c>
      <c r="AG131" s="747"/>
      <c r="AH131" s="747"/>
      <c r="AI131" s="747"/>
      <c r="AJ131" s="748"/>
      <c r="AK131" s="749">
        <v>9846198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9.6302682330000007</v>
      </c>
      <c r="AB132" s="770"/>
      <c r="AC132" s="770"/>
      <c r="AD132" s="770"/>
      <c r="AE132" s="771"/>
      <c r="AF132" s="772">
        <v>7.5608408069999999</v>
      </c>
      <c r="AG132" s="770"/>
      <c r="AH132" s="770"/>
      <c r="AI132" s="770"/>
      <c r="AJ132" s="771"/>
      <c r="AK132" s="772">
        <v>6.6183820390000001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10.5</v>
      </c>
      <c r="AB133" s="779"/>
      <c r="AC133" s="779"/>
      <c r="AD133" s="779"/>
      <c r="AE133" s="780"/>
      <c r="AF133" s="778">
        <v>9.4</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2814413</v>
      </c>
      <c r="L9" s="264">
        <v>49961</v>
      </c>
      <c r="M9" s="265">
        <v>58112</v>
      </c>
      <c r="N9" s="266">
        <v>-14</v>
      </c>
    </row>
    <row r="10" spans="1:16">
      <c r="A10" s="248"/>
      <c r="B10" s="244"/>
      <c r="C10" s="244"/>
      <c r="D10" s="244"/>
      <c r="E10" s="244"/>
      <c r="F10" s="244"/>
      <c r="G10" s="1163" t="s">
        <v>469</v>
      </c>
      <c r="H10" s="1164"/>
      <c r="I10" s="1164"/>
      <c r="J10" s="1165"/>
      <c r="K10" s="267">
        <v>88871</v>
      </c>
      <c r="L10" s="268">
        <v>1578</v>
      </c>
      <c r="M10" s="269">
        <v>3510</v>
      </c>
      <c r="N10" s="270">
        <v>-55</v>
      </c>
    </row>
    <row r="11" spans="1:16" ht="13.5" customHeight="1">
      <c r="A11" s="248"/>
      <c r="B11" s="244"/>
      <c r="C11" s="244"/>
      <c r="D11" s="244"/>
      <c r="E11" s="244"/>
      <c r="F11" s="244"/>
      <c r="G11" s="1163" t="s">
        <v>470</v>
      </c>
      <c r="H11" s="1164"/>
      <c r="I11" s="1164"/>
      <c r="J11" s="1165"/>
      <c r="K11" s="267">
        <v>634223</v>
      </c>
      <c r="L11" s="268">
        <v>11259</v>
      </c>
      <c r="M11" s="269">
        <v>6281</v>
      </c>
      <c r="N11" s="270">
        <v>79.3</v>
      </c>
    </row>
    <row r="12" spans="1:16" ht="13.5" customHeight="1">
      <c r="A12" s="248"/>
      <c r="B12" s="244"/>
      <c r="C12" s="244"/>
      <c r="D12" s="244"/>
      <c r="E12" s="244"/>
      <c r="F12" s="244"/>
      <c r="G12" s="1163" t="s">
        <v>471</v>
      </c>
      <c r="H12" s="1164"/>
      <c r="I12" s="1164"/>
      <c r="J12" s="1165"/>
      <c r="K12" s="267">
        <v>23818</v>
      </c>
      <c r="L12" s="268">
        <v>423</v>
      </c>
      <c r="M12" s="269">
        <v>744</v>
      </c>
      <c r="N12" s="270">
        <v>-43.1</v>
      </c>
    </row>
    <row r="13" spans="1:16" ht="13.5" customHeight="1">
      <c r="A13" s="248"/>
      <c r="B13" s="244"/>
      <c r="C13" s="244"/>
      <c r="D13" s="244"/>
      <c r="E13" s="244"/>
      <c r="F13" s="244"/>
      <c r="G13" s="1163" t="s">
        <v>472</v>
      </c>
      <c r="H13" s="1164"/>
      <c r="I13" s="1164"/>
      <c r="J13" s="1165"/>
      <c r="K13" s="267" t="s">
        <v>473</v>
      </c>
      <c r="L13" s="268" t="s">
        <v>473</v>
      </c>
      <c r="M13" s="269">
        <v>1</v>
      </c>
      <c r="N13" s="270" t="s">
        <v>473</v>
      </c>
    </row>
    <row r="14" spans="1:16" ht="13.5" customHeight="1">
      <c r="A14" s="248"/>
      <c r="B14" s="244"/>
      <c r="C14" s="244"/>
      <c r="D14" s="244"/>
      <c r="E14" s="244"/>
      <c r="F14" s="244"/>
      <c r="G14" s="1163" t="s">
        <v>474</v>
      </c>
      <c r="H14" s="1164"/>
      <c r="I14" s="1164"/>
      <c r="J14" s="1165"/>
      <c r="K14" s="267">
        <v>92659</v>
      </c>
      <c r="L14" s="268">
        <v>1645</v>
      </c>
      <c r="M14" s="269">
        <v>2803</v>
      </c>
      <c r="N14" s="270">
        <v>-41.3</v>
      </c>
    </row>
    <row r="15" spans="1:16" ht="13.5" customHeight="1">
      <c r="A15" s="248"/>
      <c r="B15" s="244"/>
      <c r="C15" s="244"/>
      <c r="D15" s="244"/>
      <c r="E15" s="244"/>
      <c r="F15" s="244"/>
      <c r="G15" s="1163" t="s">
        <v>475</v>
      </c>
      <c r="H15" s="1164"/>
      <c r="I15" s="1164"/>
      <c r="J15" s="1165"/>
      <c r="K15" s="267">
        <v>34182</v>
      </c>
      <c r="L15" s="268">
        <v>607</v>
      </c>
      <c r="M15" s="269">
        <v>1119</v>
      </c>
      <c r="N15" s="270">
        <v>-45.8</v>
      </c>
    </row>
    <row r="16" spans="1:16">
      <c r="A16" s="248"/>
      <c r="B16" s="244"/>
      <c r="C16" s="244"/>
      <c r="D16" s="244"/>
      <c r="E16" s="244"/>
      <c r="F16" s="244"/>
      <c r="G16" s="1166" t="s">
        <v>476</v>
      </c>
      <c r="H16" s="1167"/>
      <c r="I16" s="1167"/>
      <c r="J16" s="1168"/>
      <c r="K16" s="268">
        <v>-181723</v>
      </c>
      <c r="L16" s="268">
        <v>-3226</v>
      </c>
      <c r="M16" s="269">
        <v>-5386</v>
      </c>
      <c r="N16" s="270">
        <v>-40.1</v>
      </c>
    </row>
    <row r="17" spans="1:16">
      <c r="A17" s="248"/>
      <c r="B17" s="244"/>
      <c r="C17" s="244"/>
      <c r="D17" s="244"/>
      <c r="E17" s="244"/>
      <c r="F17" s="244"/>
      <c r="G17" s="1166" t="s">
        <v>168</v>
      </c>
      <c r="H17" s="1167"/>
      <c r="I17" s="1167"/>
      <c r="J17" s="1168"/>
      <c r="K17" s="268">
        <v>3506443</v>
      </c>
      <c r="L17" s="268">
        <v>62246</v>
      </c>
      <c r="M17" s="269">
        <v>67183</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5.17</v>
      </c>
      <c r="L21" s="281">
        <v>6.12</v>
      </c>
      <c r="M21" s="282">
        <v>-0.95</v>
      </c>
      <c r="N21" s="249"/>
      <c r="O21" s="283"/>
      <c r="P21" s="279"/>
    </row>
    <row r="22" spans="1:16" s="284" customFormat="1">
      <c r="A22" s="279"/>
      <c r="B22" s="249"/>
      <c r="C22" s="249"/>
      <c r="D22" s="249"/>
      <c r="E22" s="249"/>
      <c r="F22" s="249"/>
      <c r="G22" s="1160" t="s">
        <v>482</v>
      </c>
      <c r="H22" s="1161"/>
      <c r="I22" s="1161"/>
      <c r="J22" s="1162"/>
      <c r="K22" s="285">
        <v>94.1</v>
      </c>
      <c r="L22" s="286">
        <v>98.7</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1960711</v>
      </c>
      <c r="L32" s="294">
        <v>34806</v>
      </c>
      <c r="M32" s="295">
        <v>33998</v>
      </c>
      <c r="N32" s="296">
        <v>2.4</v>
      </c>
    </row>
    <row r="33" spans="1:16" ht="13.5" customHeight="1">
      <c r="A33" s="248"/>
      <c r="B33" s="244"/>
      <c r="C33" s="244"/>
      <c r="D33" s="244"/>
      <c r="E33" s="244"/>
      <c r="F33" s="244"/>
      <c r="G33" s="1151" t="s">
        <v>487</v>
      </c>
      <c r="H33" s="1152"/>
      <c r="I33" s="1152"/>
      <c r="J33" s="1153"/>
      <c r="K33" s="294" t="s">
        <v>473</v>
      </c>
      <c r="L33" s="294" t="s">
        <v>473</v>
      </c>
      <c r="M33" s="295">
        <v>1</v>
      </c>
      <c r="N33" s="296" t="s">
        <v>473</v>
      </c>
    </row>
    <row r="34" spans="1:16" ht="27" customHeight="1">
      <c r="A34" s="248"/>
      <c r="B34" s="244"/>
      <c r="C34" s="244"/>
      <c r="D34" s="244"/>
      <c r="E34" s="244"/>
      <c r="F34" s="244"/>
      <c r="G34" s="1151" t="s">
        <v>488</v>
      </c>
      <c r="H34" s="1152"/>
      <c r="I34" s="1152"/>
      <c r="J34" s="1153"/>
      <c r="K34" s="294" t="s">
        <v>473</v>
      </c>
      <c r="L34" s="294" t="s">
        <v>473</v>
      </c>
      <c r="M34" s="295">
        <v>39</v>
      </c>
      <c r="N34" s="296" t="s">
        <v>473</v>
      </c>
    </row>
    <row r="35" spans="1:16" ht="27" customHeight="1">
      <c r="A35" s="248"/>
      <c r="B35" s="244"/>
      <c r="C35" s="244"/>
      <c r="D35" s="244"/>
      <c r="E35" s="244"/>
      <c r="F35" s="244"/>
      <c r="G35" s="1151" t="s">
        <v>489</v>
      </c>
      <c r="H35" s="1152"/>
      <c r="I35" s="1152"/>
      <c r="J35" s="1153"/>
      <c r="K35" s="294">
        <v>681473</v>
      </c>
      <c r="L35" s="294">
        <v>12097</v>
      </c>
      <c r="M35" s="295">
        <v>9007</v>
      </c>
      <c r="N35" s="296">
        <v>34.299999999999997</v>
      </c>
    </row>
    <row r="36" spans="1:16" ht="27" customHeight="1">
      <c r="A36" s="248"/>
      <c r="B36" s="244"/>
      <c r="C36" s="244"/>
      <c r="D36" s="244"/>
      <c r="E36" s="244"/>
      <c r="F36" s="244"/>
      <c r="G36" s="1151" t="s">
        <v>490</v>
      </c>
      <c r="H36" s="1152"/>
      <c r="I36" s="1152"/>
      <c r="J36" s="1153"/>
      <c r="K36" s="294">
        <v>32420</v>
      </c>
      <c r="L36" s="294">
        <v>576</v>
      </c>
      <c r="M36" s="295">
        <v>2239</v>
      </c>
      <c r="N36" s="296">
        <v>-74.3</v>
      </c>
    </row>
    <row r="37" spans="1:16" ht="13.5" customHeight="1">
      <c r="A37" s="248"/>
      <c r="B37" s="244"/>
      <c r="C37" s="244"/>
      <c r="D37" s="244"/>
      <c r="E37" s="244"/>
      <c r="F37" s="244"/>
      <c r="G37" s="1151" t="s">
        <v>491</v>
      </c>
      <c r="H37" s="1152"/>
      <c r="I37" s="1152"/>
      <c r="J37" s="1153"/>
      <c r="K37" s="294">
        <v>8849</v>
      </c>
      <c r="L37" s="294">
        <v>157</v>
      </c>
      <c r="M37" s="295">
        <v>951</v>
      </c>
      <c r="N37" s="296">
        <v>-83.5</v>
      </c>
    </row>
    <row r="38" spans="1:16" ht="27" customHeight="1">
      <c r="A38" s="248"/>
      <c r="B38" s="244"/>
      <c r="C38" s="244"/>
      <c r="D38" s="244"/>
      <c r="E38" s="244"/>
      <c r="F38" s="244"/>
      <c r="G38" s="1154" t="s">
        <v>492</v>
      </c>
      <c r="H38" s="1155"/>
      <c r="I38" s="1155"/>
      <c r="J38" s="1156"/>
      <c r="K38" s="297">
        <v>25</v>
      </c>
      <c r="L38" s="297">
        <v>0</v>
      </c>
      <c r="M38" s="298">
        <v>6</v>
      </c>
      <c r="N38" s="299">
        <v>-100</v>
      </c>
      <c r="O38" s="293"/>
    </row>
    <row r="39" spans="1:16">
      <c r="A39" s="248"/>
      <c r="B39" s="244"/>
      <c r="C39" s="244"/>
      <c r="D39" s="244"/>
      <c r="E39" s="244"/>
      <c r="F39" s="244"/>
      <c r="G39" s="1154" t="s">
        <v>493</v>
      </c>
      <c r="H39" s="1155"/>
      <c r="I39" s="1155"/>
      <c r="J39" s="1156"/>
      <c r="K39" s="300">
        <v>-429837</v>
      </c>
      <c r="L39" s="300">
        <v>-7630</v>
      </c>
      <c r="M39" s="301">
        <v>-6589</v>
      </c>
      <c r="N39" s="302">
        <v>15.8</v>
      </c>
      <c r="O39" s="293"/>
    </row>
    <row r="40" spans="1:16" ht="27" customHeight="1">
      <c r="A40" s="248"/>
      <c r="B40" s="244"/>
      <c r="C40" s="244"/>
      <c r="D40" s="244"/>
      <c r="E40" s="244"/>
      <c r="F40" s="244"/>
      <c r="G40" s="1151" t="s">
        <v>494</v>
      </c>
      <c r="H40" s="1152"/>
      <c r="I40" s="1152"/>
      <c r="J40" s="1153"/>
      <c r="K40" s="300">
        <v>-1601982</v>
      </c>
      <c r="L40" s="300">
        <v>-28438</v>
      </c>
      <c r="M40" s="301">
        <v>-27524</v>
      </c>
      <c r="N40" s="302">
        <v>3.3</v>
      </c>
      <c r="O40" s="293"/>
    </row>
    <row r="41" spans="1:16">
      <c r="A41" s="248"/>
      <c r="B41" s="244"/>
      <c r="C41" s="244"/>
      <c r="D41" s="244"/>
      <c r="E41" s="244"/>
      <c r="F41" s="244"/>
      <c r="G41" s="1157" t="s">
        <v>279</v>
      </c>
      <c r="H41" s="1158"/>
      <c r="I41" s="1158"/>
      <c r="J41" s="1159"/>
      <c r="K41" s="294">
        <v>651659</v>
      </c>
      <c r="L41" s="300">
        <v>11568</v>
      </c>
      <c r="M41" s="301">
        <v>12127</v>
      </c>
      <c r="N41" s="302">
        <v>-4.5999999999999996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1293299</v>
      </c>
      <c r="J51" s="320">
        <v>22780</v>
      </c>
      <c r="K51" s="321">
        <v>-38.5</v>
      </c>
      <c r="L51" s="322">
        <v>47569</v>
      </c>
      <c r="M51" s="323">
        <v>18.3</v>
      </c>
      <c r="N51" s="324">
        <v>-56.8</v>
      </c>
    </row>
    <row r="52" spans="1:14">
      <c r="A52" s="248"/>
      <c r="B52" s="244"/>
      <c r="C52" s="244"/>
      <c r="D52" s="244"/>
      <c r="E52" s="244"/>
      <c r="F52" s="244"/>
      <c r="G52" s="325"/>
      <c r="H52" s="326" t="s">
        <v>505</v>
      </c>
      <c r="I52" s="327">
        <v>1179634</v>
      </c>
      <c r="J52" s="328">
        <v>20778</v>
      </c>
      <c r="K52" s="329">
        <v>-5.5</v>
      </c>
      <c r="L52" s="330">
        <v>26255</v>
      </c>
      <c r="M52" s="331">
        <v>12.4</v>
      </c>
      <c r="N52" s="332">
        <v>-17.899999999999999</v>
      </c>
    </row>
    <row r="53" spans="1:14">
      <c r="A53" s="248"/>
      <c r="B53" s="244"/>
      <c r="C53" s="244"/>
      <c r="D53" s="244"/>
      <c r="E53" s="244"/>
      <c r="F53" s="244"/>
      <c r="G53" s="310" t="s">
        <v>506</v>
      </c>
      <c r="H53" s="311"/>
      <c r="I53" s="319">
        <v>976926</v>
      </c>
      <c r="J53" s="320">
        <v>17068</v>
      </c>
      <c r="K53" s="321">
        <v>-25.1</v>
      </c>
      <c r="L53" s="322">
        <v>50880</v>
      </c>
      <c r="M53" s="323">
        <v>7</v>
      </c>
      <c r="N53" s="324">
        <v>-32.1</v>
      </c>
    </row>
    <row r="54" spans="1:14">
      <c r="A54" s="248"/>
      <c r="B54" s="244"/>
      <c r="C54" s="244"/>
      <c r="D54" s="244"/>
      <c r="E54" s="244"/>
      <c r="F54" s="244"/>
      <c r="G54" s="325"/>
      <c r="H54" s="326" t="s">
        <v>505</v>
      </c>
      <c r="I54" s="327">
        <v>662383</v>
      </c>
      <c r="J54" s="328">
        <v>11572</v>
      </c>
      <c r="K54" s="329">
        <v>-44.3</v>
      </c>
      <c r="L54" s="330">
        <v>26879</v>
      </c>
      <c r="M54" s="331">
        <v>2.4</v>
      </c>
      <c r="N54" s="332">
        <v>-46.7</v>
      </c>
    </row>
    <row r="55" spans="1:14">
      <c r="A55" s="248"/>
      <c r="B55" s="244"/>
      <c r="C55" s="244"/>
      <c r="D55" s="244"/>
      <c r="E55" s="244"/>
      <c r="F55" s="244"/>
      <c r="G55" s="310" t="s">
        <v>507</v>
      </c>
      <c r="H55" s="311"/>
      <c r="I55" s="319">
        <v>558452</v>
      </c>
      <c r="J55" s="320">
        <v>9806</v>
      </c>
      <c r="K55" s="321">
        <v>-42.5</v>
      </c>
      <c r="L55" s="322">
        <v>63956</v>
      </c>
      <c r="M55" s="323">
        <v>25.7</v>
      </c>
      <c r="N55" s="324">
        <v>-68.2</v>
      </c>
    </row>
    <row r="56" spans="1:14">
      <c r="A56" s="248"/>
      <c r="B56" s="244"/>
      <c r="C56" s="244"/>
      <c r="D56" s="244"/>
      <c r="E56" s="244"/>
      <c r="F56" s="244"/>
      <c r="G56" s="325"/>
      <c r="H56" s="326" t="s">
        <v>505</v>
      </c>
      <c r="I56" s="327">
        <v>183671</v>
      </c>
      <c r="J56" s="328">
        <v>3225</v>
      </c>
      <c r="K56" s="329">
        <v>-72.099999999999994</v>
      </c>
      <c r="L56" s="330">
        <v>29239</v>
      </c>
      <c r="M56" s="331">
        <v>8.8000000000000007</v>
      </c>
      <c r="N56" s="332">
        <v>-80.900000000000006</v>
      </c>
    </row>
    <row r="57" spans="1:14">
      <c r="A57" s="248"/>
      <c r="B57" s="244"/>
      <c r="C57" s="244"/>
      <c r="D57" s="244"/>
      <c r="E57" s="244"/>
      <c r="F57" s="244"/>
      <c r="G57" s="310" t="s">
        <v>508</v>
      </c>
      <c r="H57" s="311"/>
      <c r="I57" s="319">
        <v>1470596</v>
      </c>
      <c r="J57" s="320">
        <v>25996</v>
      </c>
      <c r="K57" s="321">
        <v>165.1</v>
      </c>
      <c r="L57" s="322">
        <v>66255</v>
      </c>
      <c r="M57" s="323">
        <v>3.6</v>
      </c>
      <c r="N57" s="324">
        <v>161.5</v>
      </c>
    </row>
    <row r="58" spans="1:14">
      <c r="A58" s="248"/>
      <c r="B58" s="244"/>
      <c r="C58" s="244"/>
      <c r="D58" s="244"/>
      <c r="E58" s="244"/>
      <c r="F58" s="244"/>
      <c r="G58" s="325"/>
      <c r="H58" s="326" t="s">
        <v>505</v>
      </c>
      <c r="I58" s="327">
        <v>374432</v>
      </c>
      <c r="J58" s="328">
        <v>6619</v>
      </c>
      <c r="K58" s="329">
        <v>105.2</v>
      </c>
      <c r="L58" s="330">
        <v>31822</v>
      </c>
      <c r="M58" s="331">
        <v>8.8000000000000007</v>
      </c>
      <c r="N58" s="332">
        <v>96.4</v>
      </c>
    </row>
    <row r="59" spans="1:14">
      <c r="A59" s="248"/>
      <c r="B59" s="244"/>
      <c r="C59" s="244"/>
      <c r="D59" s="244"/>
      <c r="E59" s="244"/>
      <c r="F59" s="244"/>
      <c r="G59" s="310" t="s">
        <v>509</v>
      </c>
      <c r="H59" s="311"/>
      <c r="I59" s="319">
        <v>1326638</v>
      </c>
      <c r="J59" s="320">
        <v>23550</v>
      </c>
      <c r="K59" s="321">
        <v>-9.4</v>
      </c>
      <c r="L59" s="322">
        <v>47278</v>
      </c>
      <c r="M59" s="323">
        <v>-28.6</v>
      </c>
      <c r="N59" s="324">
        <v>19.2</v>
      </c>
    </row>
    <row r="60" spans="1:14">
      <c r="A60" s="248"/>
      <c r="B60" s="244"/>
      <c r="C60" s="244"/>
      <c r="D60" s="244"/>
      <c r="E60" s="244"/>
      <c r="F60" s="244"/>
      <c r="G60" s="325"/>
      <c r="H60" s="326" t="s">
        <v>505</v>
      </c>
      <c r="I60" s="333">
        <v>1030687</v>
      </c>
      <c r="J60" s="328">
        <v>18297</v>
      </c>
      <c r="K60" s="329">
        <v>176.4</v>
      </c>
      <c r="L60" s="330">
        <v>24096</v>
      </c>
      <c r="M60" s="331">
        <v>-24.3</v>
      </c>
      <c r="N60" s="332">
        <v>200.7</v>
      </c>
    </row>
    <row r="61" spans="1:14">
      <c r="A61" s="248"/>
      <c r="B61" s="244"/>
      <c r="C61" s="244"/>
      <c r="D61" s="244"/>
      <c r="E61" s="244"/>
      <c r="F61" s="244"/>
      <c r="G61" s="310" t="s">
        <v>510</v>
      </c>
      <c r="H61" s="334"/>
      <c r="I61" s="335">
        <v>1125182</v>
      </c>
      <c r="J61" s="336">
        <v>19840</v>
      </c>
      <c r="K61" s="337">
        <v>9.9</v>
      </c>
      <c r="L61" s="338">
        <v>55188</v>
      </c>
      <c r="M61" s="339">
        <v>5.2</v>
      </c>
      <c r="N61" s="324">
        <v>4.7</v>
      </c>
    </row>
    <row r="62" spans="1:14">
      <c r="A62" s="248"/>
      <c r="B62" s="244"/>
      <c r="C62" s="244"/>
      <c r="D62" s="244"/>
      <c r="E62" s="244"/>
      <c r="F62" s="244"/>
      <c r="G62" s="325"/>
      <c r="H62" s="326" t="s">
        <v>505</v>
      </c>
      <c r="I62" s="327">
        <v>686161</v>
      </c>
      <c r="J62" s="328">
        <v>12098</v>
      </c>
      <c r="K62" s="329">
        <v>31.9</v>
      </c>
      <c r="L62" s="330">
        <v>27658</v>
      </c>
      <c r="M62" s="331">
        <v>1.6</v>
      </c>
      <c r="N62" s="332">
        <v>30.3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3.35</v>
      </c>
      <c r="G47" s="12">
        <v>4.6900000000000004</v>
      </c>
      <c r="H47" s="12">
        <v>11.53</v>
      </c>
      <c r="I47" s="12">
        <v>12.79</v>
      </c>
      <c r="J47" s="13">
        <v>14.12</v>
      </c>
    </row>
    <row r="48" spans="2:10" ht="57.75" customHeight="1">
      <c r="B48" s="14"/>
      <c r="C48" s="1171" t="s">
        <v>4</v>
      </c>
      <c r="D48" s="1171"/>
      <c r="E48" s="1172"/>
      <c r="F48" s="15">
        <v>4.51</v>
      </c>
      <c r="G48" s="16">
        <v>4.68</v>
      </c>
      <c r="H48" s="16">
        <v>4.71</v>
      </c>
      <c r="I48" s="16">
        <v>3.78</v>
      </c>
      <c r="J48" s="17">
        <v>4.45</v>
      </c>
    </row>
    <row r="49" spans="2:10" ht="57.75" customHeight="1" thickBot="1">
      <c r="B49" s="18"/>
      <c r="C49" s="1173" t="s">
        <v>5</v>
      </c>
      <c r="D49" s="1173"/>
      <c r="E49" s="1174"/>
      <c r="F49" s="19">
        <v>0.2</v>
      </c>
      <c r="G49" s="20">
        <v>1.48</v>
      </c>
      <c r="H49" s="20">
        <v>6.99</v>
      </c>
      <c r="I49" s="20">
        <v>0.16</v>
      </c>
      <c r="J49" s="21">
        <v>2.75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2017-02-22T23:46:27Z</cp:lastPrinted>
  <dcterms:created xsi:type="dcterms:W3CDTF">2017-01-25T03:33:18Z</dcterms:created>
  <dcterms:modified xsi:type="dcterms:W3CDTF">2017-05-10T02:57:42Z</dcterms:modified>
</cp:coreProperties>
</file>