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62913"/>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U35" i="9"/>
  <c r="U36" i="9" s="1"/>
  <c r="U37" i="9" s="1"/>
  <c r="BW34" i="9" l="1"/>
  <c r="BE34" i="9"/>
  <c r="BW35" i="9" l="1"/>
  <c r="BW36" i="9" s="1"/>
  <c r="BW37" i="9" s="1"/>
  <c r="BW38" i="9" s="1"/>
  <c r="BW39" i="9" s="1"/>
  <c r="BW40" i="9" s="1"/>
  <c r="BW41" i="9" s="1"/>
  <c r="CO34" i="9" l="1"/>
  <c r="CO35" i="9" s="1"/>
</calcChain>
</file>

<file path=xl/sharedStrings.xml><?xml version="1.0" encoding="utf-8"?>
<sst xmlns="http://schemas.openxmlformats.org/spreadsheetml/2006/main" count="1075" uniqueCount="570">
  <si>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</si>
  <si>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</si>
  <si>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</si>
  <si>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</si>
  <si>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</si>
  <si>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</si>
  <si>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</si>
  <si>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</si>
  <si>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</si>
  <si>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</si>
  <si>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</si>
  <si>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</si>
  <si>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</si>
  <si>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</si>
  <si>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</si>
  <si>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</si>
  <si>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</si>
  <si>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</si>
  <si>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</si>
  <si>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</si>
  <si>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</si>
  <si>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</si>
  <si>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</si>
  <si>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</si>
  <si>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</si>
  <si>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</si>
  <si>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</si>
  <si>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</si>
  <si>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</si>
  <si>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</si>
  <si>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</si>
  <si>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</si>
  <si>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</si>
  <si>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</si>
  <si>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</si>
  <si>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</si>
  <si>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</si>
  <si>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</si>
  <si>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</si>
  <si>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</si>
  <si>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</si>
  <si>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</si>
  <si>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</si>
  <si>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</si>
  <si>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</si>
  <si>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</si>
  <si>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</si>
  <si>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</si>
  <si>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</si>
  <si>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</si>
  <si>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</si>
  <si>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</si>
  <si>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</si>
  <si>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</si>
  <si>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</si>
  <si>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</si>
  <si>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</si>
  <si>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</si>
  <si>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</si>
  <si>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</si>
  <si>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</si>
  <si>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</si>
  <si>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</si>
  <si>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</si>
  <si>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</si>
  <si>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</si>
  <si>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</si>
  <si>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</si>
  <si>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</si>
  <si>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</si>
  <si>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</si>
  <si>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</si>
  <si>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</si>
  <si>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</si>
  <si>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</si>
  <si>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</si>
  <si>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</si>
  <si>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</si>
  <si>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</si>
  <si>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</si>
  <si>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</si>
  <si>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藤井寺市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</si>
  <si>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</si>
  <si>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</si>
  <si>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</si>
  <si>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</si>
  <si>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</si>
  <si>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</si>
  <si>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</si>
  <si>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</si>
  <si>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</si>
  <si>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</si>
  <si>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</si>
  <si>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</si>
  <si>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</si>
  <si>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</si>
  <si>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</si>
  <si>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</si>
  <si>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</si>
  <si>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</si>
  <si>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</si>
  <si>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</si>
  <si>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</si>
  <si>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</si>
  <si>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</si>
  <si>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</si>
  <si>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</si>
  <si>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</si>
  <si>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</si>
  <si>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</si>
  <si>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</si>
  <si>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</si>
  <si>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</si>
  <si>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</si>
  <si>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</si>
  <si>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</si>
  <si>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</si>
  <si>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</si>
  <si>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</si>
  <si>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</si>
  <si>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</si>
  <si>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</si>
  <si>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</si>
  <si>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</si>
  <si>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</si>
  <si>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</si>
  <si>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</si>
  <si>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</si>
  <si>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</si>
  <si>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</si>
  <si>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</si>
  <si>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</si>
  <si>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</si>
  <si>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</si>
  <si>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</si>
  <si>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</si>
  <si>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</si>
  <si>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</si>
  <si>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</si>
  <si>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</si>
  <si>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</si>
  <si>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</si>
  <si>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</si>
  <si>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</si>
  <si>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</si>
  <si>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</si>
  <si>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</si>
  <si>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</si>
  <si>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</si>
  <si>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</si>
  <si>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</si>
  <si>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</si>
  <si>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</si>
  <si>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</si>
  <si>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</si>
  <si>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</si>
  <si>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</si>
  <si>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</si>
  <si>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</si>
  <si>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</si>
  <si>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</si>
  <si>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</si>
  <si>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</si>
  <si>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</si>
  <si>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</si>
  <si>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</si>
  <si>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</si>
  <si>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</si>
  <si>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</si>
  <si>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</si>
  <si>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</si>
  <si>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</si>
  <si>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</si>
  <si>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</si>
  <si>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</si>
  <si>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</si>
  <si>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</si>
  <si>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</si>
  <si>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</si>
  <si>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</si>
  <si>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</si>
  <si>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</si>
  <si>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</si>
  <si>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</si>
  <si>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</si>
  <si>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</si>
  <si>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</si>
  <si>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</si>
  <si>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</si>
  <si>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</si>
  <si>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</si>
  <si>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</si>
  <si>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</si>
  <si>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</si>
  <si>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大阪府藤井寺市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</si>
  <si>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</si>
  <si>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</si>
  <si>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</si>
  <si>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</si>
  <si>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</si>
  <si>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</si>
  <si>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</si>
  <si>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</si>
  <si>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</si>
  <si>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</si>
  <si>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</si>
  <si>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</si>
  <si>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</si>
  <si>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</si>
  <si>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</si>
  <si>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</si>
  <si>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</si>
  <si>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</si>
  <si>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</si>
  <si>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</si>
  <si>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</si>
  <si>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</si>
  <si>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</si>
  <si>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</si>
  <si>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</si>
  <si>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</si>
  <si>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</si>
  <si>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</si>
  <si>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</si>
  <si>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</si>
  <si>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</si>
  <si>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</si>
  <si>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</si>
  <si>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</si>
  <si>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</si>
  <si>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</si>
  <si>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</si>
  <si>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</si>
  <si>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</si>
  <si>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</si>
  <si>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</si>
  <si>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</si>
  <si>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</si>
  <si>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</si>
  <si>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</si>
  <si>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</si>
  <si>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</si>
  <si>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</si>
  <si>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</si>
  <si>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</si>
  <si>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</si>
  <si>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</si>
  <si>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</si>
  <si>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</si>
  <si>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</si>
  <si>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</si>
  <si>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</si>
  <si>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</si>
  <si>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</si>
  <si>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</si>
  <si>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</si>
  <si>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</si>
  <si>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</si>
  <si>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</si>
  <si>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</si>
  <si>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</si>
  <si>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</si>
  <si>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</si>
  <si>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</si>
  <si>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</si>
  <si>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</si>
  <si>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</si>
  <si>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</si>
  <si>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</si>
  <si>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</si>
  <si>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</si>
  <si>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</si>
  <si>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</si>
  <si>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</si>
  <si>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</si>
  <si>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</si>
  <si>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</si>
  <si>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</si>
  <si>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</si>
  <si>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</si>
  <si>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</si>
  <si>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</si>
  <si>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</si>
  <si>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</si>
  <si>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</si>
  <si>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</si>
  <si>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</si>
  <si>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</si>
  <si>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</si>
  <si>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</si>
  <si>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</si>
  <si>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</si>
  <si>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</si>
  <si>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</si>
  <si>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</si>
  <si>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</si>
  <si>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</si>
  <si>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</si>
  <si>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</si>
  <si>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</si>
  <si>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</si>
  <si>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</si>
  <si>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</si>
  <si>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</si>
  <si>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</si>
  <si>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</si>
  <si>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</si>
  <si>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</si>
  <si>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</si>
  <si>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</si>
  <si>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</si>
  <si>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</si>
  <si>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</si>
  <si>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</si>
  <si>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</si>
  <si>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</si>
  <si>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</si>
  <si>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</si>
  <si>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</si>
  <si>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</si>
  <si>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</si>
  <si>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</si>
  <si>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</si>
  <si>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</si>
  <si>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</si>
  <si>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</si>
  <si>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</si>
  <si>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</si>
  <si>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</si>
  <si>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</si>
  <si>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</si>
  <si>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</si>
  <si>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</si>
  <si>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</si>
  <si>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</si>
  <si>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</si>
  <si>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</si>
  <si>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</si>
  <si>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</si>
  <si>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</si>
  <si>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</si>
  <si>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</si>
  <si>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</si>
  <si>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大阪府藤井寺市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</si>
  <si>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</si>
  <si>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</si>
  <si>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</si>
  <si>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</si>
  <si>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</si>
  <si>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</si>
  <si>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</si>
  <si>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</si>
  <si>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</si>
  <si>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</si>
  <si>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</si>
  <si>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</si>
  <si>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</si>
  <si>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</si>
  <si>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</si>
  <si>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</si>
  <si>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</si>
  <si>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</si>
  <si>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</si>
  <si>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</si>
  <si>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</si>
  <si>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</si>
  <si>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</si>
  <si>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</si>
  <si>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</si>
  <si>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</si>
  <si>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</si>
  <si>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</si>
  <si>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</si>
  <si>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</si>
  <si>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</si>
  <si>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</si>
  <si>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</si>
  <si>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</si>
  <si>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</si>
  <si>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</si>
  <si>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</si>
  <si>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</si>
  <si>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</si>
  <si>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</si>
  <si>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</si>
  <si>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</si>
  <si>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</si>
  <si>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</si>
  <si>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</si>
  <si>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</si>
  <si>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</si>
  <si>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</si>
  <si>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</si>
  <si>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</si>
  <si>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</si>
  <si>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</si>
  <si>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</si>
  <si>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</si>
  <si>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</si>
  <si>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</si>
  <si>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</si>
  <si>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</si>
  <si>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</si>
  <si>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</si>
  <si>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</si>
  <si>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</si>
  <si>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</si>
  <si>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</si>
  <si>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</si>
  <si>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</si>
  <si>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</si>
  <si>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</si>
  <si>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</si>
  <si>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</si>
  <si>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</si>
  <si>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</si>
  <si>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</si>
  <si>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</si>
  <si>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</si>
  <si>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</si>
  <si>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</si>
  <si>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</si>
  <si>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</si>
  <si>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</si>
  <si>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</si>
  <si>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</si>
  <si>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</si>
  <si>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</si>
  <si>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</si>
  <si>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</si>
  <si>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</si>
  <si>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</si>
  <si>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</si>
  <si>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</si>
  <si>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</si>
  <si>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</si>
  <si>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</si>
  <si>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</si>
  <si>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</si>
  <si>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</si>
  <si>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</si>
  <si>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</si>
  <si>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</si>
  <si>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</si>
  <si>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</si>
  <si>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</si>
  <si>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</si>
  <si>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</si>
  <si>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</si>
  <si>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</si>
  <si>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</si>
  <si>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</si>
  <si>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</si>
  <si>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</si>
  <si>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</si>
  <si>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</si>
  <si>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</si>
  <si>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</si>
  <si>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</si>
  <si>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</si>
  <si>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</si>
  <si>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</si>
  <si>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</si>
  <si>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</si>
  <si>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</si>
  <si>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</si>
  <si>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</si>
  <si>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</si>
  <si>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</si>
  <si>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</si>
  <si>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</si>
  <si>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</si>
  <si>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</si>
  <si>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</si>
  <si>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</si>
  <si>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</si>
  <si>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</si>
  <si>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</si>
  <si>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</si>
  <si>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</si>
  <si>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</si>
  <si>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</si>
  <si>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</si>
  <si>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</si>
  <si>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</si>
  <si>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</si>
  <si>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</si>
  <si>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</si>
  <si>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</si>
  <si>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</si>
  <si>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</si>
  <si>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</si>
  <si>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</si>
  <si>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</si>
  <si>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</si>
  <si>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</si>
  <si>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</si>
  <si>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</si>
  <si>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</si>
  <si>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</si>
  <si>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</si>
  <si>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</si>
  <si>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</si>
  <si>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</si>
  <si>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</si>
  <si>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</si>
  <si>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</si>
  <si>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</si>
  <si>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</si>
  <si>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</si>
  <si>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</si>
  <si>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</si>
  <si>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</si>
  <si>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</si>
  <si>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</si>
  <si>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</si>
  <si>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</si>
  <si>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</si>
  <si>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</si>
  <si>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4.67</t>
  </si>
  <si>
    <t>▲ 0.66</t>
  </si>
  <si>
    <t>▲ 1.31</t>
  </si>
  <si>
    <t>駐車場特別会計</t>
  </si>
  <si>
    <t>▲ 0.09</t>
  </si>
  <si>
    <t>▲ 0.12</t>
  </si>
  <si>
    <t>▲ 0.16</t>
  </si>
  <si>
    <t>▲ 0.17</t>
  </si>
  <si>
    <t>▲ 0.19</t>
  </si>
  <si>
    <t>水道事業会計</t>
  </si>
  <si>
    <t>病院事業会計</t>
  </si>
  <si>
    <t>介護保険特別会計</t>
  </si>
  <si>
    <t>国民健康保険特別会計</t>
  </si>
  <si>
    <t>▲ 1.99</t>
  </si>
  <si>
    <t>▲ 1.53</t>
  </si>
  <si>
    <t>▲ 0.08</t>
  </si>
  <si>
    <t>後期高齢者医療特別会計</t>
  </si>
  <si>
    <t>一般会計</t>
  </si>
  <si>
    <t>公共下水道事業特別会計</t>
  </si>
  <si>
    <t>その他会計（赤字）</t>
  </si>
  <si>
    <t>その他会計（黒字）</t>
  </si>
  <si>
    <t>藤井寺市勤労者互助会</t>
    <rPh sb="0" eb="4">
      <t>フジイデラシ</t>
    </rPh>
    <rPh sb="4" eb="7">
      <t>キンロウシャ</t>
    </rPh>
    <rPh sb="7" eb="10">
      <t>ゴジョカイ</t>
    </rPh>
    <phoneticPr fontId="2"/>
  </si>
  <si>
    <t>藤井寺市地域サービス公社</t>
    <rPh sb="0" eb="4">
      <t>フジイデラシ</t>
    </rPh>
    <rPh sb="4" eb="6">
      <t>チイキ</t>
    </rPh>
    <rPh sb="10" eb="12">
      <t>コウシャ</t>
    </rPh>
    <phoneticPr fontId="2"/>
  </si>
  <si>
    <t>藤井寺市柏原市学校給食組合</t>
    <rPh sb="0" eb="4">
      <t>フジイデラシ</t>
    </rPh>
    <rPh sb="4" eb="7">
      <t>カシワラシ</t>
    </rPh>
    <rPh sb="7" eb="9">
      <t>ガッコウ</t>
    </rPh>
    <rPh sb="9" eb="11">
      <t>キュウショク</t>
    </rPh>
    <rPh sb="11" eb="13">
      <t>クミアイ</t>
    </rPh>
    <phoneticPr fontId="2"/>
  </si>
  <si>
    <t>柏原羽曳野藤井寺消防組合</t>
    <rPh sb="0" eb="2">
      <t>カシワラ</t>
    </rPh>
    <rPh sb="2" eb="5">
      <t>ハビキノ</t>
    </rPh>
    <rPh sb="5" eb="8">
      <t>フジイデラ</t>
    </rPh>
    <rPh sb="8" eb="10">
      <t>ショウボウ</t>
    </rPh>
    <rPh sb="10" eb="12">
      <t>クミアイ</t>
    </rPh>
    <phoneticPr fontId="2"/>
  </si>
  <si>
    <t>柏羽藤環境事業組合</t>
    <rPh sb="0" eb="1">
      <t>カシワ</t>
    </rPh>
    <rPh sb="1" eb="3">
      <t>ハトウ</t>
    </rPh>
    <rPh sb="3" eb="5">
      <t>カンキョウ</t>
    </rPh>
    <rPh sb="5" eb="7">
      <t>ジギョウ</t>
    </rPh>
    <rPh sb="7" eb="9">
      <t>クミアイ</t>
    </rPh>
    <phoneticPr fontId="2"/>
  </si>
  <si>
    <t>大和川右岸水防事務組合</t>
    <rPh sb="0" eb="3">
      <t>ヤマトガワ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</si>
  <si>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</si>
  <si>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</si>
  <si>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</si>
  <si>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</si>
  <si>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</si>
  <si>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</si>
  <si>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</si>
  <si>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</si>
  <si>
    <t>-</t>
    <phoneticPr fontId="2"/>
  </si>
  <si>
    <t>▲127</t>
    <phoneticPr fontId="2"/>
  </si>
  <si>
    <t>▲80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</si>
  <si>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</si>
  <si>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</si>
  <si>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</si>
  <si>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</si>
  <si>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</si>
  <si>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</si>
  <si>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</si>
  <si>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</si>
  <si>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</si>
  <si>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</si>
  <si>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</si>
  <si>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</si>
  <si>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前年度から1.5%低下して29.9%となった。この数値は類似団体平均値よりも低くなっている。これまで将来負担比率は普通建設事業を抑制してきたこと等に伴い抑制されてきたが、今後は臨時財政対策債発行残高の増大や、公共施設の老朽化に伴い大規模改修や耐震化事業の発生が予想されることから地方債残高の増大に注意を払う必要がある。実質公債費比率は、前年度から0.9%低下して2.8%となった。この数値は類似団体平均値よりも低くなっている。しかし、今後は公共施設の老朽化に伴って大規模改修や耐震化への対応が必要になってくるため、建設地方債の発行に伴い、増加が見込まれる。そのため、事業の精査や過度な後年度負担が生じないよう考慮す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</si>
</sst>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xmlns:c16r2="http://schemas.microsoft.com/office/drawing/2015/06/chart">
            <c:ext xmlns:c16="http://schemas.microsoft.com/office/drawing/2014/chart" uri="{C3380CC4-5D6E-409C-BE32-E72D297353CC}">
              <c16:uniqueId val="{00000000-631D-4731-9C2A-9DCBCF67B5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11003</c:v>
                </c:pt>
                <c:pt idx="1">
                  <c:v>10559</c:v>
                </c:pt>
                <c:pt idx="2">
                  <c:v>15518</c:v>
                </c:pt>
                <c:pt idx="3">
                  <c:v>21755</c:v>
                </c:pt>
                <c:pt idx="4">
                  <c:v>20257</c:v>
                </c:pt>
              </c:numCache>
            </c:numRef>
          </c:val>
          <c:smooth val="0"/>
          <c:extLst xmlns:c16r2="http://schemas.microsoft.com/office/drawing/2015/06/chart">
            <c:ext xmlns:c16="http://schemas.microsoft.com/office/drawing/2014/chart" uri="{C3380CC4-5D6E-409C-BE32-E72D297353CC}">
              <c16:uniqueId val="{00000001-631D-4731-9C2A-9DCBCF67B560}"/>
            </c:ext>
          </c:extLst>
        </c:ser>
        <c:dLbls>
          <c:showLegendKey val="0"/>
          <c:showVal val="0"/>
          <c:showCatName val="0"/>
          <c:showSerName val="0"/>
          <c:showPercent val="0"/>
          <c:showBubbleSize val="0"/>
        </c:dLbls>
        <c:marker val="1"/>
        <c:smooth val="0"/>
        <c:axId val="95606272"/>
        <c:axId val="95608192"/>
      </c:lineChart>
      <c:catAx>
        <c:axId val="95606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08192"/>
        <c:crosses val="autoZero"/>
        <c:auto val="1"/>
        <c:lblAlgn val="ctr"/>
        <c:lblOffset val="100"/>
        <c:tickLblSkip val="1"/>
        <c:tickMarkSkip val="1"/>
        <c:noMultiLvlLbl val="0"/>
      </c:catAx>
      <c:valAx>
        <c:axId val="956081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06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1.51</c:v>
                </c:pt>
                <c:pt idx="1">
                  <c:v>2.5499999999999998</c:v>
                </c:pt>
                <c:pt idx="2">
                  <c:v>0.19</c:v>
                </c:pt>
                <c:pt idx="3">
                  <c:v>0.11</c:v>
                </c:pt>
                <c:pt idx="4">
                  <c:v>0.11</c:v>
                </c:pt>
              </c:numCache>
            </c:numRef>
          </c:val>
          <c:extLst xmlns:c16r2="http://schemas.microsoft.com/office/drawing/2015/06/chart">
            <c:ext xmlns:c16="http://schemas.microsoft.com/office/drawing/2014/chart" uri="{C3380CC4-5D6E-409C-BE32-E72D297353CC}">
              <c16:uniqueId val="{00000000-100C-46FF-AA02-0205CA5DC5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11.77</c:v>
                </c:pt>
                <c:pt idx="1">
                  <c:v>15.1</c:v>
                </c:pt>
                <c:pt idx="2">
                  <c:v>14.82</c:v>
                </c:pt>
                <c:pt idx="3">
                  <c:v>14.28</c:v>
                </c:pt>
                <c:pt idx="4">
                  <c:v>12.6</c:v>
                </c:pt>
              </c:numCache>
            </c:numRef>
          </c:val>
          <c:extLst xmlns:c16r2="http://schemas.microsoft.com/office/drawing/2015/06/chart">
            <c:ext xmlns:c16="http://schemas.microsoft.com/office/drawing/2014/chart" uri="{C3380CC4-5D6E-409C-BE32-E72D297353CC}">
              <c16:uniqueId val="{00000001-100C-46FF-AA02-0205CA5DC560}"/>
            </c:ext>
          </c:extLst>
        </c:ser>
        <c:dLbls>
          <c:showLegendKey val="0"/>
          <c:showVal val="0"/>
          <c:showCatName val="0"/>
          <c:showSerName val="0"/>
          <c:showPercent val="0"/>
          <c:showBubbleSize val="0"/>
        </c:dLbls>
        <c:gapWidth val="250"/>
        <c:overlap val="100"/>
        <c:axId val="95136384"/>
        <c:axId val="106853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2.94</c:v>
                </c:pt>
                <c:pt idx="1">
                  <c:v>3.29</c:v>
                </c:pt>
                <c:pt idx="2">
                  <c:v>-4.67</c:v>
                </c:pt>
                <c:pt idx="3">
                  <c:v>-0.66</c:v>
                </c:pt>
                <c:pt idx="4">
                  <c:v>-1.31</c:v>
                </c:pt>
              </c:numCache>
            </c:numRef>
          </c:val>
          <c:smooth val="0"/>
          <c:extLst xmlns:c16r2="http://schemas.microsoft.com/office/drawing/2015/06/chart">
            <c:ext xmlns:c16="http://schemas.microsoft.com/office/drawing/2014/chart" uri="{C3380CC4-5D6E-409C-BE32-E72D297353CC}">
              <c16:uniqueId val="{00000002-100C-46FF-AA02-0205CA5DC560}"/>
            </c:ext>
          </c:extLst>
        </c:ser>
        <c:dLbls>
          <c:showLegendKey val="0"/>
          <c:showVal val="0"/>
          <c:showCatName val="0"/>
          <c:showSerName val="0"/>
          <c:showPercent val="0"/>
          <c:showBubbleSize val="0"/>
        </c:dLbls>
        <c:marker val="1"/>
        <c:smooth val="0"/>
        <c:axId val="95136384"/>
        <c:axId val="106853120"/>
      </c:lineChart>
      <c:catAx>
        <c:axId val="9513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853120"/>
        <c:crosses val="autoZero"/>
        <c:auto val="1"/>
        <c:lblAlgn val="ctr"/>
        <c:lblOffset val="100"/>
        <c:tickLblSkip val="1"/>
        <c:tickMarkSkip val="1"/>
        <c:noMultiLvlLbl val="0"/>
      </c:catAx>
      <c:valAx>
        <c:axId val="10685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13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EA9-4C02-8731-774DA340D4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EA9-4C02-8731-774DA340D4B4}"/>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EA9-4C02-8731-774DA340D4B4}"/>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1.51</c:v>
                </c:pt>
                <c:pt idx="2">
                  <c:v>#N/A</c:v>
                </c:pt>
                <c:pt idx="3">
                  <c:v>2.54</c:v>
                </c:pt>
                <c:pt idx="4">
                  <c:v>#N/A</c:v>
                </c:pt>
                <c:pt idx="5">
                  <c:v>0.18</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3-4EA9-4C02-8731-774DA340D4B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0.15</c:v>
                </c:pt>
                <c:pt idx="2">
                  <c:v>#N/A</c:v>
                </c:pt>
                <c:pt idx="3">
                  <c:v>0.19</c:v>
                </c:pt>
                <c:pt idx="4">
                  <c:v>#N/A</c:v>
                </c:pt>
                <c:pt idx="5">
                  <c:v>0.17</c:v>
                </c:pt>
                <c:pt idx="6">
                  <c:v>#N/A</c:v>
                </c:pt>
                <c:pt idx="7">
                  <c:v>0.19</c:v>
                </c:pt>
                <c:pt idx="8">
                  <c:v>#N/A</c:v>
                </c:pt>
                <c:pt idx="9">
                  <c:v>0.2</c:v>
                </c:pt>
              </c:numCache>
            </c:numRef>
          </c:val>
          <c:extLst xmlns:c16r2="http://schemas.microsoft.com/office/drawing/2015/06/chart">
            <c:ext xmlns:c16="http://schemas.microsoft.com/office/drawing/2014/chart" uri="{C3380CC4-5D6E-409C-BE32-E72D297353CC}">
              <c16:uniqueId val="{00000004-4EA9-4C02-8731-774DA340D4B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1.99</c:v>
                </c:pt>
                <c:pt idx="1">
                  <c:v>#N/A</c:v>
                </c:pt>
                <c:pt idx="2">
                  <c:v>1.53</c:v>
                </c:pt>
                <c:pt idx="3">
                  <c:v>#N/A</c:v>
                </c:pt>
                <c:pt idx="4">
                  <c:v>0.08</c:v>
                </c:pt>
                <c:pt idx="5">
                  <c:v>#N/A</c:v>
                </c:pt>
                <c:pt idx="6">
                  <c:v>#N/A</c:v>
                </c:pt>
                <c:pt idx="7">
                  <c:v>0</c:v>
                </c:pt>
                <c:pt idx="8">
                  <c:v>#N/A</c:v>
                </c:pt>
                <c:pt idx="9">
                  <c:v>0.44</c:v>
                </c:pt>
              </c:numCache>
            </c:numRef>
          </c:val>
          <c:extLst xmlns:c16r2="http://schemas.microsoft.com/office/drawing/2015/06/chart">
            <c:ext xmlns:c16="http://schemas.microsoft.com/office/drawing/2014/chart" uri="{C3380CC4-5D6E-409C-BE32-E72D297353CC}">
              <c16:uniqueId val="{00000005-4EA9-4C02-8731-774DA340D4B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0.2</c:v>
                </c:pt>
                <c:pt idx="4">
                  <c:v>#N/A</c:v>
                </c:pt>
                <c:pt idx="5">
                  <c:v>0.19</c:v>
                </c:pt>
                <c:pt idx="6">
                  <c:v>#N/A</c:v>
                </c:pt>
                <c:pt idx="7">
                  <c:v>0.66</c:v>
                </c:pt>
                <c:pt idx="8">
                  <c:v>#N/A</c:v>
                </c:pt>
                <c:pt idx="9">
                  <c:v>1.1100000000000001</c:v>
                </c:pt>
              </c:numCache>
            </c:numRef>
          </c:val>
          <c:extLst xmlns:c16r2="http://schemas.microsoft.com/office/drawing/2015/06/chart">
            <c:ext xmlns:c16="http://schemas.microsoft.com/office/drawing/2014/chart" uri="{C3380CC4-5D6E-409C-BE32-E72D297353CC}">
              <c16:uniqueId val="{00000006-4EA9-4C02-8731-774DA340D4B4}"/>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6.98</c:v>
                </c:pt>
                <c:pt idx="2">
                  <c:v>#N/A</c:v>
                </c:pt>
                <c:pt idx="3">
                  <c:v>6.76</c:v>
                </c:pt>
                <c:pt idx="4">
                  <c:v>#N/A</c:v>
                </c:pt>
                <c:pt idx="5">
                  <c:v>6.57</c:v>
                </c:pt>
                <c:pt idx="6">
                  <c:v>#N/A</c:v>
                </c:pt>
                <c:pt idx="7">
                  <c:v>6.68</c:v>
                </c:pt>
                <c:pt idx="8">
                  <c:v>#N/A</c:v>
                </c:pt>
                <c:pt idx="9">
                  <c:v>6.41</c:v>
                </c:pt>
              </c:numCache>
            </c:numRef>
          </c:val>
          <c:extLst xmlns:c16r2="http://schemas.microsoft.com/office/drawing/2015/06/chart">
            <c:ext xmlns:c16="http://schemas.microsoft.com/office/drawing/2014/chart" uri="{C3380CC4-5D6E-409C-BE32-E72D297353CC}">
              <c16:uniqueId val="{00000007-4EA9-4C02-8731-774DA340D4B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7.45</c:v>
                </c:pt>
                <c:pt idx="2">
                  <c:v>#N/A</c:v>
                </c:pt>
                <c:pt idx="3">
                  <c:v>7.73</c:v>
                </c:pt>
                <c:pt idx="4">
                  <c:v>#N/A</c:v>
                </c:pt>
                <c:pt idx="5">
                  <c:v>7.57</c:v>
                </c:pt>
                <c:pt idx="6">
                  <c:v>#N/A</c:v>
                </c:pt>
                <c:pt idx="7">
                  <c:v>8.36</c:v>
                </c:pt>
                <c:pt idx="8">
                  <c:v>#N/A</c:v>
                </c:pt>
                <c:pt idx="9">
                  <c:v>8.08</c:v>
                </c:pt>
              </c:numCache>
            </c:numRef>
          </c:val>
          <c:extLst xmlns:c16r2="http://schemas.microsoft.com/office/drawing/2015/06/chart">
            <c:ext xmlns:c16="http://schemas.microsoft.com/office/drawing/2014/chart" uri="{C3380CC4-5D6E-409C-BE32-E72D297353CC}">
              <c16:uniqueId val="{00000008-4EA9-4C02-8731-774DA340D4B4}"/>
            </c:ext>
          </c:extLst>
        </c:ser>
        <c:ser>
          <c:idx val="9"/>
          <c:order val="9"/>
          <c:tx>
            <c:strRef>
              <c:f>データシート!$A$36</c:f>
              <c:strCache>
                <c:ptCount val="1"/>
                <c:pt idx="0">
                  <c:v>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0.09</c:v>
                </c:pt>
                <c:pt idx="1">
                  <c:v>#N/A</c:v>
                </c:pt>
                <c:pt idx="2">
                  <c:v>0.12</c:v>
                </c:pt>
                <c:pt idx="3">
                  <c:v>#N/A</c:v>
                </c:pt>
                <c:pt idx="4">
                  <c:v>0.16</c:v>
                </c:pt>
                <c:pt idx="5">
                  <c:v>#N/A</c:v>
                </c:pt>
                <c:pt idx="6">
                  <c:v>0.17</c:v>
                </c:pt>
                <c:pt idx="7">
                  <c:v>#N/A</c:v>
                </c:pt>
                <c:pt idx="8">
                  <c:v>0.19</c:v>
                </c:pt>
                <c:pt idx="9">
                  <c:v>#N/A</c:v>
                </c:pt>
              </c:numCache>
            </c:numRef>
          </c:val>
          <c:extLst xmlns:c16r2="http://schemas.microsoft.com/office/drawing/2015/06/chart">
            <c:ext xmlns:c16="http://schemas.microsoft.com/office/drawing/2014/chart" uri="{C3380CC4-5D6E-409C-BE32-E72D297353CC}">
              <c16:uniqueId val="{00000009-4EA9-4C02-8731-774DA340D4B4}"/>
            </c:ext>
          </c:extLst>
        </c:ser>
        <c:dLbls>
          <c:showLegendKey val="0"/>
          <c:showVal val="0"/>
          <c:showCatName val="0"/>
          <c:showSerName val="0"/>
          <c:showPercent val="0"/>
          <c:showBubbleSize val="0"/>
        </c:dLbls>
        <c:gapWidth val="150"/>
        <c:overlap val="100"/>
        <c:axId val="107250048"/>
        <c:axId val="107251584"/>
      </c:barChart>
      <c:catAx>
        <c:axId val="10725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51584"/>
        <c:crosses val="autoZero"/>
        <c:auto val="1"/>
        <c:lblAlgn val="ctr"/>
        <c:lblOffset val="100"/>
        <c:tickLblSkip val="1"/>
        <c:tickMarkSkip val="1"/>
        <c:noMultiLvlLbl val="0"/>
      </c:catAx>
      <c:valAx>
        <c:axId val="10725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50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2136</c:v>
                </c:pt>
                <c:pt idx="5">
                  <c:v>2125</c:v>
                </c:pt>
                <c:pt idx="8">
                  <c:v>2193</c:v>
                </c:pt>
                <c:pt idx="11">
                  <c:v>2299</c:v>
                </c:pt>
                <c:pt idx="14">
                  <c:v>2245</c:v>
                </c:pt>
              </c:numCache>
            </c:numRef>
          </c:val>
          <c:extLst xmlns:c16r2="http://schemas.microsoft.com/office/drawing/2015/06/chart">
            <c:ext xmlns:c16="http://schemas.microsoft.com/office/drawing/2014/chart" uri="{C3380CC4-5D6E-409C-BE32-E72D297353CC}">
              <c16:uniqueId val="{00000000-3350-4F3B-955F-01004AB1A4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350-4F3B-955F-01004AB1A4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350-4F3B-955F-01004AB1A4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268</c:v>
                </c:pt>
                <c:pt idx="3">
                  <c:v>269</c:v>
                </c:pt>
                <c:pt idx="6">
                  <c:v>263</c:v>
                </c:pt>
                <c:pt idx="9">
                  <c:v>270</c:v>
                </c:pt>
                <c:pt idx="12">
                  <c:v>281</c:v>
                </c:pt>
              </c:numCache>
            </c:numRef>
          </c:val>
          <c:extLst xmlns:c16r2="http://schemas.microsoft.com/office/drawing/2015/06/chart">
            <c:ext xmlns:c16="http://schemas.microsoft.com/office/drawing/2014/chart" uri="{C3380CC4-5D6E-409C-BE32-E72D297353CC}">
              <c16:uniqueId val="{00000003-3350-4F3B-955F-01004AB1A4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1090</c:v>
                </c:pt>
                <c:pt idx="3">
                  <c:v>1079</c:v>
                </c:pt>
                <c:pt idx="6">
                  <c:v>1075</c:v>
                </c:pt>
                <c:pt idx="9">
                  <c:v>1035</c:v>
                </c:pt>
                <c:pt idx="12">
                  <c:v>1062</c:v>
                </c:pt>
              </c:numCache>
            </c:numRef>
          </c:val>
          <c:extLst xmlns:c16r2="http://schemas.microsoft.com/office/drawing/2015/06/chart">
            <c:ext xmlns:c16="http://schemas.microsoft.com/office/drawing/2014/chart" uri="{C3380CC4-5D6E-409C-BE32-E72D297353CC}">
              <c16:uniqueId val="{00000004-3350-4F3B-955F-01004AB1A4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350-4F3B-955F-01004AB1A4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350-4F3B-955F-01004AB1A4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1437</c:v>
                </c:pt>
                <c:pt idx="3">
                  <c:v>1369</c:v>
                </c:pt>
                <c:pt idx="6">
                  <c:v>1314</c:v>
                </c:pt>
                <c:pt idx="9">
                  <c:v>1263</c:v>
                </c:pt>
                <c:pt idx="12">
                  <c:v>1206</c:v>
                </c:pt>
              </c:numCache>
            </c:numRef>
          </c:val>
          <c:extLst xmlns:c16r2="http://schemas.microsoft.com/office/drawing/2015/06/chart">
            <c:ext xmlns:c16="http://schemas.microsoft.com/office/drawing/2014/chart" uri="{C3380CC4-5D6E-409C-BE32-E72D297353CC}">
              <c16:uniqueId val="{00000007-3350-4F3B-955F-01004AB1A463}"/>
            </c:ext>
          </c:extLst>
        </c:ser>
        <c:dLbls>
          <c:showLegendKey val="0"/>
          <c:showVal val="0"/>
          <c:showCatName val="0"/>
          <c:showSerName val="0"/>
          <c:showPercent val="0"/>
          <c:showBubbleSize val="0"/>
        </c:dLbls>
        <c:gapWidth val="100"/>
        <c:overlap val="100"/>
        <c:axId val="84909440"/>
        <c:axId val="84911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659</c:v>
                </c:pt>
                <c:pt idx="2">
                  <c:v>#N/A</c:v>
                </c:pt>
                <c:pt idx="3">
                  <c:v>#N/A</c:v>
                </c:pt>
                <c:pt idx="4">
                  <c:v>592</c:v>
                </c:pt>
                <c:pt idx="5">
                  <c:v>#N/A</c:v>
                </c:pt>
                <c:pt idx="6">
                  <c:v>#N/A</c:v>
                </c:pt>
                <c:pt idx="7">
                  <c:v>459</c:v>
                </c:pt>
                <c:pt idx="8">
                  <c:v>#N/A</c:v>
                </c:pt>
                <c:pt idx="9">
                  <c:v>#N/A</c:v>
                </c:pt>
                <c:pt idx="10">
                  <c:v>269</c:v>
                </c:pt>
                <c:pt idx="11">
                  <c:v>#N/A</c:v>
                </c:pt>
                <c:pt idx="12">
                  <c:v>#N/A</c:v>
                </c:pt>
                <c:pt idx="13">
                  <c:v>304</c:v>
                </c:pt>
                <c:pt idx="14">
                  <c:v>#N/A</c:v>
                </c:pt>
              </c:numCache>
            </c:numRef>
          </c:val>
          <c:smooth val="0"/>
          <c:extLst xmlns:c16r2="http://schemas.microsoft.com/office/drawing/2015/06/chart">
            <c:ext xmlns:c16="http://schemas.microsoft.com/office/drawing/2014/chart" uri="{C3380CC4-5D6E-409C-BE32-E72D297353CC}">
              <c16:uniqueId val="{00000008-3350-4F3B-955F-01004AB1A463}"/>
            </c:ext>
          </c:extLst>
        </c:ser>
        <c:dLbls>
          <c:showLegendKey val="0"/>
          <c:showVal val="0"/>
          <c:showCatName val="0"/>
          <c:showSerName val="0"/>
          <c:showPercent val="0"/>
          <c:showBubbleSize val="0"/>
        </c:dLbls>
        <c:marker val="1"/>
        <c:smooth val="0"/>
        <c:axId val="84909440"/>
        <c:axId val="84911616"/>
      </c:lineChart>
      <c:catAx>
        <c:axId val="8490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911616"/>
        <c:crosses val="autoZero"/>
        <c:auto val="1"/>
        <c:lblAlgn val="ctr"/>
        <c:lblOffset val="100"/>
        <c:tickLblSkip val="1"/>
        <c:tickMarkSkip val="1"/>
        <c:noMultiLvlLbl val="0"/>
      </c:catAx>
      <c:valAx>
        <c:axId val="8491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90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21283</c:v>
                </c:pt>
                <c:pt idx="5">
                  <c:v>22013</c:v>
                </c:pt>
                <c:pt idx="8">
                  <c:v>22748</c:v>
                </c:pt>
                <c:pt idx="11">
                  <c:v>22799</c:v>
                </c:pt>
                <c:pt idx="14">
                  <c:v>22873</c:v>
                </c:pt>
              </c:numCache>
            </c:numRef>
          </c:val>
          <c:extLst xmlns:c16r2="http://schemas.microsoft.com/office/drawing/2015/06/chart">
            <c:ext xmlns:c16="http://schemas.microsoft.com/office/drawing/2014/chart" uri="{C3380CC4-5D6E-409C-BE32-E72D297353CC}">
              <c16:uniqueId val="{00000000-86D6-461B-A761-10449DF712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6378</c:v>
                </c:pt>
                <c:pt idx="5">
                  <c:v>6454</c:v>
                </c:pt>
                <c:pt idx="8">
                  <c:v>6444</c:v>
                </c:pt>
                <c:pt idx="11">
                  <c:v>6078</c:v>
                </c:pt>
                <c:pt idx="14">
                  <c:v>6195</c:v>
                </c:pt>
              </c:numCache>
            </c:numRef>
          </c:val>
          <c:extLst xmlns:c16r2="http://schemas.microsoft.com/office/drawing/2015/06/chart">
            <c:ext xmlns:c16="http://schemas.microsoft.com/office/drawing/2014/chart" uri="{C3380CC4-5D6E-409C-BE32-E72D297353CC}">
              <c16:uniqueId val="{00000001-86D6-461B-A761-10449DF712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2534</c:v>
                </c:pt>
                <c:pt idx="5">
                  <c:v>2947</c:v>
                </c:pt>
                <c:pt idx="8">
                  <c:v>2810</c:v>
                </c:pt>
                <c:pt idx="11">
                  <c:v>2535</c:v>
                </c:pt>
                <c:pt idx="14">
                  <c:v>2479</c:v>
                </c:pt>
              </c:numCache>
            </c:numRef>
          </c:val>
          <c:extLst xmlns:c16r2="http://schemas.microsoft.com/office/drawing/2015/06/chart">
            <c:ext xmlns:c16="http://schemas.microsoft.com/office/drawing/2014/chart" uri="{C3380CC4-5D6E-409C-BE32-E72D297353CC}">
              <c16:uniqueId val="{00000002-86D6-461B-A761-10449DF712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6D6-461B-A761-10449DF712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6D6-461B-A761-10449DF712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303</c:v>
                </c:pt>
                <c:pt idx="3">
                  <c:v>308</c:v>
                </c:pt>
                <c:pt idx="6">
                  <c:v>0</c:v>
                </c:pt>
                <c:pt idx="9">
                  <c:v>0</c:v>
                </c:pt>
                <c:pt idx="12">
                  <c:v>0</c:v>
                </c:pt>
              </c:numCache>
            </c:numRef>
          </c:val>
          <c:extLst xmlns:c16r2="http://schemas.microsoft.com/office/drawing/2015/06/chart">
            <c:ext xmlns:c16="http://schemas.microsoft.com/office/drawing/2014/chart" uri="{C3380CC4-5D6E-409C-BE32-E72D297353CC}">
              <c16:uniqueId val="{00000005-86D6-461B-A761-10449DF712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4186</c:v>
                </c:pt>
                <c:pt idx="3">
                  <c:v>4067</c:v>
                </c:pt>
                <c:pt idx="6">
                  <c:v>3894</c:v>
                </c:pt>
                <c:pt idx="9">
                  <c:v>3295</c:v>
                </c:pt>
                <c:pt idx="12">
                  <c:v>3247</c:v>
                </c:pt>
              </c:numCache>
            </c:numRef>
          </c:val>
          <c:extLst xmlns:c16r2="http://schemas.microsoft.com/office/drawing/2015/06/chart">
            <c:ext xmlns:c16="http://schemas.microsoft.com/office/drawing/2014/chart" uri="{C3380CC4-5D6E-409C-BE32-E72D297353CC}">
              <c16:uniqueId val="{00000006-86D6-461B-A761-10449DF712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1559</c:v>
                </c:pt>
                <c:pt idx="3">
                  <c:v>1386</c:v>
                </c:pt>
                <c:pt idx="6">
                  <c:v>1300</c:v>
                </c:pt>
                <c:pt idx="9">
                  <c:v>1210</c:v>
                </c:pt>
                <c:pt idx="12">
                  <c:v>1016</c:v>
                </c:pt>
              </c:numCache>
            </c:numRef>
          </c:val>
          <c:extLst xmlns:c16r2="http://schemas.microsoft.com/office/drawing/2015/06/chart">
            <c:ext xmlns:c16="http://schemas.microsoft.com/office/drawing/2014/chart" uri="{C3380CC4-5D6E-409C-BE32-E72D297353CC}">
              <c16:uniqueId val="{00000007-86D6-461B-A761-10449DF712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17021</c:v>
                </c:pt>
                <c:pt idx="3">
                  <c:v>16722</c:v>
                </c:pt>
                <c:pt idx="6">
                  <c:v>16999</c:v>
                </c:pt>
                <c:pt idx="9">
                  <c:v>16423</c:v>
                </c:pt>
                <c:pt idx="12">
                  <c:v>15808</c:v>
                </c:pt>
              </c:numCache>
            </c:numRef>
          </c:val>
          <c:extLst xmlns:c16r2="http://schemas.microsoft.com/office/drawing/2015/06/chart">
            <c:ext xmlns:c16="http://schemas.microsoft.com/office/drawing/2014/chart" uri="{C3380CC4-5D6E-409C-BE32-E72D297353CC}">
              <c16:uniqueId val="{00000008-86D6-461B-A761-10449DF712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789</c:v>
                </c:pt>
                <c:pt idx="3">
                  <c:v>801</c:v>
                </c:pt>
                <c:pt idx="6">
                  <c:v>0</c:v>
                </c:pt>
                <c:pt idx="9">
                  <c:v>0</c:v>
                </c:pt>
                <c:pt idx="12">
                  <c:v>0</c:v>
                </c:pt>
              </c:numCache>
            </c:numRef>
          </c:val>
          <c:extLst xmlns:c16r2="http://schemas.microsoft.com/office/drawing/2015/06/chart">
            <c:ext xmlns:c16="http://schemas.microsoft.com/office/drawing/2014/chart" uri="{C3380CC4-5D6E-409C-BE32-E72D297353CC}">
              <c16:uniqueId val="{00000009-86D6-461B-A761-10449DF712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11993</c:v>
                </c:pt>
                <c:pt idx="3">
                  <c:v>12337</c:v>
                </c:pt>
                <c:pt idx="6">
                  <c:v>13397</c:v>
                </c:pt>
                <c:pt idx="9">
                  <c:v>14177</c:v>
                </c:pt>
                <c:pt idx="12">
                  <c:v>15136</c:v>
                </c:pt>
              </c:numCache>
            </c:numRef>
          </c:val>
          <c:extLst xmlns:c16r2="http://schemas.microsoft.com/office/drawing/2015/06/chart">
            <c:ext xmlns:c16="http://schemas.microsoft.com/office/drawing/2014/chart" uri="{C3380CC4-5D6E-409C-BE32-E72D297353CC}">
              <c16:uniqueId val="{0000000A-86D6-461B-A761-10449DF71206}"/>
            </c:ext>
          </c:extLst>
        </c:ser>
        <c:dLbls>
          <c:showLegendKey val="0"/>
          <c:showVal val="0"/>
          <c:showCatName val="0"/>
          <c:showSerName val="0"/>
          <c:showPercent val="0"/>
          <c:showBubbleSize val="0"/>
        </c:dLbls>
        <c:gapWidth val="100"/>
        <c:overlap val="100"/>
        <c:axId val="95371264"/>
        <c:axId val="9537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5656</c:v>
                </c:pt>
                <c:pt idx="2">
                  <c:v>#N/A</c:v>
                </c:pt>
                <c:pt idx="3">
                  <c:v>#N/A</c:v>
                </c:pt>
                <c:pt idx="4">
                  <c:v>4208</c:v>
                </c:pt>
                <c:pt idx="5">
                  <c:v>#N/A</c:v>
                </c:pt>
                <c:pt idx="6">
                  <c:v>#N/A</c:v>
                </c:pt>
                <c:pt idx="7">
                  <c:v>3587</c:v>
                </c:pt>
                <c:pt idx="8">
                  <c:v>#N/A</c:v>
                </c:pt>
                <c:pt idx="9">
                  <c:v>#N/A</c:v>
                </c:pt>
                <c:pt idx="10">
                  <c:v>3694</c:v>
                </c:pt>
                <c:pt idx="11">
                  <c:v>#N/A</c:v>
                </c:pt>
                <c:pt idx="12">
                  <c:v>#N/A</c:v>
                </c:pt>
                <c:pt idx="13">
                  <c:v>3659</c:v>
                </c:pt>
                <c:pt idx="14">
                  <c:v>#N/A</c:v>
                </c:pt>
              </c:numCache>
            </c:numRef>
          </c:val>
          <c:smooth val="0"/>
          <c:extLst xmlns:c16r2="http://schemas.microsoft.com/office/drawing/2015/06/chart">
            <c:ext xmlns:c16="http://schemas.microsoft.com/office/drawing/2014/chart" uri="{C3380CC4-5D6E-409C-BE32-E72D297353CC}">
              <c16:uniqueId val="{0000000B-86D6-461B-A761-10449DF71206}"/>
            </c:ext>
          </c:extLst>
        </c:ser>
        <c:dLbls>
          <c:showLegendKey val="0"/>
          <c:showVal val="0"/>
          <c:showCatName val="0"/>
          <c:showSerName val="0"/>
          <c:showPercent val="0"/>
          <c:showBubbleSize val="0"/>
        </c:dLbls>
        <c:marker val="1"/>
        <c:smooth val="0"/>
        <c:axId val="95371264"/>
        <c:axId val="95373184"/>
      </c:lineChart>
      <c:catAx>
        <c:axId val="9537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373184"/>
        <c:crosses val="autoZero"/>
        <c:auto val="1"/>
        <c:lblAlgn val="ctr"/>
        <c:lblOffset val="100"/>
        <c:tickLblSkip val="1"/>
        <c:tickMarkSkip val="1"/>
        <c:noMultiLvlLbl val="0"/>
      </c:catAx>
      <c:valAx>
        <c:axId val="9537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37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{E20C4AF7-AF29-4ACC-831E-27FD805FB0D0}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8F9-47C3-8DE7-CDA9A4F0F79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{5729E237-8705-49AF-AB80-7D7ACE02D544}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8F9-47C3-8DE7-CDA9A4F0F79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{3D3FA533-2470-479E-8D5B-8224395DB14C}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8F9-47C3-8DE7-CDA9A4F0F79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{74A80005-271F-49D7-A4F2-5D2A492C557A}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8F9-47C3-8DE7-CDA9A4F0F79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{5ABD0EBF-ACBD-4D89-899D-14064C6F3184}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8F9-47C3-8DE7-CDA9A4F0F79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E8F9-47C3-8DE7-CDA9A4F0F79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{0A371C4C-EF8B-4136-8254-5DDDD323B84B}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8F9-47C3-8DE7-CDA9A4F0F79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{33CEFDE3-ADB2-4929-85CD-A3405370110B}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8F9-47C3-8DE7-CDA9A4F0F79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{D55F497C-038B-4A74-91A8-7873C78552D0}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8F9-47C3-8DE7-CDA9A4F0F79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{F83A8045-9C57-4485-91CA-CA8216D16869}</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8F9-47C3-8DE7-CDA9A4F0F79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{B39F3A26-E0B5-4A34-9ACC-7A4AF708C9E5}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8F9-47C3-8DE7-CDA9A4F0F79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E8F9-47C3-8DE7-CDA9A4F0F796}"/>
            </c:ext>
          </c:extLst>
        </c:ser>
        <c:dLbls>
          <c:showLegendKey val="0"/>
          <c:showVal val="0"/>
          <c:showCatName val="0"/>
          <c:showSerName val="0"/>
          <c:showPercent val="0"/>
          <c:showBubbleSize val="0"/>
        </c:dLbls>
        <c:axId val="108356352"/>
        <c:axId val="108358272"/>
      </c:scatterChart>
      <c:valAx>
        <c:axId val="108356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358272"/>
        <c:crosses val="autoZero"/>
        <c:crossBetween val="midCat"/>
      </c:valAx>
      <c:valAx>
        <c:axId val="108358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356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{B4A16C02-D9CB-4DCF-8032-3BF15DE9DF1E}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0C8F-4D74-8C2A-69E36B7E9777}"/>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{1291ACB0-49AE-4315-ACAD-26E59E01FD50}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0C8F-4D74-8C2A-69E36B7E9777}"/>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{53B2A978-83B6-4644-B232-AFD38A462131}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0C8F-4D74-8C2A-69E36B7E9777}"/>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{9F85F351-73C1-497C-BA70-DE16DD2D87C3}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0C8F-4D74-8C2A-69E36B7E9777}"/>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{68019964-768A-4179-83FE-5ED6EF27CCFE}</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0C8F-4D74-8C2A-69E36B7E9777}"/>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6.1</c:v>
                </c:pt>
                <c:pt idx="1">
                  <c:v>5.6</c:v>
                </c:pt>
                <c:pt idx="2">
                  <c:v>4.8</c:v>
                </c:pt>
                <c:pt idx="3">
                  <c:v>3.7</c:v>
                </c:pt>
                <c:pt idx="4">
                  <c:v>2.8</c:v>
                </c:pt>
              </c:numCache>
            </c:numRef>
          </c:xVal>
          <c:yVal>
            <c:numRef>
              <c:f>公会計指標分析・財政指標組合せ分析表!$K$73:$O$73</c:f>
              <c:numCache>
                <c:formatCode>#,##0.0;"▲ "#,##0.0</c:formatCode>
                <c:ptCount val="5"/>
                <c:pt idx="0">
                  <c:v>48.7</c:v>
                </c:pt>
                <c:pt idx="1">
                  <c:v>36.1</c:v>
                </c:pt>
                <c:pt idx="2">
                  <c:v>30.5</c:v>
                </c:pt>
                <c:pt idx="3">
                  <c:v>31.4</c:v>
                </c:pt>
                <c:pt idx="4">
                  <c:v>29.9</c:v>
                </c:pt>
              </c:numCache>
            </c:numRef>
          </c:yVal>
          <c:smooth val="0"/>
          <c:extLst xmlns:c16r2="http://schemas.microsoft.com/office/drawing/2015/06/chart">
            <c:ext xmlns:c16="http://schemas.microsoft.com/office/drawing/2014/chart" uri="{C3380CC4-5D6E-409C-BE32-E72D297353CC}">
              <c16:uniqueId val="{00000005-0C8F-4D74-8C2A-69E36B7E977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{7084AE9D-7BE6-4D37-AB8A-A12575BAB0E8}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0C8F-4D74-8C2A-69E36B7E9777}"/>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{44122139-FEED-45EF-844C-EA10D15CEB98}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0C8F-4D74-8C2A-69E36B7E9777}"/>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{4623CB1D-B134-47B4-9192-C92308382530}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0C8F-4D74-8C2A-69E36B7E9777}"/>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{2A6A7EA2-B01D-40CE-8931-4A4684421D1D}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0C8F-4D74-8C2A-69E36B7E9777}"/>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{3D0F548E-77D6-4824-8F62-9CED6289D730}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0C8F-4D74-8C2A-69E36B7E9777}"/>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extLst xmlns:c16r2="http://schemas.microsoft.com/office/drawing/2015/06/chart">
            <c:ext xmlns:c16="http://schemas.microsoft.com/office/drawing/2014/chart" uri="{C3380CC4-5D6E-409C-BE32-E72D297353CC}">
              <c16:uniqueId val="{0000000B-0C8F-4D74-8C2A-69E36B7E9777}"/>
            </c:ext>
          </c:extLst>
        </c:ser>
        <c:dLbls>
          <c:showLegendKey val="0"/>
          <c:showVal val="0"/>
          <c:showCatName val="0"/>
          <c:showSerName val="0"/>
          <c:showPercent val="0"/>
          <c:showBubbleSize val="0"/>
        </c:dLbls>
        <c:axId val="108166144"/>
        <c:axId val="108172416"/>
      </c:scatterChart>
      <c:valAx>
        <c:axId val="108166144"/>
        <c:scaling>
          <c:orientation val="minMax"/>
          <c:max val="11.799999999999999"/>
          <c:min val="2.299999999999999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172416"/>
        <c:crosses val="autoZero"/>
        <c:crossBetween val="midCat"/>
      </c:valAx>
      <c:valAx>
        <c:axId val="108172416"/>
        <c:scaling>
          <c:orientation val="minMax"/>
          <c:max val="76"/>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166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については減少傾向にあるが、今後、公共施設の老朽化に伴って大規模改修や耐震化への対応が必要になってくるため、建設地方債の発行に伴い、増加が見込まれる。そのため、事業の精査や過度な後年度負担が生じないよう考慮する必要がある。公営企業についても、過去の市民病院のリニューアル工事に伴う企業債の発行に伴う公債費の増加や、水道事業における老朽化した施設や設備の更新が想定されるため、増加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本市においては、公営企業債繰入見込額が多くなっており、その大部分が下水道事業債である。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市債残高については、これまで普通建設事業を抑制してきたことに伴い抑制されてきたが、臨時財政対策債の増大や、今後は公共施設の老朽化に伴い大規模改修や耐震化事業の発生が予想されることから注意を払う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充当可能基金については、財政調整基金が平成２３年度末の１５４百万円から、平成２７年度末は１，７４６百万円</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66,118
65,571
8.89
23,147,681
23,076,220
15,365
13,860,102
15,135,592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29.9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66,118
65,571
8.89
23,147,681
23,076,220
15,365
13,860,102
15,135,592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66,118
65,571
8.89
23,147,681
23,076,220
15,365
13,860,102
15,135,592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66,118
65,571
8.89
23,147,681
23,076,220
15,365
13,860,102
15,135,592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29.9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前年度の０．６０から０．０１ポイント上昇して０．６１となったが、類似団体内平均値よりも低水準となっている。</a:t>
          </a:r>
          <a:endParaRPr kumimoji="1" lang="en-US" altLang="ja-JP" sz="1300">
            <a:latin typeface="ＭＳ Ｐゴシック"/>
          </a:endParaRPr>
        </a:p>
        <a:p>
          <a:r>
            <a:rPr kumimoji="1" lang="ja-JP" altLang="en-US" sz="1300">
              <a:latin typeface="ＭＳ Ｐゴシック"/>
            </a:rPr>
            <a:t>　要因としては、市域が狭小で法人関係税収が少ないことを含め、市税収入が伸び悩んでいることが考えられる。</a:t>
          </a:r>
          <a:endParaRPr kumimoji="1" lang="en-US" altLang="ja-JP" sz="1300">
            <a:latin typeface="ＭＳ Ｐゴシック"/>
          </a:endParaRPr>
        </a:p>
        <a:p>
          <a:r>
            <a:rPr kumimoji="1" lang="ja-JP" altLang="en-US" sz="1300">
              <a:latin typeface="ＭＳ Ｐゴシック"/>
            </a:rPr>
            <a:t>　安定的な財政運営のため、地方交付税などの依存財源の動向に左右されないような財政構造の確立に努める。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1270</xdr:rowOff>
    </xdr:from>
    <xdr:to>
      <xdr:col>7</xdr:col>
      <xdr:colOff>152400</xdr:colOff>
      <xdr:row>42</xdr:row>
      <xdr:rowOff>25400</xdr:rowOff>
    </xdr:to>
    <xdr:cxnSp macro="">
      <xdr:nvCxnSpPr>
        <xdr:cNvPr id="66" name="直線コネクタ 65"/>
        <xdr:cNvCxnSpPr/>
      </xdr:nvCxnSpPr>
      <xdr:spPr>
        <a:xfrm flipV="1">
          <a:off x="4114800" y="720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49530</xdr:rowOff>
    </xdr:to>
    <xdr:cxnSp macro="">
      <xdr:nvCxnSpPr>
        <xdr:cNvPr id="69" name="直線コネクタ 68"/>
        <xdr:cNvCxnSpPr/>
      </xdr:nvCxnSpPr>
      <xdr:spPr>
        <a:xfrm flipV="1">
          <a:off x="3225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49530</xdr:rowOff>
    </xdr:to>
    <xdr:cxnSp macro="">
      <xdr:nvCxnSpPr>
        <xdr:cNvPr id="72" name="直線コネクタ 71"/>
        <xdr:cNvCxnSpPr/>
      </xdr:nvCxnSpPr>
      <xdr:spPr>
        <a:xfrm>
          <a:off x="2336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148590</xdr:rowOff>
    </xdr:from>
    <xdr:to>
      <xdr:col>3</xdr:col>
      <xdr:colOff>279400</xdr:colOff>
      <xdr:row>42</xdr:row>
      <xdr:rowOff>25400</xdr:rowOff>
    </xdr:to>
    <xdr:cxnSp macro="">
      <xdr:nvCxnSpPr>
        <xdr:cNvPr id="75" name="直線コネクタ 74"/>
        <xdr:cNvCxnSpPr/>
      </xdr:nvCxnSpPr>
      <xdr:spPr>
        <a:xfrm>
          <a:off x="1447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121920</xdr:rowOff>
    </xdr:from>
    <xdr:to>
      <xdr:col>7</xdr:col>
      <xdr:colOff>203200</xdr:colOff>
      <xdr:row>42</xdr:row>
      <xdr:rowOff>52070</xdr:rowOff>
    </xdr:to>
    <xdr:sp macro="" textlink="">
      <xdr:nvSpPr>
        <xdr:cNvPr id="85" name="円/楕円 84"/>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93997</xdr:rowOff>
    </xdr:from>
    <xdr:ext cx="762000" cy="259045"/>
    <xdr:sp macro="" textlink="">
      <xdr:nvSpPr>
        <xdr:cNvPr id="86" name="財政力該当値テキスト"/>
        <xdr:cNvSpPr txBox="1"/>
      </xdr:nvSpPr>
      <xdr:spPr>
        <a:xfrm>
          <a:off x="5041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7" name="円/楕円 86"/>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88" name="テキスト ボックス 87"/>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170180</xdr:rowOff>
    </xdr:from>
    <xdr:to>
      <xdr:col>4</xdr:col>
      <xdr:colOff>533400</xdr:colOff>
      <xdr:row>42</xdr:row>
      <xdr:rowOff>100330</xdr:rowOff>
    </xdr:to>
    <xdr:sp macro="" textlink="">
      <xdr:nvSpPr>
        <xdr:cNvPr id="89" name="円/楕円 88"/>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85107</xdr:rowOff>
    </xdr:from>
    <xdr:ext cx="762000" cy="259045"/>
    <xdr:sp macro="" textlink="">
      <xdr:nvSpPr>
        <xdr:cNvPr id="90" name="テキスト ボックス 89"/>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1" name="円/楕円 90"/>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2" name="テキスト ボックス 9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97790</xdr:rowOff>
    </xdr:from>
    <xdr:to>
      <xdr:col>2</xdr:col>
      <xdr:colOff>127000</xdr:colOff>
      <xdr:row>42</xdr:row>
      <xdr:rowOff>27940</xdr:rowOff>
    </xdr:to>
    <xdr:sp macro="" textlink="">
      <xdr:nvSpPr>
        <xdr:cNvPr id="93" name="円/楕円 92"/>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12717</xdr:rowOff>
    </xdr:from>
    <xdr:ext cx="762000" cy="259045"/>
    <xdr:sp macro="" textlink="">
      <xdr:nvSpPr>
        <xdr:cNvPr id="94" name="テキスト ボックス 93"/>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前年度の１０２．１から３．０ポイント低下して９９．１となったが、依然として高い水準で推移しており、財政の硬直化が顕著である。</a:t>
          </a:r>
          <a:endParaRPr kumimoji="1" lang="en-US" altLang="ja-JP" sz="1300">
            <a:latin typeface="ＭＳ Ｐゴシック"/>
          </a:endParaRPr>
        </a:p>
        <a:p>
          <a:r>
            <a:rPr kumimoji="1" lang="ja-JP" altLang="en-US" sz="1300">
              <a:latin typeface="ＭＳ Ｐゴシック"/>
            </a:rPr>
            <a:t>　歳入面では、市税が伸び悩む中、消費税率の引き上げにより地方消費税交付金が大幅に増加し、経常収支比率が低下する要因となった。</a:t>
          </a:r>
          <a:endParaRPr kumimoji="1" lang="en-US" altLang="ja-JP" sz="1300">
            <a:latin typeface="ＭＳ Ｐゴシック"/>
          </a:endParaRPr>
        </a:p>
        <a:p>
          <a:r>
            <a:rPr kumimoji="1" lang="ja-JP" altLang="en-US" sz="1300">
              <a:latin typeface="ＭＳ Ｐゴシック"/>
            </a:rPr>
            <a:t>　しかし、歳出面では依然として人件費、扶助費、補助費等、繰出金の占める部分が大きく、今後とも経常的な経費の全体的な圧縮を進めていく必要がある。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105773</xdr:rowOff>
    </xdr:from>
    <xdr:to>
      <xdr:col>7</xdr:col>
      <xdr:colOff>152400</xdr:colOff>
      <xdr:row>66</xdr:row>
      <xdr:rowOff>141151</xdr:rowOff>
    </xdr:to>
    <xdr:cxnSp macro="">
      <xdr:nvCxnSpPr>
        <xdr:cNvPr id="131" name="直線コネクタ 130"/>
        <xdr:cNvCxnSpPr/>
      </xdr:nvCxnSpPr>
      <xdr:spPr>
        <a:xfrm flipV="1">
          <a:off x="4114800" y="1125002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64407</xdr:rowOff>
    </xdr:from>
    <xdr:to>
      <xdr:col>6</xdr:col>
      <xdr:colOff>0</xdr:colOff>
      <xdr:row>66</xdr:row>
      <xdr:rowOff>141151</xdr:rowOff>
    </xdr:to>
    <xdr:cxnSp macro="">
      <xdr:nvCxnSpPr>
        <xdr:cNvPr id="134" name="直線コネクタ 133"/>
        <xdr:cNvCxnSpPr/>
      </xdr:nvCxnSpPr>
      <xdr:spPr>
        <a:xfrm>
          <a:off x="3225800" y="11208657"/>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64407</xdr:rowOff>
    </xdr:from>
    <xdr:to>
      <xdr:col>4</xdr:col>
      <xdr:colOff>482600</xdr:colOff>
      <xdr:row>65</xdr:row>
      <xdr:rowOff>85090</xdr:rowOff>
    </xdr:to>
    <xdr:cxnSp macro="">
      <xdr:nvCxnSpPr>
        <xdr:cNvPr id="137" name="直線コネクタ 136"/>
        <xdr:cNvCxnSpPr/>
      </xdr:nvCxnSpPr>
      <xdr:spPr>
        <a:xfrm flipV="1">
          <a:off x="2336800" y="112086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2359</xdr:rowOff>
    </xdr:from>
    <xdr:to>
      <xdr:col>3</xdr:col>
      <xdr:colOff>279400</xdr:colOff>
      <xdr:row>65</xdr:row>
      <xdr:rowOff>85090</xdr:rowOff>
    </xdr:to>
    <xdr:cxnSp macro="">
      <xdr:nvCxnSpPr>
        <xdr:cNvPr id="140" name="直線コネクタ 139"/>
        <xdr:cNvCxnSpPr/>
      </xdr:nvCxnSpPr>
      <xdr:spPr>
        <a:xfrm>
          <a:off x="1447800" y="1114660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54973</xdr:rowOff>
    </xdr:from>
    <xdr:to>
      <xdr:col>7</xdr:col>
      <xdr:colOff>203200</xdr:colOff>
      <xdr:row>65</xdr:row>
      <xdr:rowOff>156573</xdr:rowOff>
    </xdr:to>
    <xdr:sp macro="" textlink="">
      <xdr:nvSpPr>
        <xdr:cNvPr id="150" name="円/楕円 149"/>
        <xdr:cNvSpPr/>
      </xdr:nvSpPr>
      <xdr:spPr>
        <a:xfrm>
          <a:off x="4902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27050</xdr:rowOff>
    </xdr:from>
    <xdr:ext cx="762000" cy="259045"/>
    <xdr:sp macro="" textlink="">
      <xdr:nvSpPr>
        <xdr:cNvPr id="151" name="財政構造の弾力性該当値テキスト"/>
        <xdr:cNvSpPr txBox="1"/>
      </xdr:nvSpPr>
      <xdr:spPr>
        <a:xfrm>
          <a:off x="5041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90351</xdr:rowOff>
    </xdr:from>
    <xdr:to>
      <xdr:col>6</xdr:col>
      <xdr:colOff>50800</xdr:colOff>
      <xdr:row>67</xdr:row>
      <xdr:rowOff>20501</xdr:rowOff>
    </xdr:to>
    <xdr:sp macro="" textlink="">
      <xdr:nvSpPr>
        <xdr:cNvPr id="152" name="円/楕円 151"/>
        <xdr:cNvSpPr/>
      </xdr:nvSpPr>
      <xdr:spPr>
        <a:xfrm>
          <a:off x="4064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5278</xdr:rowOff>
    </xdr:from>
    <xdr:ext cx="736600" cy="259045"/>
    <xdr:sp macro="" textlink="">
      <xdr:nvSpPr>
        <xdr:cNvPr id="153" name="テキスト ボックス 152"/>
        <xdr:cNvSpPr txBox="1"/>
      </xdr:nvSpPr>
      <xdr:spPr>
        <a:xfrm>
          <a:off x="3733800" y="1149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13607</xdr:rowOff>
    </xdr:from>
    <xdr:to>
      <xdr:col>4</xdr:col>
      <xdr:colOff>533400</xdr:colOff>
      <xdr:row>65</xdr:row>
      <xdr:rowOff>115207</xdr:rowOff>
    </xdr:to>
    <xdr:sp macro="" textlink="">
      <xdr:nvSpPr>
        <xdr:cNvPr id="154" name="円/楕円 153"/>
        <xdr:cNvSpPr/>
      </xdr:nvSpPr>
      <xdr:spPr>
        <a:xfrm>
          <a:off x="3175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99984</xdr:rowOff>
    </xdr:from>
    <xdr:ext cx="762000" cy="259045"/>
    <xdr:sp macro="" textlink="">
      <xdr:nvSpPr>
        <xdr:cNvPr id="155" name="テキスト ボックス 154"/>
        <xdr:cNvSpPr txBox="1"/>
      </xdr:nvSpPr>
      <xdr:spPr>
        <a:xfrm>
          <a:off x="2844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6" name="円/楕円 155"/>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7" name="テキスト ボックス 156"/>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123009</xdr:rowOff>
    </xdr:from>
    <xdr:to>
      <xdr:col>2</xdr:col>
      <xdr:colOff>127000</xdr:colOff>
      <xdr:row>65</xdr:row>
      <xdr:rowOff>53159</xdr:rowOff>
    </xdr:to>
    <xdr:sp macro="" textlink="">
      <xdr:nvSpPr>
        <xdr:cNvPr id="158" name="円/楕円 157"/>
        <xdr:cNvSpPr/>
      </xdr:nvSpPr>
      <xdr:spPr>
        <a:xfrm>
          <a:off x="1397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37936</xdr:rowOff>
    </xdr:from>
    <xdr:ext cx="762000" cy="259045"/>
    <xdr:sp macro="" textlink="">
      <xdr:nvSpPr>
        <xdr:cNvPr id="159" name="テキスト ボックス 158"/>
        <xdr:cNvSpPr txBox="1"/>
      </xdr:nvSpPr>
      <xdr:spPr>
        <a:xfrm>
          <a:off x="1066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前年度から３，０４８円増加して９９，９０６円となった。</a:t>
          </a:r>
          <a:endParaRPr kumimoji="1" lang="en-US" altLang="ja-JP" sz="1300">
            <a:latin typeface="ＭＳ Ｐゴシック"/>
          </a:endParaRPr>
        </a:p>
        <a:p>
          <a:r>
            <a:rPr kumimoji="1" lang="ja-JP" altLang="en-US" sz="1300">
              <a:latin typeface="ＭＳ Ｐゴシック"/>
            </a:rPr>
            <a:t>　類似団体内平均値との比較では低い金額となっており、これは学校給食、消防、ごみ処理業務を一部事務組合で処理していることによる。</a:t>
          </a:r>
          <a:endParaRPr kumimoji="1" lang="en-US" altLang="ja-JP" sz="1300">
            <a:latin typeface="ＭＳ Ｐゴシック"/>
          </a:endParaRPr>
        </a:p>
        <a:p>
          <a:r>
            <a:rPr kumimoji="1" lang="ja-JP" altLang="en-US" sz="1300">
              <a:latin typeface="ＭＳ Ｐゴシック"/>
            </a:rPr>
            <a:t>　維持補修費に関しては、施設の老朽化が進行していることから今後の増加が見込まれ、その動向に注意する必要がある。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64419</xdr:rowOff>
    </xdr:from>
    <xdr:to>
      <xdr:col>7</xdr:col>
      <xdr:colOff>152400</xdr:colOff>
      <xdr:row>83</xdr:row>
      <xdr:rowOff>105279</xdr:rowOff>
    </xdr:to>
    <xdr:cxnSp macro="">
      <xdr:nvCxnSpPr>
        <xdr:cNvPr id="194" name="直線コネクタ 193"/>
        <xdr:cNvCxnSpPr/>
      </xdr:nvCxnSpPr>
      <xdr:spPr>
        <a:xfrm>
          <a:off x="4114800" y="14294769"/>
          <a:ext cx="838200" cy="4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20047</xdr:rowOff>
    </xdr:from>
    <xdr:to>
      <xdr:col>6</xdr:col>
      <xdr:colOff>0</xdr:colOff>
      <xdr:row>83</xdr:row>
      <xdr:rowOff>64419</xdr:rowOff>
    </xdr:to>
    <xdr:cxnSp macro="">
      <xdr:nvCxnSpPr>
        <xdr:cNvPr id="197" name="直線コネクタ 196"/>
        <xdr:cNvCxnSpPr/>
      </xdr:nvCxnSpPr>
      <xdr:spPr>
        <a:xfrm>
          <a:off x="3225800" y="14250397"/>
          <a:ext cx="889000" cy="4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1735</xdr:rowOff>
    </xdr:from>
    <xdr:to>
      <xdr:col>4</xdr:col>
      <xdr:colOff>482600</xdr:colOff>
      <xdr:row>83</xdr:row>
      <xdr:rowOff>20047</xdr:rowOff>
    </xdr:to>
    <xdr:cxnSp macro="">
      <xdr:nvCxnSpPr>
        <xdr:cNvPr id="200" name="直線コネクタ 199"/>
        <xdr:cNvCxnSpPr/>
      </xdr:nvCxnSpPr>
      <xdr:spPr>
        <a:xfrm>
          <a:off x="2336800" y="14232085"/>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1735</xdr:rowOff>
    </xdr:from>
    <xdr:to>
      <xdr:col>3</xdr:col>
      <xdr:colOff>279400</xdr:colOff>
      <xdr:row>83</xdr:row>
      <xdr:rowOff>15864</xdr:rowOff>
    </xdr:to>
    <xdr:cxnSp macro="">
      <xdr:nvCxnSpPr>
        <xdr:cNvPr id="203" name="直線コネクタ 202"/>
        <xdr:cNvCxnSpPr/>
      </xdr:nvCxnSpPr>
      <xdr:spPr>
        <a:xfrm flipV="1">
          <a:off x="1447800" y="14232085"/>
          <a:ext cx="889000" cy="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54479</xdr:rowOff>
    </xdr:from>
    <xdr:to>
      <xdr:col>7</xdr:col>
      <xdr:colOff>203200</xdr:colOff>
      <xdr:row>83</xdr:row>
      <xdr:rowOff>156079</xdr:rowOff>
    </xdr:to>
    <xdr:sp macro="" textlink="">
      <xdr:nvSpPr>
        <xdr:cNvPr id="213" name="円/楕円 212"/>
        <xdr:cNvSpPr/>
      </xdr:nvSpPr>
      <xdr:spPr>
        <a:xfrm>
          <a:off x="4902200" y="14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71006</xdr:rowOff>
    </xdr:from>
    <xdr:ext cx="762000" cy="259045"/>
    <xdr:sp macro="" textlink="">
      <xdr:nvSpPr>
        <xdr:cNvPr id="214" name="人件費・物件費等の状況該当値テキスト"/>
        <xdr:cNvSpPr txBox="1"/>
      </xdr:nvSpPr>
      <xdr:spPr>
        <a:xfrm>
          <a:off x="5041900" y="141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99,906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13619</xdr:rowOff>
    </xdr:from>
    <xdr:to>
      <xdr:col>6</xdr:col>
      <xdr:colOff>50800</xdr:colOff>
      <xdr:row>83</xdr:row>
      <xdr:rowOff>115219</xdr:rowOff>
    </xdr:to>
    <xdr:sp macro="" textlink="">
      <xdr:nvSpPr>
        <xdr:cNvPr id="215" name="円/楕円 214"/>
        <xdr:cNvSpPr/>
      </xdr:nvSpPr>
      <xdr:spPr>
        <a:xfrm>
          <a:off x="4064000" y="142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125396</xdr:rowOff>
    </xdr:from>
    <xdr:ext cx="736600" cy="259045"/>
    <xdr:sp macro="" textlink="">
      <xdr:nvSpPr>
        <xdr:cNvPr id="216" name="テキスト ボックス 215"/>
        <xdr:cNvSpPr txBox="1"/>
      </xdr:nvSpPr>
      <xdr:spPr>
        <a:xfrm>
          <a:off x="3733800" y="14012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96,858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140697</xdr:rowOff>
    </xdr:from>
    <xdr:to>
      <xdr:col>4</xdr:col>
      <xdr:colOff>533400</xdr:colOff>
      <xdr:row>83</xdr:row>
      <xdr:rowOff>70847</xdr:rowOff>
    </xdr:to>
    <xdr:sp macro="" textlink="">
      <xdr:nvSpPr>
        <xdr:cNvPr id="217" name="円/楕円 216"/>
        <xdr:cNvSpPr/>
      </xdr:nvSpPr>
      <xdr:spPr>
        <a:xfrm>
          <a:off x="3175000" y="141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81024</xdr:rowOff>
    </xdr:from>
    <xdr:ext cx="762000" cy="259045"/>
    <xdr:sp macro="" textlink="">
      <xdr:nvSpPr>
        <xdr:cNvPr id="218" name="テキスト ボックス 217"/>
        <xdr:cNvSpPr txBox="1"/>
      </xdr:nvSpPr>
      <xdr:spPr>
        <a:xfrm>
          <a:off x="2844800" y="1396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122385</xdr:rowOff>
    </xdr:from>
    <xdr:to>
      <xdr:col>3</xdr:col>
      <xdr:colOff>330200</xdr:colOff>
      <xdr:row>83</xdr:row>
      <xdr:rowOff>52535</xdr:rowOff>
    </xdr:to>
    <xdr:sp macro="" textlink="">
      <xdr:nvSpPr>
        <xdr:cNvPr id="219" name="円/楕円 218"/>
        <xdr:cNvSpPr/>
      </xdr:nvSpPr>
      <xdr:spPr>
        <a:xfrm>
          <a:off x="2286000" y="141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62712</xdr:rowOff>
    </xdr:from>
    <xdr:ext cx="762000" cy="259045"/>
    <xdr:sp macro="" textlink="">
      <xdr:nvSpPr>
        <xdr:cNvPr id="220" name="テキスト ボックス 219"/>
        <xdr:cNvSpPr txBox="1"/>
      </xdr:nvSpPr>
      <xdr:spPr>
        <a:xfrm>
          <a:off x="1955800" y="139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136514</xdr:rowOff>
    </xdr:from>
    <xdr:to>
      <xdr:col>2</xdr:col>
      <xdr:colOff>127000</xdr:colOff>
      <xdr:row>83</xdr:row>
      <xdr:rowOff>66664</xdr:rowOff>
    </xdr:to>
    <xdr:sp macro="" textlink="">
      <xdr:nvSpPr>
        <xdr:cNvPr id="221" name="円/楕円 220"/>
        <xdr:cNvSpPr/>
      </xdr:nvSpPr>
      <xdr:spPr>
        <a:xfrm>
          <a:off x="1397000" y="141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76841</xdr:rowOff>
    </xdr:from>
    <xdr:ext cx="762000" cy="259045"/>
    <xdr:sp macro="" textlink="">
      <xdr:nvSpPr>
        <xdr:cNvPr id="222" name="テキスト ボックス 221"/>
        <xdr:cNvSpPr txBox="1"/>
      </xdr:nvSpPr>
      <xdr:spPr>
        <a:xfrm>
          <a:off x="1066800" y="1396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本市の給与水準は、平成２３年度・平成２４年度にかけて実施された国家公務員の時限的な給与改定による影響を除けば、ほぼ類似団体内平均値付近で推移している。</a:t>
          </a:r>
          <a:endParaRPr kumimoji="1" lang="en-US" altLang="ja-JP" sz="1300">
            <a:latin typeface="ＭＳ Ｐゴシック"/>
          </a:endParaRPr>
        </a:p>
        <a:p>
          <a:r>
            <a:rPr kumimoji="1" lang="ja-JP" altLang="en-US" sz="1300">
              <a:latin typeface="ＭＳ Ｐゴシック"/>
            </a:rPr>
            <a:t>　この間、平成１８年度に給与構造改革として給料の引き下げを実施し、平成２３年度からは新規採用職員の初任給基準の４号級引き下げを行い、さらには平成２６年度からは等級に応じた給料の削減等を実施している。</a:t>
          </a:r>
          <a:endParaRPr kumimoji="1" lang="en-US" altLang="ja-JP" sz="1300">
            <a:latin typeface="ＭＳ Ｐゴシック"/>
          </a:endParaRPr>
        </a:p>
        <a:p>
          <a:r>
            <a:rPr kumimoji="1" lang="ja-JP" altLang="en-US" sz="1300">
              <a:latin typeface="ＭＳ Ｐゴシック"/>
            </a:rPr>
            <a:t>　今後も人件費の適正な運営に努める。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82</xdr:row>
      <xdr:rowOff>143934</xdr:rowOff>
    </xdr:to>
    <xdr:cxnSp macro="">
      <xdr:nvCxnSpPr>
        <xdr:cNvPr id="258" name="直線コネクタ 257"/>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82</xdr:row>
      <xdr:rowOff>143934</xdr:rowOff>
    </xdr:to>
    <xdr:cxnSp macro="">
      <xdr:nvCxnSpPr>
        <xdr:cNvPr id="261" name="直線コネクタ 260"/>
        <xdr:cNvCxnSpPr/>
      </xdr:nvCxnSpPr>
      <xdr:spPr>
        <a:xfrm>
          <a:off x="15290800" y="14202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88</xdr:row>
      <xdr:rowOff>160866</xdr:rowOff>
    </xdr:to>
    <xdr:cxnSp macro="">
      <xdr:nvCxnSpPr>
        <xdr:cNvPr id="264" name="直線コネクタ 263"/>
        <xdr:cNvCxnSpPr/>
      </xdr:nvCxnSpPr>
      <xdr:spPr>
        <a:xfrm flipV="1">
          <a:off x="14401800" y="14202834"/>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88</xdr:row>
      <xdr:rowOff>160866</xdr:rowOff>
    </xdr:to>
    <xdr:cxnSp macro="">
      <xdr:nvCxnSpPr>
        <xdr:cNvPr id="267" name="直線コネクタ 266"/>
        <xdr:cNvCxnSpPr/>
      </xdr:nvCxnSpPr>
      <xdr:spPr>
        <a:xfrm>
          <a:off x="13512800" y="152369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7" name="円/楕円 276"/>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8"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9" name="円/楕円 278"/>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80" name="テキスト ボックス 279"/>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1" name="円/楕円 280"/>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2" name="テキスト ボックス 281"/>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4" name="テキスト ボックス 283"/>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6" name="テキスト ボックス 285"/>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前年度から０．１０上昇して６．９４人となった。</a:t>
          </a:r>
          <a:endParaRPr kumimoji="1" lang="en-US" altLang="ja-JP" sz="1300">
            <a:latin typeface="ＭＳ Ｐゴシック"/>
          </a:endParaRPr>
        </a:p>
        <a:p>
          <a:r>
            <a:rPr kumimoji="1" lang="ja-JP" altLang="en-US" sz="1300">
              <a:latin typeface="ＭＳ Ｐゴシック"/>
            </a:rPr>
            <a:t>　本市は学校給食、消防、ごみ処理業務を一部事務組合で処理してきたことから、類似団体内平均値との比較では下回ってきた。</a:t>
          </a:r>
          <a:endParaRPr kumimoji="1" lang="en-US" altLang="ja-JP" sz="1300">
            <a:latin typeface="ＭＳ Ｐゴシック"/>
          </a:endParaRPr>
        </a:p>
        <a:p>
          <a:r>
            <a:rPr kumimoji="1" lang="ja-JP" altLang="en-US" sz="1300">
              <a:latin typeface="ＭＳ Ｐゴシック"/>
            </a:rPr>
            <a:t>　しかし、権限移譲への対応等から数値は年々上昇する傾向にあるため、事務の効率化を引き続き進め、民間委託の検討等の方策により、職員数の増加傾向を抑制していく必要がある。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103294</xdr:rowOff>
    </xdr:from>
    <xdr:to>
      <xdr:col>24</xdr:col>
      <xdr:colOff>558800</xdr:colOff>
      <xdr:row>61</xdr:row>
      <xdr:rowOff>123402</xdr:rowOff>
    </xdr:to>
    <xdr:cxnSp macro="">
      <xdr:nvCxnSpPr>
        <xdr:cNvPr id="321" name="直線コネクタ 320"/>
        <xdr:cNvCxnSpPr/>
      </xdr:nvCxnSpPr>
      <xdr:spPr>
        <a:xfrm>
          <a:off x="16179800" y="1056174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87206</xdr:rowOff>
    </xdr:from>
    <xdr:to>
      <xdr:col>23</xdr:col>
      <xdr:colOff>406400</xdr:colOff>
      <xdr:row>61</xdr:row>
      <xdr:rowOff>103294</xdr:rowOff>
    </xdr:to>
    <xdr:cxnSp macro="">
      <xdr:nvCxnSpPr>
        <xdr:cNvPr id="324" name="直線コネクタ 323"/>
        <xdr:cNvCxnSpPr/>
      </xdr:nvCxnSpPr>
      <xdr:spPr>
        <a:xfrm>
          <a:off x="15290800" y="1054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42969</xdr:rowOff>
    </xdr:from>
    <xdr:to>
      <xdr:col>22</xdr:col>
      <xdr:colOff>203200</xdr:colOff>
      <xdr:row>61</xdr:row>
      <xdr:rowOff>87206</xdr:rowOff>
    </xdr:to>
    <xdr:cxnSp macro="">
      <xdr:nvCxnSpPr>
        <xdr:cNvPr id="327" name="直線コネクタ 326"/>
        <xdr:cNvCxnSpPr/>
      </xdr:nvCxnSpPr>
      <xdr:spPr>
        <a:xfrm>
          <a:off x="14401800" y="1050141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2752</xdr:rowOff>
    </xdr:from>
    <xdr:to>
      <xdr:col>21</xdr:col>
      <xdr:colOff>0</xdr:colOff>
      <xdr:row>61</xdr:row>
      <xdr:rowOff>42969</xdr:rowOff>
    </xdr:to>
    <xdr:cxnSp macro="">
      <xdr:nvCxnSpPr>
        <xdr:cNvPr id="330" name="直線コネクタ 329"/>
        <xdr:cNvCxnSpPr/>
      </xdr:nvCxnSpPr>
      <xdr:spPr>
        <a:xfrm>
          <a:off x="13512800" y="1046120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72602</xdr:rowOff>
    </xdr:from>
    <xdr:to>
      <xdr:col>24</xdr:col>
      <xdr:colOff>609600</xdr:colOff>
      <xdr:row>62</xdr:row>
      <xdr:rowOff>2752</xdr:rowOff>
    </xdr:to>
    <xdr:sp macro="" textlink="">
      <xdr:nvSpPr>
        <xdr:cNvPr id="340" name="円/楕円 339"/>
        <xdr:cNvSpPr/>
      </xdr:nvSpPr>
      <xdr:spPr>
        <a:xfrm>
          <a:off x="16967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44679</xdr:rowOff>
    </xdr:from>
    <xdr:ext cx="762000" cy="259045"/>
    <xdr:sp macro="" textlink="">
      <xdr:nvSpPr>
        <xdr:cNvPr id="341" name="定員管理の状況該当値テキスト"/>
        <xdr:cNvSpPr txBox="1"/>
      </xdr:nvSpPr>
      <xdr:spPr>
        <a:xfrm>
          <a:off x="17106900" y="1050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52494</xdr:rowOff>
    </xdr:from>
    <xdr:to>
      <xdr:col>23</xdr:col>
      <xdr:colOff>457200</xdr:colOff>
      <xdr:row>61</xdr:row>
      <xdr:rowOff>154094</xdr:rowOff>
    </xdr:to>
    <xdr:sp macro="" textlink="">
      <xdr:nvSpPr>
        <xdr:cNvPr id="342" name="円/楕円 341"/>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164271</xdr:rowOff>
    </xdr:from>
    <xdr:ext cx="736600" cy="259045"/>
    <xdr:sp macro="" textlink="">
      <xdr:nvSpPr>
        <xdr:cNvPr id="343" name="テキスト ボックス 342"/>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36406</xdr:rowOff>
    </xdr:from>
    <xdr:to>
      <xdr:col>22</xdr:col>
      <xdr:colOff>254000</xdr:colOff>
      <xdr:row>61</xdr:row>
      <xdr:rowOff>138006</xdr:rowOff>
    </xdr:to>
    <xdr:sp macro="" textlink="">
      <xdr:nvSpPr>
        <xdr:cNvPr id="344" name="円/楕円 343"/>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148183</xdr:rowOff>
    </xdr:from>
    <xdr:ext cx="762000" cy="259045"/>
    <xdr:sp macro="" textlink="">
      <xdr:nvSpPr>
        <xdr:cNvPr id="345" name="テキスト ボックス 344"/>
        <xdr:cNvSpPr txBox="1"/>
      </xdr:nvSpPr>
      <xdr:spPr>
        <a:xfrm>
          <a:off x="14909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163619</xdr:rowOff>
    </xdr:from>
    <xdr:to>
      <xdr:col>21</xdr:col>
      <xdr:colOff>50800</xdr:colOff>
      <xdr:row>61</xdr:row>
      <xdr:rowOff>93769</xdr:rowOff>
    </xdr:to>
    <xdr:sp macro="" textlink="">
      <xdr:nvSpPr>
        <xdr:cNvPr id="346" name="円/楕円 345"/>
        <xdr:cNvSpPr/>
      </xdr:nvSpPr>
      <xdr:spPr>
        <a:xfrm>
          <a:off x="14351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103946</xdr:rowOff>
    </xdr:from>
    <xdr:ext cx="762000" cy="259045"/>
    <xdr:sp macro="" textlink="">
      <xdr:nvSpPr>
        <xdr:cNvPr id="347" name="テキスト ボックス 346"/>
        <xdr:cNvSpPr txBox="1"/>
      </xdr:nvSpPr>
      <xdr:spPr>
        <a:xfrm>
          <a:off x="14020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48" name="円/楕円 347"/>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49" name="テキスト ボックス 348"/>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前年度から０．９ポイント低下して２．８となった。類似団体内平均値との比較でも低い水準であり、年々低下する傾向にある。</a:t>
          </a:r>
          <a:endParaRPr kumimoji="1" lang="en-US" altLang="ja-JP" sz="1300">
            <a:latin typeface="ＭＳ Ｐゴシック"/>
          </a:endParaRPr>
        </a:p>
        <a:p>
          <a:r>
            <a:rPr kumimoji="1" lang="ja-JP" altLang="en-US" sz="1300">
              <a:latin typeface="ＭＳ Ｐゴシック"/>
            </a:rPr>
            <a:t>　しかし、近年の投資的事業の増大に伴って新発債も増加しており、将来的には公債費負担が増大していく見込みである。</a:t>
          </a:r>
          <a:endParaRPr kumimoji="1" lang="en-US" altLang="ja-JP" sz="1300">
            <a:latin typeface="ＭＳ Ｐゴシック"/>
          </a:endParaRPr>
        </a:p>
        <a:p>
          <a:r>
            <a:rPr kumimoji="1" lang="ja-JP" altLang="en-US" sz="1300">
              <a:latin typeface="ＭＳ Ｐゴシック"/>
            </a:rPr>
            <a:t>　このため、投資的事業について各年度の事業費の平準化を図るとともに、財源となる新発債の発行額も、後年度負担を考慮して慎重に検討していくことが必要である。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89853</xdr:rowOff>
    </xdr:to>
    <xdr:cxnSp macro="">
      <xdr:nvCxnSpPr>
        <xdr:cNvPr id="379" name="直線コネクタ 378"/>
        <xdr:cNvCxnSpPr/>
      </xdr:nvCxnSpPr>
      <xdr:spPr>
        <a:xfrm flipV="1">
          <a:off x="16179800" y="655066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89853</xdr:rowOff>
    </xdr:from>
    <xdr:to>
      <xdr:col>23</xdr:col>
      <xdr:colOff>406400</xdr:colOff>
      <xdr:row>38</xdr:row>
      <xdr:rowOff>156210</xdr:rowOff>
    </xdr:to>
    <xdr:cxnSp macro="">
      <xdr:nvCxnSpPr>
        <xdr:cNvPr id="382" name="直線コネクタ 381"/>
        <xdr:cNvCxnSpPr/>
      </xdr:nvCxnSpPr>
      <xdr:spPr>
        <a:xfrm flipV="1">
          <a:off x="15290800" y="660495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156210</xdr:rowOff>
    </xdr:from>
    <xdr:to>
      <xdr:col>22</xdr:col>
      <xdr:colOff>203200</xdr:colOff>
      <xdr:row>39</xdr:row>
      <xdr:rowOff>33020</xdr:rowOff>
    </xdr:to>
    <xdr:cxnSp macro="">
      <xdr:nvCxnSpPr>
        <xdr:cNvPr id="385" name="直線コネクタ 384"/>
        <xdr:cNvCxnSpPr/>
      </xdr:nvCxnSpPr>
      <xdr:spPr>
        <a:xfrm flipV="1">
          <a:off x="14401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63182</xdr:rowOff>
    </xdr:to>
    <xdr:cxnSp macro="">
      <xdr:nvCxnSpPr>
        <xdr:cNvPr id="388" name="直線コネクタ 387"/>
        <xdr:cNvCxnSpPr/>
      </xdr:nvCxnSpPr>
      <xdr:spPr>
        <a:xfrm flipV="1">
          <a:off x="13512800" y="67195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398" name="円/楕円 397"/>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1287</xdr:rowOff>
    </xdr:from>
    <xdr:ext cx="762000" cy="259045"/>
    <xdr:sp macro="" textlink="">
      <xdr:nvSpPr>
        <xdr:cNvPr id="399"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39053</xdr:rowOff>
    </xdr:from>
    <xdr:to>
      <xdr:col>23</xdr:col>
      <xdr:colOff>457200</xdr:colOff>
      <xdr:row>38</xdr:row>
      <xdr:rowOff>140653</xdr:rowOff>
    </xdr:to>
    <xdr:sp macro="" textlink="">
      <xdr:nvSpPr>
        <xdr:cNvPr id="400" name="円/楕円 399"/>
        <xdr:cNvSpPr/>
      </xdr:nvSpPr>
      <xdr:spPr>
        <a:xfrm>
          <a:off x="16129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150830</xdr:rowOff>
    </xdr:from>
    <xdr:ext cx="736600" cy="259045"/>
    <xdr:sp macro="" textlink="">
      <xdr:nvSpPr>
        <xdr:cNvPr id="401" name="テキスト ボックス 400"/>
        <xdr:cNvSpPr txBox="1"/>
      </xdr:nvSpPr>
      <xdr:spPr>
        <a:xfrm>
          <a:off x="15798800" y="632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105410</xdr:rowOff>
    </xdr:from>
    <xdr:to>
      <xdr:col>22</xdr:col>
      <xdr:colOff>254000</xdr:colOff>
      <xdr:row>39</xdr:row>
      <xdr:rowOff>35560</xdr:rowOff>
    </xdr:to>
    <xdr:sp macro="" textlink="">
      <xdr:nvSpPr>
        <xdr:cNvPr id="402" name="円/楕円 401"/>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403" name="テキスト ボックス 402"/>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153670</xdr:rowOff>
    </xdr:from>
    <xdr:to>
      <xdr:col>21</xdr:col>
      <xdr:colOff>50800</xdr:colOff>
      <xdr:row>39</xdr:row>
      <xdr:rowOff>83820</xdr:rowOff>
    </xdr:to>
    <xdr:sp macro="" textlink="">
      <xdr:nvSpPr>
        <xdr:cNvPr id="404" name="円/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12382</xdr:rowOff>
    </xdr:from>
    <xdr:to>
      <xdr:col>19</xdr:col>
      <xdr:colOff>533400</xdr:colOff>
      <xdr:row>39</xdr:row>
      <xdr:rowOff>113982</xdr:rowOff>
    </xdr:to>
    <xdr:sp macro="" textlink="">
      <xdr:nvSpPr>
        <xdr:cNvPr id="406" name="円/楕円 405"/>
        <xdr:cNvSpPr/>
      </xdr:nvSpPr>
      <xdr:spPr>
        <a:xfrm>
          <a:off x="13462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124159</xdr:rowOff>
    </xdr:from>
    <xdr:ext cx="762000" cy="259045"/>
    <xdr:sp macro="" textlink="">
      <xdr:nvSpPr>
        <xdr:cNvPr id="407" name="テキスト ボックス 406"/>
        <xdr:cNvSpPr txBox="1"/>
      </xdr:nvSpPr>
      <xdr:spPr>
        <a:xfrm>
          <a:off x="13131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前年度から１．５ポイント減少して２９．９となった。類似団体内平均値との比較では低い水準であり、年々低下する傾向にある。</a:t>
          </a:r>
          <a:endParaRPr kumimoji="1" lang="en-US" altLang="ja-JP" sz="1300">
            <a:latin typeface="ＭＳ Ｐゴシック"/>
          </a:endParaRPr>
        </a:p>
        <a:p>
          <a:r>
            <a:rPr kumimoji="1" lang="ja-JP" altLang="en-US" sz="1300">
              <a:latin typeface="ＭＳ Ｐゴシック"/>
            </a:rPr>
            <a:t>　しかし、地方債残高については、義務教育施設の耐震化、他の公共施設についても老朽化に伴う大規模改修等への対応が求められている。</a:t>
          </a:r>
          <a:endParaRPr kumimoji="1" lang="en-US" altLang="ja-JP" sz="1300">
            <a:latin typeface="ＭＳ Ｐゴシック"/>
          </a:endParaRPr>
        </a:p>
        <a:p>
          <a:r>
            <a:rPr kumimoji="1" lang="ja-JP" altLang="en-US" sz="1300">
              <a:latin typeface="ＭＳ Ｐゴシック"/>
            </a:rPr>
            <a:t>　したがって、今後、引き続き大幅な増加が見込まれるため、事業の実施にあたっては、内容の精査など慎重に取り組んでいく必要がある。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39412</xdr:rowOff>
    </xdr:from>
    <xdr:to>
      <xdr:col>24</xdr:col>
      <xdr:colOff>558800</xdr:colOff>
      <xdr:row>15</xdr:row>
      <xdr:rowOff>51477</xdr:rowOff>
    </xdr:to>
    <xdr:cxnSp macro="">
      <xdr:nvCxnSpPr>
        <xdr:cNvPr id="441" name="直線コネクタ 440"/>
        <xdr:cNvCxnSpPr/>
      </xdr:nvCxnSpPr>
      <xdr:spPr>
        <a:xfrm flipV="1">
          <a:off x="16179800" y="261116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44238</xdr:rowOff>
    </xdr:from>
    <xdr:to>
      <xdr:col>23</xdr:col>
      <xdr:colOff>406400</xdr:colOff>
      <xdr:row>15</xdr:row>
      <xdr:rowOff>51477</xdr:rowOff>
    </xdr:to>
    <xdr:cxnSp macro="">
      <xdr:nvCxnSpPr>
        <xdr:cNvPr id="444" name="直線コネクタ 443"/>
        <xdr:cNvCxnSpPr/>
      </xdr:nvCxnSpPr>
      <xdr:spPr>
        <a:xfrm>
          <a:off x="15290800" y="261598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44238</xdr:rowOff>
    </xdr:from>
    <xdr:to>
      <xdr:col>22</xdr:col>
      <xdr:colOff>203200</xdr:colOff>
      <xdr:row>15</xdr:row>
      <xdr:rowOff>89281</xdr:rowOff>
    </xdr:to>
    <xdr:cxnSp macro="">
      <xdr:nvCxnSpPr>
        <xdr:cNvPr id="447" name="直線コネクタ 446"/>
        <xdr:cNvCxnSpPr/>
      </xdr:nvCxnSpPr>
      <xdr:spPr>
        <a:xfrm flipV="1">
          <a:off x="14401800" y="2615988"/>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89281</xdr:rowOff>
    </xdr:from>
    <xdr:to>
      <xdr:col>21</xdr:col>
      <xdr:colOff>0</xdr:colOff>
      <xdr:row>16</xdr:row>
      <xdr:rowOff>19177</xdr:rowOff>
    </xdr:to>
    <xdr:cxnSp macro="">
      <xdr:nvCxnSpPr>
        <xdr:cNvPr id="450" name="直線コネクタ 449"/>
        <xdr:cNvCxnSpPr/>
      </xdr:nvCxnSpPr>
      <xdr:spPr>
        <a:xfrm flipV="1">
          <a:off x="13512800" y="2661031"/>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160062</xdr:rowOff>
    </xdr:from>
    <xdr:to>
      <xdr:col>24</xdr:col>
      <xdr:colOff>609600</xdr:colOff>
      <xdr:row>15</xdr:row>
      <xdr:rowOff>90212</xdr:rowOff>
    </xdr:to>
    <xdr:sp macro="" textlink="">
      <xdr:nvSpPr>
        <xdr:cNvPr id="460" name="円/楕円 459"/>
        <xdr:cNvSpPr/>
      </xdr:nvSpPr>
      <xdr:spPr>
        <a:xfrm>
          <a:off x="169672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5139</xdr:rowOff>
    </xdr:from>
    <xdr:ext cx="762000" cy="259045"/>
    <xdr:sp macro="" textlink="">
      <xdr:nvSpPr>
        <xdr:cNvPr id="461" name="将来負担の状況該当値テキスト"/>
        <xdr:cNvSpPr txBox="1"/>
      </xdr:nvSpPr>
      <xdr:spPr>
        <a:xfrm>
          <a:off x="17106900" y="240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677</xdr:rowOff>
    </xdr:from>
    <xdr:to>
      <xdr:col>23</xdr:col>
      <xdr:colOff>457200</xdr:colOff>
      <xdr:row>15</xdr:row>
      <xdr:rowOff>102277</xdr:rowOff>
    </xdr:to>
    <xdr:sp macro="" textlink="">
      <xdr:nvSpPr>
        <xdr:cNvPr id="462" name="円/楕円 461"/>
        <xdr:cNvSpPr/>
      </xdr:nvSpPr>
      <xdr:spPr>
        <a:xfrm>
          <a:off x="161290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112454</xdr:rowOff>
    </xdr:from>
    <xdr:ext cx="736600" cy="259045"/>
    <xdr:sp macro="" textlink="">
      <xdr:nvSpPr>
        <xdr:cNvPr id="463" name="テキスト ボックス 462"/>
        <xdr:cNvSpPr txBox="1"/>
      </xdr:nvSpPr>
      <xdr:spPr>
        <a:xfrm>
          <a:off x="15798800" y="2341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164888</xdr:rowOff>
    </xdr:from>
    <xdr:to>
      <xdr:col>22</xdr:col>
      <xdr:colOff>254000</xdr:colOff>
      <xdr:row>15</xdr:row>
      <xdr:rowOff>95038</xdr:rowOff>
    </xdr:to>
    <xdr:sp macro="" textlink="">
      <xdr:nvSpPr>
        <xdr:cNvPr id="464" name="円/楕円 463"/>
        <xdr:cNvSpPr/>
      </xdr:nvSpPr>
      <xdr:spPr>
        <a:xfrm>
          <a:off x="15240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465" name="テキスト ボックス 464"/>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38481</xdr:rowOff>
    </xdr:from>
    <xdr:to>
      <xdr:col>21</xdr:col>
      <xdr:colOff>50800</xdr:colOff>
      <xdr:row>15</xdr:row>
      <xdr:rowOff>140081</xdr:rowOff>
    </xdr:to>
    <xdr:sp macro="" textlink="">
      <xdr:nvSpPr>
        <xdr:cNvPr id="466" name="円/楕円 465"/>
        <xdr:cNvSpPr/>
      </xdr:nvSpPr>
      <xdr:spPr>
        <a:xfrm>
          <a:off x="14351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150258</xdr:rowOff>
    </xdr:from>
    <xdr:ext cx="762000" cy="259045"/>
    <xdr:sp macro="" textlink="">
      <xdr:nvSpPr>
        <xdr:cNvPr id="467" name="テキスト ボックス 466"/>
        <xdr:cNvSpPr txBox="1"/>
      </xdr:nvSpPr>
      <xdr:spPr>
        <a:xfrm>
          <a:off x="14020800" y="23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68" name="円/楕円 467"/>
        <xdr:cNvSpPr/>
      </xdr:nvSpPr>
      <xdr:spPr>
        <a:xfrm>
          <a:off x="13462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69" name="テキスト ボックス 468"/>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66,118
65,571
8.89
23,147,681
23,076,220
15,365
13,860,102
15,135,592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29.9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前年度から１．９ポイント低下して２７．２となった。</a:t>
          </a:r>
          <a:endParaRPr kumimoji="1" lang="en-US" altLang="ja-JP" sz="1300">
            <a:latin typeface="ＭＳ Ｐゴシック"/>
          </a:endParaRPr>
        </a:p>
        <a:p>
          <a:r>
            <a:rPr kumimoji="1" lang="ja-JP" altLang="en-US" sz="1300">
              <a:latin typeface="ＭＳ Ｐゴシック"/>
            </a:rPr>
            <a:t>　前年度から低下したとはいえ、類似団体内平均値を上回っており、これは小規模な市でありながら公立保育所が６か所、公立幼稚園が８か所（分園１か所を含む）あることが要因のひとつである。</a:t>
          </a:r>
          <a:endParaRPr kumimoji="1" lang="en-US" altLang="ja-JP" sz="1300">
            <a:latin typeface="ＭＳ Ｐゴシック"/>
          </a:endParaRPr>
        </a:p>
        <a:p>
          <a:r>
            <a:rPr kumimoji="1" lang="ja-JP" altLang="en-US" sz="1300">
              <a:latin typeface="ＭＳ Ｐゴシック"/>
            </a:rPr>
            <a:t>　経常収支比率に占める割合が大きい部分であり、事務の効率化や民間委託の検討など、引き続き人件費の抑制を図っていく。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50256</xdr:rowOff>
    </xdr:from>
    <xdr:to>
      <xdr:col>7</xdr:col>
      <xdr:colOff>15875</xdr:colOff>
      <xdr:row>38</xdr:row>
      <xdr:rowOff>2903</xdr:rowOff>
    </xdr:to>
    <xdr:cxnSp macro="">
      <xdr:nvCxnSpPr>
        <xdr:cNvPr id="68" name="直線コネクタ 67"/>
        <xdr:cNvCxnSpPr/>
      </xdr:nvCxnSpPr>
      <xdr:spPr>
        <a:xfrm flipV="1">
          <a:off x="3987800" y="639390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89444</xdr:rowOff>
    </xdr:from>
    <xdr:to>
      <xdr:col>5</xdr:col>
      <xdr:colOff>549275</xdr:colOff>
      <xdr:row>38</xdr:row>
      <xdr:rowOff>2903</xdr:rowOff>
    </xdr:to>
    <xdr:cxnSp macro="">
      <xdr:nvCxnSpPr>
        <xdr:cNvPr id="71" name="直線コネクタ 70"/>
        <xdr:cNvCxnSpPr/>
      </xdr:nvCxnSpPr>
      <xdr:spPr>
        <a:xfrm>
          <a:off x="3098800" y="643309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89444</xdr:rowOff>
    </xdr:from>
    <xdr:to>
      <xdr:col>4</xdr:col>
      <xdr:colOff>346075</xdr:colOff>
      <xdr:row>37</xdr:row>
      <xdr:rowOff>102507</xdr:rowOff>
    </xdr:to>
    <xdr:cxnSp macro="">
      <xdr:nvCxnSpPr>
        <xdr:cNvPr id="74" name="直線コネクタ 73"/>
        <xdr:cNvCxnSpPr/>
      </xdr:nvCxnSpPr>
      <xdr:spPr>
        <a:xfrm flipV="1">
          <a:off x="2209800" y="64330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37</xdr:row>
      <xdr:rowOff>141696</xdr:rowOff>
    </xdr:to>
    <xdr:cxnSp macro="">
      <xdr:nvCxnSpPr>
        <xdr:cNvPr id="77" name="直線コネクタ 76"/>
        <xdr:cNvCxnSpPr/>
      </xdr:nvCxnSpPr>
      <xdr:spPr>
        <a:xfrm flipV="1">
          <a:off x="1320800" y="64461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87" name="円/楕円 86"/>
        <xdr:cNvSpPr/>
      </xdr:nvSpPr>
      <xdr:spPr>
        <a:xfrm>
          <a:off x="47752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142983</xdr:rowOff>
    </xdr:from>
    <xdr:ext cx="762000" cy="259045"/>
    <xdr:sp macro="" textlink="">
      <xdr:nvSpPr>
        <xdr:cNvPr id="88" name="人件費該当値テキスト"/>
        <xdr:cNvSpPr txBox="1"/>
      </xdr:nvSpPr>
      <xdr:spPr>
        <a:xfrm>
          <a:off x="4914900" y="631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123553</xdr:rowOff>
    </xdr:from>
    <xdr:to>
      <xdr:col>5</xdr:col>
      <xdr:colOff>600075</xdr:colOff>
      <xdr:row>38</xdr:row>
      <xdr:rowOff>53703</xdr:rowOff>
    </xdr:to>
    <xdr:sp macro="" textlink="">
      <xdr:nvSpPr>
        <xdr:cNvPr id="89" name="円/楕円 88"/>
        <xdr:cNvSpPr/>
      </xdr:nvSpPr>
      <xdr:spPr>
        <a:xfrm>
          <a:off x="3937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38480</xdr:rowOff>
    </xdr:from>
    <xdr:ext cx="736600" cy="259045"/>
    <xdr:sp macro="" textlink="">
      <xdr:nvSpPr>
        <xdr:cNvPr id="90" name="テキスト ボックス 89"/>
        <xdr:cNvSpPr txBox="1"/>
      </xdr:nvSpPr>
      <xdr:spPr>
        <a:xfrm>
          <a:off x="3606800" y="655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38644</xdr:rowOff>
    </xdr:from>
    <xdr:to>
      <xdr:col>4</xdr:col>
      <xdr:colOff>396875</xdr:colOff>
      <xdr:row>37</xdr:row>
      <xdr:rowOff>140244</xdr:rowOff>
    </xdr:to>
    <xdr:sp macro="" textlink="">
      <xdr:nvSpPr>
        <xdr:cNvPr id="91" name="円/楕円 90"/>
        <xdr:cNvSpPr/>
      </xdr:nvSpPr>
      <xdr:spPr>
        <a:xfrm>
          <a:off x="3048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125021</xdr:rowOff>
    </xdr:from>
    <xdr:ext cx="762000" cy="259045"/>
    <xdr:sp macro="" textlink="">
      <xdr:nvSpPr>
        <xdr:cNvPr id="92" name="テキスト ボックス 91"/>
        <xdr:cNvSpPr txBox="1"/>
      </xdr:nvSpPr>
      <xdr:spPr>
        <a:xfrm>
          <a:off x="2717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3" name="円/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94" name="テキスト ボックス 93"/>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90896</xdr:rowOff>
    </xdr:from>
    <xdr:to>
      <xdr:col>1</xdr:col>
      <xdr:colOff>676275</xdr:colOff>
      <xdr:row>38</xdr:row>
      <xdr:rowOff>21045</xdr:rowOff>
    </xdr:to>
    <xdr:sp macro="" textlink="">
      <xdr:nvSpPr>
        <xdr:cNvPr id="95" name="円/楕円 94"/>
        <xdr:cNvSpPr/>
      </xdr:nvSpPr>
      <xdr:spPr>
        <a:xfrm>
          <a:off x="1270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5823</xdr:rowOff>
    </xdr:from>
    <xdr:ext cx="762000" cy="259045"/>
    <xdr:sp macro="" textlink="">
      <xdr:nvSpPr>
        <xdr:cNvPr id="96" name="テキスト ボックス 95"/>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前年度から０．２ポイント低下して１２．６となった。</a:t>
          </a:r>
          <a:endParaRPr kumimoji="1" lang="en-US" altLang="ja-JP" sz="1300">
            <a:latin typeface="ＭＳ Ｐゴシック"/>
          </a:endParaRPr>
        </a:p>
        <a:p>
          <a:r>
            <a:rPr kumimoji="1" lang="ja-JP" altLang="en-US" sz="1300">
              <a:latin typeface="ＭＳ Ｐゴシック"/>
            </a:rPr>
            <a:t>　類似団体内平均値を下回っており、行財政改革の推進により経費の抑制に取り組んできた成果が表れているほか、学校給食、消防、ごみ処理業務の一部事務組合での処理の影響によるものと考えられる。</a:t>
          </a:r>
          <a:endParaRPr kumimoji="1" lang="en-US" altLang="ja-JP" sz="1300">
            <a:latin typeface="ＭＳ Ｐゴシック"/>
          </a:endParaRPr>
        </a:p>
        <a:p>
          <a:r>
            <a:rPr kumimoji="1" lang="ja-JP" altLang="en-US" sz="1300">
              <a:latin typeface="ＭＳ Ｐゴシック"/>
            </a:rPr>
            <a:t>　今後も引き続き抑制に努めていく。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73660</xdr:rowOff>
    </xdr:to>
    <xdr:cxnSp macro="">
      <xdr:nvCxnSpPr>
        <xdr:cNvPr id="129" name="直線コネクタ 128"/>
        <xdr:cNvCxnSpPr/>
      </xdr:nvCxnSpPr>
      <xdr:spPr>
        <a:xfrm flipV="1">
          <a:off x="15671800" y="2801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20320</xdr:rowOff>
    </xdr:from>
    <xdr:to>
      <xdr:col>22</xdr:col>
      <xdr:colOff>565150</xdr:colOff>
      <xdr:row>16</xdr:row>
      <xdr:rowOff>73660</xdr:rowOff>
    </xdr:to>
    <xdr:cxnSp macro="">
      <xdr:nvCxnSpPr>
        <xdr:cNvPr id="132" name="直線コネクタ 131"/>
        <xdr:cNvCxnSpPr/>
      </xdr:nvCxnSpPr>
      <xdr:spPr>
        <a:xfrm>
          <a:off x="14782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20320</xdr:rowOff>
    </xdr:to>
    <xdr:cxnSp macro="">
      <xdr:nvCxnSpPr>
        <xdr:cNvPr id="135" name="直線コネクタ 134"/>
        <xdr:cNvCxnSpPr/>
      </xdr:nvCxnSpPr>
      <xdr:spPr>
        <a:xfrm>
          <a:off x="13893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168910</xdr:rowOff>
    </xdr:to>
    <xdr:cxnSp macro="">
      <xdr:nvCxnSpPr>
        <xdr:cNvPr id="138" name="直線コネクタ 137"/>
        <xdr:cNvCxnSpPr/>
      </xdr:nvCxnSpPr>
      <xdr:spPr>
        <a:xfrm>
          <a:off x="13004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8" name="円/楕円 147"/>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9"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50" name="円/楕円 149"/>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51" name="テキスト ボックス 150"/>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52" name="円/楕円 151"/>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53" name="テキスト ボックス 152"/>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4" name="円/楕円 153"/>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5" name="テキスト ボックス 15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6" name="円/楕円 15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7" name="テキスト ボックス 156"/>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前年度から０．５ポイント低下して１４．１となった。</a:t>
          </a:r>
          <a:endParaRPr kumimoji="1" lang="en-US" altLang="ja-JP" sz="1300">
            <a:latin typeface="ＭＳ Ｐゴシック"/>
          </a:endParaRPr>
        </a:p>
        <a:p>
          <a:r>
            <a:rPr kumimoji="1" lang="ja-JP" altLang="en-US" sz="1300">
              <a:latin typeface="ＭＳ Ｐゴシック"/>
            </a:rPr>
            <a:t>　前年度から低下したとはいえ、類似団体内平均値を上回っている。</a:t>
          </a:r>
          <a:endParaRPr kumimoji="1" lang="en-US" altLang="ja-JP" sz="1300">
            <a:latin typeface="ＭＳ Ｐゴシック"/>
          </a:endParaRPr>
        </a:p>
        <a:p>
          <a:r>
            <a:rPr kumimoji="1" lang="ja-JP" altLang="en-US" sz="1300">
              <a:latin typeface="ＭＳ Ｐゴシック"/>
            </a:rPr>
            <a:t>　生活保護費については、伸びは鈍化したものの高止まりしており、高齢化の進行で社会福祉費が増加傾向にある。</a:t>
          </a:r>
          <a:endParaRPr kumimoji="1" lang="en-US" altLang="ja-JP" sz="1300">
            <a:latin typeface="ＭＳ Ｐゴシック"/>
          </a:endParaRPr>
        </a:p>
        <a:p>
          <a:r>
            <a:rPr kumimoji="1" lang="ja-JP" altLang="en-US" sz="1300">
              <a:latin typeface="ＭＳ Ｐゴシック"/>
            </a:rPr>
            <a:t>　扶助費については今後も増加が見込まれ、義務的経費のため抑制は困難であるが、単独扶助費の見直しなどを検討していく必要がある。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155575</xdr:rowOff>
    </xdr:from>
    <xdr:to>
      <xdr:col>7</xdr:col>
      <xdr:colOff>15875</xdr:colOff>
      <xdr:row>57</xdr:row>
      <xdr:rowOff>31750</xdr:rowOff>
    </xdr:to>
    <xdr:cxnSp macro="">
      <xdr:nvCxnSpPr>
        <xdr:cNvPr id="194" name="直線コネクタ 193"/>
        <xdr:cNvCxnSpPr/>
      </xdr:nvCxnSpPr>
      <xdr:spPr>
        <a:xfrm flipV="1">
          <a:off x="3987800" y="97567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136525</xdr:rowOff>
    </xdr:from>
    <xdr:to>
      <xdr:col>5</xdr:col>
      <xdr:colOff>549275</xdr:colOff>
      <xdr:row>57</xdr:row>
      <xdr:rowOff>31750</xdr:rowOff>
    </xdr:to>
    <xdr:cxnSp macro="">
      <xdr:nvCxnSpPr>
        <xdr:cNvPr id="197" name="直線コネクタ 196"/>
        <xdr:cNvCxnSpPr/>
      </xdr:nvCxnSpPr>
      <xdr:spPr>
        <a:xfrm>
          <a:off x="3098800" y="97377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117475</xdr:rowOff>
    </xdr:from>
    <xdr:to>
      <xdr:col>4</xdr:col>
      <xdr:colOff>346075</xdr:colOff>
      <xdr:row>56</xdr:row>
      <xdr:rowOff>136525</xdr:rowOff>
    </xdr:to>
    <xdr:cxnSp macro="">
      <xdr:nvCxnSpPr>
        <xdr:cNvPr id="200" name="直線コネクタ 199"/>
        <xdr:cNvCxnSpPr/>
      </xdr:nvCxnSpPr>
      <xdr:spPr>
        <a:xfrm>
          <a:off x="2209800" y="97186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xdr:rowOff>
    </xdr:from>
    <xdr:to>
      <xdr:col>3</xdr:col>
      <xdr:colOff>142875</xdr:colOff>
      <xdr:row>56</xdr:row>
      <xdr:rowOff>117475</xdr:rowOff>
    </xdr:to>
    <xdr:cxnSp macro="">
      <xdr:nvCxnSpPr>
        <xdr:cNvPr id="203" name="直線コネクタ 202"/>
        <xdr:cNvCxnSpPr/>
      </xdr:nvCxnSpPr>
      <xdr:spPr>
        <a:xfrm>
          <a:off x="1320800" y="96043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104775</xdr:rowOff>
    </xdr:from>
    <xdr:to>
      <xdr:col>7</xdr:col>
      <xdr:colOff>66675</xdr:colOff>
      <xdr:row>57</xdr:row>
      <xdr:rowOff>34925</xdr:rowOff>
    </xdr:to>
    <xdr:sp macro="" textlink="">
      <xdr:nvSpPr>
        <xdr:cNvPr id="213" name="円/楕円 212"/>
        <xdr:cNvSpPr/>
      </xdr:nvSpPr>
      <xdr:spPr>
        <a:xfrm>
          <a:off x="4775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76852</xdr:rowOff>
    </xdr:from>
    <xdr:ext cx="762000" cy="259045"/>
    <xdr:sp macro="" textlink="">
      <xdr:nvSpPr>
        <xdr:cNvPr id="214" name="扶助費該当値テキスト"/>
        <xdr:cNvSpPr txBox="1"/>
      </xdr:nvSpPr>
      <xdr:spPr>
        <a:xfrm>
          <a:off x="49149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15" name="円/楕円 214"/>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16" name="テキスト ボックス 215"/>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85725</xdr:rowOff>
    </xdr:from>
    <xdr:to>
      <xdr:col>4</xdr:col>
      <xdr:colOff>396875</xdr:colOff>
      <xdr:row>57</xdr:row>
      <xdr:rowOff>15875</xdr:rowOff>
    </xdr:to>
    <xdr:sp macro="" textlink="">
      <xdr:nvSpPr>
        <xdr:cNvPr id="217" name="円/楕円 216"/>
        <xdr:cNvSpPr/>
      </xdr:nvSpPr>
      <xdr:spPr>
        <a:xfrm>
          <a:off x="3048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652</xdr:rowOff>
    </xdr:from>
    <xdr:ext cx="762000" cy="259045"/>
    <xdr:sp macro="" textlink="">
      <xdr:nvSpPr>
        <xdr:cNvPr id="218" name="テキスト ボックス 217"/>
        <xdr:cNvSpPr txBox="1"/>
      </xdr:nvSpPr>
      <xdr:spPr>
        <a:xfrm>
          <a:off x="2717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66675</xdr:rowOff>
    </xdr:from>
    <xdr:to>
      <xdr:col>3</xdr:col>
      <xdr:colOff>193675</xdr:colOff>
      <xdr:row>56</xdr:row>
      <xdr:rowOff>168275</xdr:rowOff>
    </xdr:to>
    <xdr:sp macro="" textlink="">
      <xdr:nvSpPr>
        <xdr:cNvPr id="219" name="円/楕円 218"/>
        <xdr:cNvSpPr/>
      </xdr:nvSpPr>
      <xdr:spPr>
        <a:xfrm>
          <a:off x="2159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153052</xdr:rowOff>
    </xdr:from>
    <xdr:ext cx="762000" cy="259045"/>
    <xdr:sp macro="" textlink="">
      <xdr:nvSpPr>
        <xdr:cNvPr id="220" name="テキスト ボックス 219"/>
        <xdr:cNvSpPr txBox="1"/>
      </xdr:nvSpPr>
      <xdr:spPr>
        <a:xfrm>
          <a:off x="1828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123825</xdr:rowOff>
    </xdr:from>
    <xdr:to>
      <xdr:col>1</xdr:col>
      <xdr:colOff>676275</xdr:colOff>
      <xdr:row>56</xdr:row>
      <xdr:rowOff>53975</xdr:rowOff>
    </xdr:to>
    <xdr:sp macro="" textlink="">
      <xdr:nvSpPr>
        <xdr:cNvPr id="221" name="円/楕円 220"/>
        <xdr:cNvSpPr/>
      </xdr:nvSpPr>
      <xdr:spPr>
        <a:xfrm>
          <a:off x="1270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38752</xdr:rowOff>
    </xdr:from>
    <xdr:ext cx="762000" cy="259045"/>
    <xdr:sp macro="" textlink="">
      <xdr:nvSpPr>
        <xdr:cNvPr id="222" name="テキスト ボックス 221"/>
        <xdr:cNvSpPr txBox="1"/>
      </xdr:nvSpPr>
      <xdr:spPr>
        <a:xfrm>
          <a:off x="939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前年度から０．１ポイント上昇して２０．５となった。</a:t>
          </a:r>
          <a:endParaRPr kumimoji="1" lang="en-US" altLang="ja-JP" sz="1300">
            <a:latin typeface="ＭＳ Ｐゴシック"/>
          </a:endParaRPr>
        </a:p>
        <a:p>
          <a:r>
            <a:rPr kumimoji="1" lang="ja-JP" altLang="en-US" sz="1300">
              <a:latin typeface="ＭＳ Ｐゴシック"/>
            </a:rPr>
            <a:t>　類似団体内平均値を上回っており、繰出金において、高齢化の進行に伴う国民健康保険、介護保険等への繰出の増加に加え、整備途上である公共下水道事業への繰出が大きくなっていることが挙げられる。　</a:t>
          </a:r>
          <a:endParaRPr kumimoji="1" lang="en-US" altLang="ja-JP" sz="1300">
            <a:latin typeface="ＭＳ Ｐゴシック"/>
          </a:endParaRPr>
        </a:p>
        <a:p>
          <a:r>
            <a:rPr kumimoji="1" lang="ja-JP" altLang="en-US" sz="1300">
              <a:latin typeface="ＭＳ Ｐゴシック"/>
            </a:rPr>
            <a:t>　基準外の繰出のあり方や、受益と負担の公平性などについて、引き続き検討していく必要がある。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59</xdr:row>
      <xdr:rowOff>146050</xdr:rowOff>
    </xdr:to>
    <xdr:cxnSp macro="">
      <xdr:nvCxnSpPr>
        <xdr:cNvPr id="255" name="直線コネクタ 254"/>
        <xdr:cNvCxnSpPr/>
      </xdr:nvCxnSpPr>
      <xdr:spPr>
        <a:xfrm>
          <a:off x="15671800" y="1025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77470</xdr:rowOff>
    </xdr:from>
    <xdr:to>
      <xdr:col>22</xdr:col>
      <xdr:colOff>565150</xdr:colOff>
      <xdr:row>59</xdr:row>
      <xdr:rowOff>138430</xdr:rowOff>
    </xdr:to>
    <xdr:cxnSp macro="">
      <xdr:nvCxnSpPr>
        <xdr:cNvPr id="258" name="直線コネクタ 257"/>
        <xdr:cNvCxnSpPr/>
      </xdr:nvCxnSpPr>
      <xdr:spPr>
        <a:xfrm>
          <a:off x="14782800" y="1019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77470</xdr:rowOff>
    </xdr:from>
    <xdr:to>
      <xdr:col>21</xdr:col>
      <xdr:colOff>361950</xdr:colOff>
      <xdr:row>59</xdr:row>
      <xdr:rowOff>85090</xdr:rowOff>
    </xdr:to>
    <xdr:cxnSp macro="">
      <xdr:nvCxnSpPr>
        <xdr:cNvPr id="261" name="直線コネクタ 260"/>
        <xdr:cNvCxnSpPr/>
      </xdr:nvCxnSpPr>
      <xdr:spPr>
        <a:xfrm flipV="1">
          <a:off x="13893800" y="1019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85090</xdr:rowOff>
    </xdr:to>
    <xdr:cxnSp macro="">
      <xdr:nvCxnSpPr>
        <xdr:cNvPr id="264" name="直線コネクタ 263"/>
        <xdr:cNvCxnSpPr/>
      </xdr:nvCxnSpPr>
      <xdr:spPr>
        <a:xfrm>
          <a:off x="13004800" y="1013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74" name="円/楕円 273"/>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75"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76" name="円/楕円 275"/>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77" name="テキスト ボックス 276"/>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26670</xdr:rowOff>
    </xdr:from>
    <xdr:to>
      <xdr:col>21</xdr:col>
      <xdr:colOff>412750</xdr:colOff>
      <xdr:row>59</xdr:row>
      <xdr:rowOff>128270</xdr:rowOff>
    </xdr:to>
    <xdr:sp macro="" textlink="">
      <xdr:nvSpPr>
        <xdr:cNvPr id="278" name="円/楕円 277"/>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113047</xdr:rowOff>
    </xdr:from>
    <xdr:ext cx="762000" cy="259045"/>
    <xdr:sp macro="" textlink="">
      <xdr:nvSpPr>
        <xdr:cNvPr id="279" name="テキスト ボックス 278"/>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34290</xdr:rowOff>
    </xdr:from>
    <xdr:to>
      <xdr:col>20</xdr:col>
      <xdr:colOff>209550</xdr:colOff>
      <xdr:row>59</xdr:row>
      <xdr:rowOff>135890</xdr:rowOff>
    </xdr:to>
    <xdr:sp macro="" textlink="">
      <xdr:nvSpPr>
        <xdr:cNvPr id="280" name="円/楕円 279"/>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120667</xdr:rowOff>
    </xdr:from>
    <xdr:ext cx="762000" cy="259045"/>
    <xdr:sp macro="" textlink="">
      <xdr:nvSpPr>
        <xdr:cNvPr id="281" name="テキスト ボックス 280"/>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82" name="円/楕円 281"/>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83" name="テキスト ボックス 282"/>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前年度から０．３ポイント上昇して１６．２となった。</a:t>
          </a:r>
          <a:endParaRPr kumimoji="1" lang="en-US" altLang="ja-JP" sz="1300">
            <a:latin typeface="ＭＳ Ｐゴシック"/>
          </a:endParaRPr>
        </a:p>
        <a:p>
          <a:r>
            <a:rPr kumimoji="1" lang="ja-JP" altLang="en-US" sz="1300">
              <a:latin typeface="ＭＳ Ｐゴシック"/>
            </a:rPr>
            <a:t>　類似団体内平均値を上回っており、これは、学校給食、消防、ごみ処理業務を一部事務組合で処理していることに伴う負担金や、市立病院への繰出金によるものである。</a:t>
          </a:r>
          <a:endParaRPr kumimoji="1" lang="en-US" altLang="ja-JP" sz="1300">
            <a:latin typeface="ＭＳ Ｐゴシック"/>
          </a:endParaRPr>
        </a:p>
        <a:p>
          <a:r>
            <a:rPr kumimoji="1" lang="ja-JP" altLang="en-US" sz="1300">
              <a:latin typeface="ＭＳ Ｐゴシック"/>
            </a:rPr>
            <a:t>　一部事務組合に対しても引き続き経費の抑制を求め、構成市の負担金の抑制に努める。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110998</xdr:rowOff>
    </xdr:from>
    <xdr:to>
      <xdr:col>24</xdr:col>
      <xdr:colOff>31750</xdr:colOff>
      <xdr:row>37</xdr:row>
      <xdr:rowOff>124714</xdr:rowOff>
    </xdr:to>
    <xdr:cxnSp macro="">
      <xdr:nvCxnSpPr>
        <xdr:cNvPr id="313" name="直線コネクタ 312"/>
        <xdr:cNvCxnSpPr/>
      </xdr:nvCxnSpPr>
      <xdr:spPr>
        <a:xfrm>
          <a:off x="15671800" y="64546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110998</xdr:rowOff>
    </xdr:to>
    <xdr:cxnSp macro="">
      <xdr:nvCxnSpPr>
        <xdr:cNvPr id="316" name="直線コネクタ 315"/>
        <xdr:cNvCxnSpPr/>
      </xdr:nvCxnSpPr>
      <xdr:spPr>
        <a:xfrm>
          <a:off x="14782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101854</xdr:rowOff>
    </xdr:to>
    <xdr:cxnSp macro="">
      <xdr:nvCxnSpPr>
        <xdr:cNvPr id="319" name="直線コネクタ 318"/>
        <xdr:cNvCxnSpPr/>
      </xdr:nvCxnSpPr>
      <xdr:spPr>
        <a:xfrm>
          <a:off x="13893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88138</xdr:rowOff>
    </xdr:to>
    <xdr:cxnSp macro="">
      <xdr:nvCxnSpPr>
        <xdr:cNvPr id="322" name="直線コネクタ 321"/>
        <xdr:cNvCxnSpPr/>
      </xdr:nvCxnSpPr>
      <xdr:spPr>
        <a:xfrm>
          <a:off x="13004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32" name="円/楕円 331"/>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33"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4" name="円/楕円 333"/>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5" name="テキスト ボックス 334"/>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36" name="円/楕円 335"/>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37" name="テキスト ボックス 336"/>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8" name="円/楕円 337"/>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9" name="テキスト ボックス 338"/>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40" name="円/楕円 339"/>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41" name="テキスト ボックス 340"/>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前年度から０．８ポイント低下して８．５となった。</a:t>
          </a:r>
          <a:endParaRPr kumimoji="1" lang="en-US" altLang="ja-JP" sz="1300">
            <a:latin typeface="ＭＳ Ｐゴシック"/>
          </a:endParaRPr>
        </a:p>
        <a:p>
          <a:r>
            <a:rPr kumimoji="1" lang="ja-JP" altLang="en-US" sz="1300">
              <a:latin typeface="ＭＳ Ｐゴシック"/>
            </a:rPr>
            <a:t>　類似団体内平均値を下回っているが、これは過去において投資的事業を慎重に実施してきたことから地方債の発行が少なく、さらに、高利率の既発債が順次償還終了時期を迎えていることによるものである。</a:t>
          </a:r>
          <a:endParaRPr kumimoji="1" lang="en-US" altLang="ja-JP" sz="1300">
            <a:latin typeface="ＭＳ Ｐゴシック"/>
          </a:endParaRPr>
        </a:p>
        <a:p>
          <a:r>
            <a:rPr kumimoji="1" lang="ja-JP" altLang="en-US" sz="1300">
              <a:latin typeface="ＭＳ Ｐゴシック"/>
            </a:rPr>
            <a:t>　しかし、近年では臨時財政対策債の発行額が多額になり、投資的事業も数多く実施していることから今後の公債費負担の増大が見込まれ、注意が必要である。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75</xdr:row>
      <xdr:rowOff>152146</xdr:rowOff>
    </xdr:to>
    <xdr:cxnSp macro="">
      <xdr:nvCxnSpPr>
        <xdr:cNvPr id="371" name="直線コネクタ 370"/>
        <xdr:cNvCxnSpPr/>
      </xdr:nvCxnSpPr>
      <xdr:spPr>
        <a:xfrm flipV="1">
          <a:off x="3987800" y="129743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152146</xdr:rowOff>
    </xdr:from>
    <xdr:to>
      <xdr:col>5</xdr:col>
      <xdr:colOff>549275</xdr:colOff>
      <xdr:row>75</xdr:row>
      <xdr:rowOff>156718</xdr:rowOff>
    </xdr:to>
    <xdr:cxnSp macro="">
      <xdr:nvCxnSpPr>
        <xdr:cNvPr id="374" name="直線コネクタ 373"/>
        <xdr:cNvCxnSpPr/>
      </xdr:nvCxnSpPr>
      <xdr:spPr>
        <a:xfrm flipV="1">
          <a:off x="3098800" y="13010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156718</xdr:rowOff>
    </xdr:from>
    <xdr:to>
      <xdr:col>4</xdr:col>
      <xdr:colOff>346075</xdr:colOff>
      <xdr:row>76</xdr:row>
      <xdr:rowOff>21844</xdr:rowOff>
    </xdr:to>
    <xdr:cxnSp macro="">
      <xdr:nvCxnSpPr>
        <xdr:cNvPr id="377" name="直線コネクタ 376"/>
        <xdr:cNvCxnSpPr/>
      </xdr:nvCxnSpPr>
      <xdr:spPr>
        <a:xfrm flipV="1">
          <a:off x="2209800" y="13015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49276</xdr:rowOff>
    </xdr:to>
    <xdr:cxnSp macro="">
      <xdr:nvCxnSpPr>
        <xdr:cNvPr id="380" name="直線コネクタ 379"/>
        <xdr:cNvCxnSpPr/>
      </xdr:nvCxnSpPr>
      <xdr:spPr>
        <a:xfrm flipV="1">
          <a:off x="1320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90" name="円/楕円 389"/>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91"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101346</xdr:rowOff>
    </xdr:from>
    <xdr:to>
      <xdr:col>5</xdr:col>
      <xdr:colOff>600075</xdr:colOff>
      <xdr:row>76</xdr:row>
      <xdr:rowOff>31496</xdr:rowOff>
    </xdr:to>
    <xdr:sp macro="" textlink="">
      <xdr:nvSpPr>
        <xdr:cNvPr id="392" name="円/楕円 391"/>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41673</xdr:rowOff>
    </xdr:from>
    <xdr:ext cx="736600" cy="259045"/>
    <xdr:sp macro="" textlink="">
      <xdr:nvSpPr>
        <xdr:cNvPr id="393" name="テキスト ボックス 392"/>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105918</xdr:rowOff>
    </xdr:from>
    <xdr:to>
      <xdr:col>4</xdr:col>
      <xdr:colOff>396875</xdr:colOff>
      <xdr:row>76</xdr:row>
      <xdr:rowOff>36069</xdr:rowOff>
    </xdr:to>
    <xdr:sp macro="" textlink="">
      <xdr:nvSpPr>
        <xdr:cNvPr id="394" name="円/楕円 393"/>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46245</xdr:rowOff>
    </xdr:from>
    <xdr:ext cx="762000" cy="259045"/>
    <xdr:sp macro="" textlink="">
      <xdr:nvSpPr>
        <xdr:cNvPr id="395" name="テキスト ボックス 394"/>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142494</xdr:rowOff>
    </xdr:from>
    <xdr:to>
      <xdr:col>3</xdr:col>
      <xdr:colOff>193675</xdr:colOff>
      <xdr:row>76</xdr:row>
      <xdr:rowOff>72644</xdr:rowOff>
    </xdr:to>
    <xdr:sp macro="" textlink="">
      <xdr:nvSpPr>
        <xdr:cNvPr id="396" name="円/楕円 395"/>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82821</xdr:rowOff>
    </xdr:from>
    <xdr:ext cx="762000" cy="259045"/>
    <xdr:sp macro="" textlink="">
      <xdr:nvSpPr>
        <xdr:cNvPr id="397" name="テキスト ボックス 396"/>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169926</xdr:rowOff>
    </xdr:from>
    <xdr:to>
      <xdr:col>1</xdr:col>
      <xdr:colOff>676275</xdr:colOff>
      <xdr:row>76</xdr:row>
      <xdr:rowOff>100076</xdr:rowOff>
    </xdr:to>
    <xdr:sp macro="" textlink="">
      <xdr:nvSpPr>
        <xdr:cNvPr id="398" name="円/楕円 397"/>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110253</xdr:rowOff>
    </xdr:from>
    <xdr:ext cx="762000" cy="259045"/>
    <xdr:sp macro="" textlink="">
      <xdr:nvSpPr>
        <xdr:cNvPr id="399" name="テキスト ボックス 398"/>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前年度から２．２ポイント低下して９０．６となった。</a:t>
          </a:r>
          <a:endParaRPr kumimoji="1" lang="en-US" altLang="ja-JP" sz="1300">
            <a:latin typeface="ＭＳ Ｐゴシック"/>
          </a:endParaRPr>
        </a:p>
        <a:p>
          <a:r>
            <a:rPr kumimoji="1" lang="ja-JP" altLang="en-US" sz="1300">
              <a:latin typeface="ＭＳ Ｐゴシック"/>
            </a:rPr>
            <a:t>　しかし、類似団体内平均値を大きく上回っており、特に人件費、扶助費、補助費等、繰出金で類似団体を上回っていることが大きく影響している。</a:t>
          </a:r>
          <a:endParaRPr kumimoji="1" lang="en-US" altLang="ja-JP" sz="1300">
            <a:latin typeface="ＭＳ Ｐゴシック"/>
          </a:endParaRPr>
        </a:p>
        <a:p>
          <a:r>
            <a:rPr kumimoji="1" lang="ja-JP" altLang="en-US" sz="1300">
              <a:latin typeface="ＭＳ Ｐゴシック"/>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79</xdr:row>
      <xdr:rowOff>130811</xdr:rowOff>
    </xdr:to>
    <xdr:cxnSp macro="">
      <xdr:nvCxnSpPr>
        <xdr:cNvPr id="427" name="直線コネクタ 426"/>
        <xdr:cNvCxnSpPr/>
      </xdr:nvCxnSpPr>
      <xdr:spPr>
        <a:xfrm flipV="1">
          <a:off x="16510000" y="12661900"/>
          <a:ext cx="0"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102888</xdr:rowOff>
    </xdr:from>
    <xdr:ext cx="762000" cy="259045"/>
    <xdr:sp macro="" textlink="">
      <xdr:nvSpPr>
        <xdr:cNvPr id="428" name="公債費以外最小値テキスト"/>
        <xdr:cNvSpPr txBox="1"/>
      </xdr:nvSpPr>
      <xdr:spPr>
        <a:xfrm>
          <a:off x="165989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79</xdr:row>
      <xdr:rowOff>130811</xdr:rowOff>
    </xdr:from>
    <xdr:to>
      <xdr:col>24</xdr:col>
      <xdr:colOff>120650</xdr:colOff>
      <xdr:row>79</xdr:row>
      <xdr:rowOff>130811</xdr:rowOff>
    </xdr:to>
    <xdr:cxnSp macro="">
      <xdr:nvCxnSpPr>
        <xdr:cNvPr id="429" name="直線コネクタ 428"/>
        <xdr:cNvCxnSpPr/>
      </xdr:nvCxnSpPr>
      <xdr:spPr>
        <a:xfrm>
          <a:off x="16421100" y="1367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30"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1" name="直線コネクタ 430"/>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130811</xdr:rowOff>
    </xdr:from>
    <xdr:to>
      <xdr:col>24</xdr:col>
      <xdr:colOff>31750</xdr:colOff>
      <xdr:row>80</xdr:row>
      <xdr:rowOff>43180</xdr:rowOff>
    </xdr:to>
    <xdr:cxnSp macro="">
      <xdr:nvCxnSpPr>
        <xdr:cNvPr id="432" name="直線コネクタ 431"/>
        <xdr:cNvCxnSpPr/>
      </xdr:nvCxnSpPr>
      <xdr:spPr>
        <a:xfrm flipV="1">
          <a:off x="15671800" y="136753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73677</xdr:rowOff>
    </xdr:from>
    <xdr:ext cx="762000" cy="259045"/>
    <xdr:sp macro="" textlink="">
      <xdr:nvSpPr>
        <xdr:cNvPr id="433" name="公債費以外平均値テキスト"/>
        <xdr:cNvSpPr txBox="1"/>
      </xdr:nvSpPr>
      <xdr:spPr>
        <a:xfrm>
          <a:off x="16598900" y="1293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34" name="フローチャート : 判断 433"/>
        <xdr:cNvSpPr/>
      </xdr:nvSpPr>
      <xdr:spPr>
        <a:xfrm>
          <a:off x="164592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73661</xdr:rowOff>
    </xdr:from>
    <xdr:to>
      <xdr:col>22</xdr:col>
      <xdr:colOff>565150</xdr:colOff>
      <xdr:row>80</xdr:row>
      <xdr:rowOff>43180</xdr:rowOff>
    </xdr:to>
    <xdr:cxnSp macro="">
      <xdr:nvCxnSpPr>
        <xdr:cNvPr id="435" name="直線コネクタ 434"/>
        <xdr:cNvCxnSpPr/>
      </xdr:nvCxnSpPr>
      <xdr:spPr>
        <a:xfrm>
          <a:off x="14782800" y="136182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110490</xdr:rowOff>
    </xdr:from>
    <xdr:to>
      <xdr:col>22</xdr:col>
      <xdr:colOff>615950</xdr:colOff>
      <xdr:row>76</xdr:row>
      <xdr:rowOff>40639</xdr:rowOff>
    </xdr:to>
    <xdr:sp macro="" textlink="">
      <xdr:nvSpPr>
        <xdr:cNvPr id="436" name="フローチャート : 判断 435"/>
        <xdr:cNvSpPr/>
      </xdr:nvSpPr>
      <xdr:spPr>
        <a:xfrm>
          <a:off x="15621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37" name="テキスト ボックス 436"/>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54611</xdr:rowOff>
    </xdr:from>
    <xdr:to>
      <xdr:col>21</xdr:col>
      <xdr:colOff>361950</xdr:colOff>
      <xdr:row>79</xdr:row>
      <xdr:rowOff>73661</xdr:rowOff>
    </xdr:to>
    <xdr:cxnSp macro="">
      <xdr:nvCxnSpPr>
        <xdr:cNvPr id="438" name="直線コネクタ 437"/>
        <xdr:cNvCxnSpPr/>
      </xdr:nvCxnSpPr>
      <xdr:spPr>
        <a:xfrm>
          <a:off x="13893800" y="13599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39" name="フローチャート : 判断 438"/>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0" name="テキスト ボックス 439"/>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157480</xdr:rowOff>
    </xdr:from>
    <xdr:to>
      <xdr:col>20</xdr:col>
      <xdr:colOff>158750</xdr:colOff>
      <xdr:row>79</xdr:row>
      <xdr:rowOff>54611</xdr:rowOff>
    </xdr:to>
    <xdr:cxnSp macro="">
      <xdr:nvCxnSpPr>
        <xdr:cNvPr id="441" name="直線コネクタ 440"/>
        <xdr:cNvCxnSpPr/>
      </xdr:nvCxnSpPr>
      <xdr:spPr>
        <a:xfrm>
          <a:off x="13004800" y="13530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72390</xdr:rowOff>
    </xdr:from>
    <xdr:to>
      <xdr:col>20</xdr:col>
      <xdr:colOff>209550</xdr:colOff>
      <xdr:row>76</xdr:row>
      <xdr:rowOff>2539</xdr:rowOff>
    </xdr:to>
    <xdr:sp macro="" textlink="">
      <xdr:nvSpPr>
        <xdr:cNvPr id="442" name="フローチャート : 判断 441"/>
        <xdr:cNvSpPr/>
      </xdr:nvSpPr>
      <xdr:spPr>
        <a:xfrm>
          <a:off x="13843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12717</xdr:rowOff>
    </xdr:from>
    <xdr:ext cx="762000" cy="259045"/>
    <xdr:sp macro="" textlink="">
      <xdr:nvSpPr>
        <xdr:cNvPr id="443" name="テキスト ボックス 442"/>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38100</xdr:rowOff>
    </xdr:from>
    <xdr:to>
      <xdr:col>19</xdr:col>
      <xdr:colOff>6350</xdr:colOff>
      <xdr:row>75</xdr:row>
      <xdr:rowOff>139700</xdr:rowOff>
    </xdr:to>
    <xdr:sp macro="" textlink="">
      <xdr:nvSpPr>
        <xdr:cNvPr id="444" name="フローチャート : 判断 443"/>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149877</xdr:rowOff>
    </xdr:from>
    <xdr:ext cx="762000" cy="259045"/>
    <xdr:sp macro="" textlink="">
      <xdr:nvSpPr>
        <xdr:cNvPr id="445" name="テキスト ボックス 444"/>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80011</xdr:rowOff>
    </xdr:from>
    <xdr:to>
      <xdr:col>24</xdr:col>
      <xdr:colOff>82550</xdr:colOff>
      <xdr:row>80</xdr:row>
      <xdr:rowOff>10161</xdr:rowOff>
    </xdr:to>
    <xdr:sp macro="" textlink="">
      <xdr:nvSpPr>
        <xdr:cNvPr id="451" name="円/楕円 450"/>
        <xdr:cNvSpPr/>
      </xdr:nvSpPr>
      <xdr:spPr>
        <a:xfrm>
          <a:off x="16459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160038</xdr:rowOff>
    </xdr:from>
    <xdr:ext cx="762000" cy="259045"/>
    <xdr:sp macro="" textlink="">
      <xdr:nvSpPr>
        <xdr:cNvPr id="452" name="公債費以外該当値テキスト"/>
        <xdr:cNvSpPr txBox="1"/>
      </xdr:nvSpPr>
      <xdr:spPr>
        <a:xfrm>
          <a:off x="16598900" y="135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163830</xdr:rowOff>
    </xdr:from>
    <xdr:to>
      <xdr:col>22</xdr:col>
      <xdr:colOff>615950</xdr:colOff>
      <xdr:row>80</xdr:row>
      <xdr:rowOff>93980</xdr:rowOff>
    </xdr:to>
    <xdr:sp macro="" textlink="">
      <xdr:nvSpPr>
        <xdr:cNvPr id="453" name="円/楕円 452"/>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78757</xdr:rowOff>
    </xdr:from>
    <xdr:ext cx="736600" cy="259045"/>
    <xdr:sp macro="" textlink="">
      <xdr:nvSpPr>
        <xdr:cNvPr id="454" name="テキスト ボックス 453"/>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22861</xdr:rowOff>
    </xdr:from>
    <xdr:to>
      <xdr:col>21</xdr:col>
      <xdr:colOff>412750</xdr:colOff>
      <xdr:row>79</xdr:row>
      <xdr:rowOff>124461</xdr:rowOff>
    </xdr:to>
    <xdr:sp macro="" textlink="">
      <xdr:nvSpPr>
        <xdr:cNvPr id="455" name="円/楕円 454"/>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109238</xdr:rowOff>
    </xdr:from>
    <xdr:ext cx="762000" cy="259045"/>
    <xdr:sp macro="" textlink="">
      <xdr:nvSpPr>
        <xdr:cNvPr id="456" name="テキスト ボックス 455"/>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3811</xdr:rowOff>
    </xdr:from>
    <xdr:to>
      <xdr:col>20</xdr:col>
      <xdr:colOff>209550</xdr:colOff>
      <xdr:row>79</xdr:row>
      <xdr:rowOff>105411</xdr:rowOff>
    </xdr:to>
    <xdr:sp macro="" textlink="">
      <xdr:nvSpPr>
        <xdr:cNvPr id="457" name="円/楕円 456"/>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90188</xdr:rowOff>
    </xdr:from>
    <xdr:ext cx="762000" cy="259045"/>
    <xdr:sp macro="" textlink="">
      <xdr:nvSpPr>
        <xdr:cNvPr id="458" name="テキスト ボックス 457"/>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106680</xdr:rowOff>
    </xdr:from>
    <xdr:to>
      <xdr:col>19</xdr:col>
      <xdr:colOff>6350</xdr:colOff>
      <xdr:row>79</xdr:row>
      <xdr:rowOff>36830</xdr:rowOff>
    </xdr:to>
    <xdr:sp macro="" textlink="">
      <xdr:nvSpPr>
        <xdr:cNvPr id="459" name="円/楕円 458"/>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21607</xdr:rowOff>
    </xdr:from>
    <xdr:ext cx="762000" cy="259045"/>
    <xdr:sp macro="" textlink="">
      <xdr:nvSpPr>
        <xdr:cNvPr id="460" name="テキスト ボックス 459"/>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大阪府藤井寺市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138659</xdr:rowOff>
    </xdr:from>
    <xdr:to>
      <xdr:col>4</xdr:col>
      <xdr:colOff>1117600</xdr:colOff>
      <xdr:row>16</xdr:row>
      <xdr:rowOff>18263</xdr:rowOff>
    </xdr:to>
    <xdr:cxnSp macro="">
      <xdr:nvCxnSpPr>
        <xdr:cNvPr id="50" name="直線コネクタ 49"/>
        <xdr:cNvCxnSpPr/>
      </xdr:nvCxnSpPr>
      <xdr:spPr bwMode="auto">
        <a:xfrm flipV="1">
          <a:off x="5003800" y="2758034"/>
          <a:ext cx="647700" cy="5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18263</xdr:rowOff>
    </xdr:from>
    <xdr:to>
      <xdr:col>4</xdr:col>
      <xdr:colOff>469900</xdr:colOff>
      <xdr:row>16</xdr:row>
      <xdr:rowOff>28912</xdr:rowOff>
    </xdr:to>
    <xdr:cxnSp macro="">
      <xdr:nvCxnSpPr>
        <xdr:cNvPr id="53" name="直線コネクタ 52"/>
        <xdr:cNvCxnSpPr/>
      </xdr:nvCxnSpPr>
      <xdr:spPr bwMode="auto">
        <a:xfrm flipV="1">
          <a:off x="4305300" y="2809088"/>
          <a:ext cx="6985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28912</xdr:rowOff>
    </xdr:from>
    <xdr:to>
      <xdr:col>3</xdr:col>
      <xdr:colOff>904875</xdr:colOff>
      <xdr:row>16</xdr:row>
      <xdr:rowOff>70440</xdr:rowOff>
    </xdr:to>
    <xdr:cxnSp macro="">
      <xdr:nvCxnSpPr>
        <xdr:cNvPr id="56" name="直線コネクタ 55"/>
        <xdr:cNvCxnSpPr/>
      </xdr:nvCxnSpPr>
      <xdr:spPr bwMode="auto">
        <a:xfrm flipV="1">
          <a:off x="3606800" y="2819737"/>
          <a:ext cx="698500" cy="4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48743</xdr:rowOff>
    </xdr:from>
    <xdr:to>
      <xdr:col>3</xdr:col>
      <xdr:colOff>206375</xdr:colOff>
      <xdr:row>16</xdr:row>
      <xdr:rowOff>70440</xdr:rowOff>
    </xdr:to>
    <xdr:cxnSp macro="">
      <xdr:nvCxnSpPr>
        <xdr:cNvPr id="59" name="直線コネクタ 58"/>
        <xdr:cNvCxnSpPr/>
      </xdr:nvCxnSpPr>
      <xdr:spPr bwMode="auto">
        <a:xfrm>
          <a:off x="2908300" y="2839568"/>
          <a:ext cx="698500" cy="2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87859</xdr:rowOff>
    </xdr:from>
    <xdr:to>
      <xdr:col>5</xdr:col>
      <xdr:colOff>34925</xdr:colOff>
      <xdr:row>16</xdr:row>
      <xdr:rowOff>18009</xdr:rowOff>
    </xdr:to>
    <xdr:sp macro="" textlink="">
      <xdr:nvSpPr>
        <xdr:cNvPr id="69" name="円/楕円 68"/>
        <xdr:cNvSpPr/>
      </xdr:nvSpPr>
      <xdr:spPr bwMode="auto">
        <a:xfrm>
          <a:off x="5600700" y="270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104386</xdr:rowOff>
    </xdr:from>
    <xdr:ext cx="762000" cy="259045"/>
    <xdr:sp macro="" textlink="">
      <xdr:nvSpPr>
        <xdr:cNvPr id="70" name="人口1人当たり決算額の推移該当値テキスト130"/>
        <xdr:cNvSpPr txBox="1"/>
      </xdr:nvSpPr>
      <xdr:spPr>
        <a:xfrm>
          <a:off x="5740400" y="255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81,888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138913</xdr:rowOff>
    </xdr:from>
    <xdr:to>
      <xdr:col>4</xdr:col>
      <xdr:colOff>520700</xdr:colOff>
      <xdr:row>16</xdr:row>
      <xdr:rowOff>69063</xdr:rowOff>
    </xdr:to>
    <xdr:sp macro="" textlink="">
      <xdr:nvSpPr>
        <xdr:cNvPr id="71" name="円/楕円 70"/>
        <xdr:cNvSpPr/>
      </xdr:nvSpPr>
      <xdr:spPr bwMode="auto">
        <a:xfrm>
          <a:off x="4953000" y="275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79240</xdr:rowOff>
    </xdr:from>
    <xdr:ext cx="736600" cy="259045"/>
    <xdr:sp macro="" textlink="">
      <xdr:nvSpPr>
        <xdr:cNvPr id="72" name="テキスト ボックス 71"/>
        <xdr:cNvSpPr txBox="1"/>
      </xdr:nvSpPr>
      <xdr:spPr>
        <a:xfrm>
          <a:off x="4622800" y="2527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149562</xdr:rowOff>
    </xdr:from>
    <xdr:to>
      <xdr:col>3</xdr:col>
      <xdr:colOff>955675</xdr:colOff>
      <xdr:row>16</xdr:row>
      <xdr:rowOff>79712</xdr:rowOff>
    </xdr:to>
    <xdr:sp macro="" textlink="">
      <xdr:nvSpPr>
        <xdr:cNvPr id="73" name="円/楕円 72"/>
        <xdr:cNvSpPr/>
      </xdr:nvSpPr>
      <xdr:spPr bwMode="auto">
        <a:xfrm>
          <a:off x="4254500" y="276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89889</xdr:rowOff>
    </xdr:from>
    <xdr:ext cx="762000" cy="259045"/>
    <xdr:sp macro="" textlink="">
      <xdr:nvSpPr>
        <xdr:cNvPr id="74" name="テキスト ボックス 73"/>
        <xdr:cNvSpPr txBox="1"/>
      </xdr:nvSpPr>
      <xdr:spPr>
        <a:xfrm>
          <a:off x="3924300" y="253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19640</xdr:rowOff>
    </xdr:from>
    <xdr:to>
      <xdr:col>3</xdr:col>
      <xdr:colOff>257175</xdr:colOff>
      <xdr:row>16</xdr:row>
      <xdr:rowOff>121240</xdr:rowOff>
    </xdr:to>
    <xdr:sp macro="" textlink="">
      <xdr:nvSpPr>
        <xdr:cNvPr id="75" name="円/楕円 74"/>
        <xdr:cNvSpPr/>
      </xdr:nvSpPr>
      <xdr:spPr bwMode="auto">
        <a:xfrm>
          <a:off x="3556000" y="281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131417</xdr:rowOff>
    </xdr:from>
    <xdr:ext cx="762000" cy="259045"/>
    <xdr:sp macro="" textlink="">
      <xdr:nvSpPr>
        <xdr:cNvPr id="76" name="テキスト ボックス 75"/>
        <xdr:cNvSpPr txBox="1"/>
      </xdr:nvSpPr>
      <xdr:spPr>
        <a:xfrm>
          <a:off x="3225800" y="257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76,469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169393</xdr:rowOff>
    </xdr:from>
    <xdr:to>
      <xdr:col>2</xdr:col>
      <xdr:colOff>692150</xdr:colOff>
      <xdr:row>16</xdr:row>
      <xdr:rowOff>99543</xdr:rowOff>
    </xdr:to>
    <xdr:sp macro="" textlink="">
      <xdr:nvSpPr>
        <xdr:cNvPr id="77" name="円/楕円 76"/>
        <xdr:cNvSpPr/>
      </xdr:nvSpPr>
      <xdr:spPr bwMode="auto">
        <a:xfrm>
          <a:off x="2857500" y="278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109720</xdr:rowOff>
    </xdr:from>
    <xdr:ext cx="762000" cy="259045"/>
    <xdr:sp macro="" textlink="">
      <xdr:nvSpPr>
        <xdr:cNvPr id="78" name="テキスト ボックス 77"/>
        <xdr:cNvSpPr txBox="1"/>
      </xdr:nvSpPr>
      <xdr:spPr>
        <a:xfrm>
          <a:off x="2527300" y="25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110341</xdr:rowOff>
    </xdr:from>
    <xdr:to>
      <xdr:col>4</xdr:col>
      <xdr:colOff>1117600</xdr:colOff>
      <xdr:row>37</xdr:row>
      <xdr:rowOff>125943</xdr:rowOff>
    </xdr:to>
    <xdr:cxnSp macro="">
      <xdr:nvCxnSpPr>
        <xdr:cNvPr id="115" name="直線コネクタ 114"/>
        <xdr:cNvCxnSpPr/>
      </xdr:nvCxnSpPr>
      <xdr:spPr bwMode="auto">
        <a:xfrm flipV="1">
          <a:off x="5003800" y="7235041"/>
          <a:ext cx="647700" cy="1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43818</xdr:rowOff>
    </xdr:from>
    <xdr:to>
      <xdr:col>4</xdr:col>
      <xdr:colOff>469900</xdr:colOff>
      <xdr:row>37</xdr:row>
      <xdr:rowOff>125943</xdr:rowOff>
    </xdr:to>
    <xdr:cxnSp macro="">
      <xdr:nvCxnSpPr>
        <xdr:cNvPr id="118" name="直線コネクタ 117"/>
        <xdr:cNvCxnSpPr/>
      </xdr:nvCxnSpPr>
      <xdr:spPr bwMode="auto">
        <a:xfrm>
          <a:off x="4305300" y="7168518"/>
          <a:ext cx="698500" cy="82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158004</xdr:rowOff>
    </xdr:from>
    <xdr:to>
      <xdr:col>3</xdr:col>
      <xdr:colOff>904875</xdr:colOff>
      <xdr:row>37</xdr:row>
      <xdr:rowOff>43818</xdr:rowOff>
    </xdr:to>
    <xdr:cxnSp macro="">
      <xdr:nvCxnSpPr>
        <xdr:cNvPr id="121" name="直線コネクタ 120"/>
        <xdr:cNvCxnSpPr/>
      </xdr:nvCxnSpPr>
      <xdr:spPr bwMode="auto">
        <a:xfrm>
          <a:off x="3606800" y="7111254"/>
          <a:ext cx="698500" cy="57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128429</xdr:rowOff>
    </xdr:from>
    <xdr:to>
      <xdr:col>3</xdr:col>
      <xdr:colOff>206375</xdr:colOff>
      <xdr:row>36</xdr:row>
      <xdr:rowOff>158004</xdr:rowOff>
    </xdr:to>
    <xdr:cxnSp macro="">
      <xdr:nvCxnSpPr>
        <xdr:cNvPr id="124" name="直線コネクタ 123"/>
        <xdr:cNvCxnSpPr/>
      </xdr:nvCxnSpPr>
      <xdr:spPr bwMode="auto">
        <a:xfrm>
          <a:off x="2908300" y="7081679"/>
          <a:ext cx="698500" cy="29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59541</xdr:rowOff>
    </xdr:from>
    <xdr:to>
      <xdr:col>5</xdr:col>
      <xdr:colOff>34925</xdr:colOff>
      <xdr:row>37</xdr:row>
      <xdr:rowOff>161141</xdr:rowOff>
    </xdr:to>
    <xdr:sp macro="" textlink="">
      <xdr:nvSpPr>
        <xdr:cNvPr id="134" name="円/楕円 133"/>
        <xdr:cNvSpPr/>
      </xdr:nvSpPr>
      <xdr:spPr bwMode="auto">
        <a:xfrm>
          <a:off x="5600700" y="7184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31618</xdr:rowOff>
    </xdr:from>
    <xdr:ext cx="762000" cy="259045"/>
    <xdr:sp macro="" textlink="">
      <xdr:nvSpPr>
        <xdr:cNvPr id="135" name="人口1人当たり決算額の推移該当値テキスト445"/>
        <xdr:cNvSpPr txBox="1"/>
      </xdr:nvSpPr>
      <xdr:spPr>
        <a:xfrm>
          <a:off x="5740400" y="715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75143</xdr:rowOff>
    </xdr:from>
    <xdr:to>
      <xdr:col>4</xdr:col>
      <xdr:colOff>520700</xdr:colOff>
      <xdr:row>37</xdr:row>
      <xdr:rowOff>176743</xdr:rowOff>
    </xdr:to>
    <xdr:sp macro="" textlink="">
      <xdr:nvSpPr>
        <xdr:cNvPr id="136" name="円/楕円 135"/>
        <xdr:cNvSpPr/>
      </xdr:nvSpPr>
      <xdr:spPr bwMode="auto">
        <a:xfrm>
          <a:off x="4953000" y="7199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161520</xdr:rowOff>
    </xdr:from>
    <xdr:ext cx="736600" cy="259045"/>
    <xdr:sp macro="" textlink="">
      <xdr:nvSpPr>
        <xdr:cNvPr id="137" name="テキスト ボックス 136"/>
        <xdr:cNvSpPr txBox="1"/>
      </xdr:nvSpPr>
      <xdr:spPr>
        <a:xfrm>
          <a:off x="4622800" y="7286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164468</xdr:rowOff>
    </xdr:from>
    <xdr:to>
      <xdr:col>3</xdr:col>
      <xdr:colOff>955675</xdr:colOff>
      <xdr:row>37</xdr:row>
      <xdr:rowOff>94618</xdr:rowOff>
    </xdr:to>
    <xdr:sp macro="" textlink="">
      <xdr:nvSpPr>
        <xdr:cNvPr id="138" name="円/楕円 137"/>
        <xdr:cNvSpPr/>
      </xdr:nvSpPr>
      <xdr:spPr bwMode="auto">
        <a:xfrm>
          <a:off x="4254500" y="711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79395</xdr:rowOff>
    </xdr:from>
    <xdr:ext cx="762000" cy="259045"/>
    <xdr:sp macro="" textlink="">
      <xdr:nvSpPr>
        <xdr:cNvPr id="139" name="テキスト ボックス 138"/>
        <xdr:cNvSpPr txBox="1"/>
      </xdr:nvSpPr>
      <xdr:spPr>
        <a:xfrm>
          <a:off x="3924300" y="7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107204</xdr:rowOff>
    </xdr:from>
    <xdr:to>
      <xdr:col>3</xdr:col>
      <xdr:colOff>257175</xdr:colOff>
      <xdr:row>37</xdr:row>
      <xdr:rowOff>37354</xdr:rowOff>
    </xdr:to>
    <xdr:sp macro="" textlink="">
      <xdr:nvSpPr>
        <xdr:cNvPr id="140" name="円/楕円 139"/>
        <xdr:cNvSpPr/>
      </xdr:nvSpPr>
      <xdr:spPr bwMode="auto">
        <a:xfrm>
          <a:off x="3556000" y="7060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22131</xdr:rowOff>
    </xdr:from>
    <xdr:ext cx="762000" cy="259045"/>
    <xdr:sp macro="" textlink="">
      <xdr:nvSpPr>
        <xdr:cNvPr id="141" name="テキスト ボックス 140"/>
        <xdr:cNvSpPr txBox="1"/>
      </xdr:nvSpPr>
      <xdr:spPr>
        <a:xfrm>
          <a:off x="3225800" y="714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77629</xdr:rowOff>
    </xdr:from>
    <xdr:to>
      <xdr:col>2</xdr:col>
      <xdr:colOff>692150</xdr:colOff>
      <xdr:row>37</xdr:row>
      <xdr:rowOff>7779</xdr:rowOff>
    </xdr:to>
    <xdr:sp macro="" textlink="">
      <xdr:nvSpPr>
        <xdr:cNvPr id="142" name="円/楕円 141"/>
        <xdr:cNvSpPr/>
      </xdr:nvSpPr>
      <xdr:spPr bwMode="auto">
        <a:xfrm>
          <a:off x="2857500" y="703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164006</xdr:rowOff>
    </xdr:from>
    <xdr:ext cx="762000" cy="259045"/>
    <xdr:sp macro="" textlink="">
      <xdr:nvSpPr>
        <xdr:cNvPr id="143" name="テキスト ボックス 142"/>
        <xdr:cNvSpPr txBox="1"/>
      </xdr:nvSpPr>
      <xdr:spPr>
        <a:xfrm>
          <a:off x="2527300" y="711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66,118
65,571
8.89
23,147,681
23,076,220
15,365
13,860,102
15,135,592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89705</xdr:rowOff>
    </xdr:from>
    <xdr:to>
      <xdr:col>6</xdr:col>
      <xdr:colOff>511175</xdr:colOff>
      <xdr:row>35</xdr:row>
      <xdr:rowOff>104473</xdr:rowOff>
    </xdr:to>
    <xdr:cxnSp macro="">
      <xdr:nvCxnSpPr>
        <xdr:cNvPr id="59" name="直線コネクタ 58"/>
        <xdr:cNvCxnSpPr/>
      </xdr:nvCxnSpPr>
      <xdr:spPr>
        <a:xfrm>
          <a:off x="3797300" y="6090455"/>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89705</xdr:rowOff>
    </xdr:from>
    <xdr:to>
      <xdr:col>5</xdr:col>
      <xdr:colOff>358775</xdr:colOff>
      <xdr:row>35</xdr:row>
      <xdr:rowOff>106987</xdr:rowOff>
    </xdr:to>
    <xdr:cxnSp macro="">
      <xdr:nvCxnSpPr>
        <xdr:cNvPr id="62" name="直線コネクタ 61"/>
        <xdr:cNvCxnSpPr/>
      </xdr:nvCxnSpPr>
      <xdr:spPr>
        <a:xfrm flipV="1">
          <a:off x="2908300" y="6090455"/>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106987</xdr:rowOff>
    </xdr:from>
    <xdr:to>
      <xdr:col>4</xdr:col>
      <xdr:colOff>155575</xdr:colOff>
      <xdr:row>35</xdr:row>
      <xdr:rowOff>146855</xdr:rowOff>
    </xdr:to>
    <xdr:cxnSp macro="">
      <xdr:nvCxnSpPr>
        <xdr:cNvPr id="65" name="直線コネクタ 64"/>
        <xdr:cNvCxnSpPr/>
      </xdr:nvCxnSpPr>
      <xdr:spPr>
        <a:xfrm flipV="1">
          <a:off x="2019300" y="6107737"/>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101821</xdr:rowOff>
    </xdr:from>
    <xdr:to>
      <xdr:col>2</xdr:col>
      <xdr:colOff>638175</xdr:colOff>
      <xdr:row>35</xdr:row>
      <xdr:rowOff>146855</xdr:rowOff>
    </xdr:to>
    <xdr:cxnSp macro="">
      <xdr:nvCxnSpPr>
        <xdr:cNvPr id="68" name="直線コネクタ 67"/>
        <xdr:cNvCxnSpPr/>
      </xdr:nvCxnSpPr>
      <xdr:spPr>
        <a:xfrm>
          <a:off x="1130300" y="6102571"/>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53673</xdr:rowOff>
    </xdr:from>
    <xdr:to>
      <xdr:col>6</xdr:col>
      <xdr:colOff>561975</xdr:colOff>
      <xdr:row>35</xdr:row>
      <xdr:rowOff>155273</xdr:rowOff>
    </xdr:to>
    <xdr:sp macro="" textlink="">
      <xdr:nvSpPr>
        <xdr:cNvPr id="78" name="円/楕円 77"/>
        <xdr:cNvSpPr/>
      </xdr:nvSpPr>
      <xdr:spPr>
        <a:xfrm>
          <a:off x="4584700" y="60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76550</xdr:rowOff>
    </xdr:from>
    <xdr:ext cx="534377" cy="259045"/>
    <xdr:sp macro="" textlink="">
      <xdr:nvSpPr>
        <xdr:cNvPr id="79" name="人件費該当値テキスト"/>
        <xdr:cNvSpPr txBox="1"/>
      </xdr:nvSpPr>
      <xdr:spPr>
        <a:xfrm>
          <a:off x="4686300" y="59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64,041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38905</xdr:rowOff>
    </xdr:from>
    <xdr:to>
      <xdr:col>5</xdr:col>
      <xdr:colOff>409575</xdr:colOff>
      <xdr:row>35</xdr:row>
      <xdr:rowOff>140505</xdr:rowOff>
    </xdr:to>
    <xdr:sp macro="" textlink="">
      <xdr:nvSpPr>
        <xdr:cNvPr id="80" name="円/楕円 79"/>
        <xdr:cNvSpPr/>
      </xdr:nvSpPr>
      <xdr:spPr>
        <a:xfrm>
          <a:off x="3746500" y="60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131632</xdr:rowOff>
    </xdr:from>
    <xdr:ext cx="534377" cy="259045"/>
    <xdr:sp macro="" textlink="">
      <xdr:nvSpPr>
        <xdr:cNvPr id="81" name="テキスト ボックス 80"/>
        <xdr:cNvSpPr txBox="1"/>
      </xdr:nvSpPr>
      <xdr:spPr>
        <a:xfrm>
          <a:off x="3530111" y="613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56187</xdr:rowOff>
    </xdr:from>
    <xdr:to>
      <xdr:col>4</xdr:col>
      <xdr:colOff>206375</xdr:colOff>
      <xdr:row>35</xdr:row>
      <xdr:rowOff>157787</xdr:rowOff>
    </xdr:to>
    <xdr:sp macro="" textlink="">
      <xdr:nvSpPr>
        <xdr:cNvPr id="82" name="円/楕円 81"/>
        <xdr:cNvSpPr/>
      </xdr:nvSpPr>
      <xdr:spPr>
        <a:xfrm>
          <a:off x="2857500" y="60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148914</xdr:rowOff>
    </xdr:from>
    <xdr:ext cx="534377" cy="259045"/>
    <xdr:sp macro="" textlink="">
      <xdr:nvSpPr>
        <xdr:cNvPr id="83" name="テキスト ボックス 82"/>
        <xdr:cNvSpPr txBox="1"/>
      </xdr:nvSpPr>
      <xdr:spPr>
        <a:xfrm>
          <a:off x="2641111" y="61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96055</xdr:rowOff>
    </xdr:from>
    <xdr:to>
      <xdr:col>3</xdr:col>
      <xdr:colOff>3175</xdr:colOff>
      <xdr:row>36</xdr:row>
      <xdr:rowOff>26205</xdr:rowOff>
    </xdr:to>
    <xdr:sp macro="" textlink="">
      <xdr:nvSpPr>
        <xdr:cNvPr id="84" name="円/楕円 83"/>
        <xdr:cNvSpPr/>
      </xdr:nvSpPr>
      <xdr:spPr>
        <a:xfrm>
          <a:off x="1968500" y="6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17332</xdr:rowOff>
    </xdr:from>
    <xdr:ext cx="534377" cy="259045"/>
    <xdr:sp macro="" textlink="">
      <xdr:nvSpPr>
        <xdr:cNvPr id="85" name="テキスト ボックス 84"/>
        <xdr:cNvSpPr txBox="1"/>
      </xdr:nvSpPr>
      <xdr:spPr>
        <a:xfrm>
          <a:off x="1752111" y="618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51021</xdr:rowOff>
    </xdr:from>
    <xdr:to>
      <xdr:col>1</xdr:col>
      <xdr:colOff>485775</xdr:colOff>
      <xdr:row>35</xdr:row>
      <xdr:rowOff>152621</xdr:rowOff>
    </xdr:to>
    <xdr:sp macro="" textlink="">
      <xdr:nvSpPr>
        <xdr:cNvPr id="86" name="円/楕円 85"/>
        <xdr:cNvSpPr/>
      </xdr:nvSpPr>
      <xdr:spPr>
        <a:xfrm>
          <a:off x="1079500" y="60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143748</xdr:rowOff>
    </xdr:from>
    <xdr:ext cx="534377" cy="259045"/>
    <xdr:sp macro="" textlink="">
      <xdr:nvSpPr>
        <xdr:cNvPr id="87" name="テキスト ボックス 86"/>
        <xdr:cNvSpPr txBox="1"/>
      </xdr:nvSpPr>
      <xdr:spPr>
        <a:xfrm>
          <a:off x="863111" y="614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165074</xdr:rowOff>
    </xdr:from>
    <xdr:to>
      <xdr:col>6</xdr:col>
      <xdr:colOff>511175</xdr:colOff>
      <xdr:row>58</xdr:row>
      <xdr:rowOff>67724</xdr:rowOff>
    </xdr:to>
    <xdr:cxnSp macro="">
      <xdr:nvCxnSpPr>
        <xdr:cNvPr id="119" name="直線コネクタ 118"/>
        <xdr:cNvCxnSpPr/>
      </xdr:nvCxnSpPr>
      <xdr:spPr>
        <a:xfrm flipV="1">
          <a:off x="3797300" y="9937724"/>
          <a:ext cx="838200" cy="7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67724</xdr:rowOff>
    </xdr:from>
    <xdr:to>
      <xdr:col>5</xdr:col>
      <xdr:colOff>358775</xdr:colOff>
      <xdr:row>58</xdr:row>
      <xdr:rowOff>159294</xdr:rowOff>
    </xdr:to>
    <xdr:cxnSp macro="">
      <xdr:nvCxnSpPr>
        <xdr:cNvPr id="122" name="直線コネクタ 121"/>
        <xdr:cNvCxnSpPr/>
      </xdr:nvCxnSpPr>
      <xdr:spPr>
        <a:xfrm flipV="1">
          <a:off x="2908300" y="10011824"/>
          <a:ext cx="889000" cy="9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159294</xdr:rowOff>
    </xdr:from>
    <xdr:to>
      <xdr:col>4</xdr:col>
      <xdr:colOff>155575</xdr:colOff>
      <xdr:row>59</xdr:row>
      <xdr:rowOff>2801</xdr:rowOff>
    </xdr:to>
    <xdr:cxnSp macro="">
      <xdr:nvCxnSpPr>
        <xdr:cNvPr id="125" name="直線コネクタ 124"/>
        <xdr:cNvCxnSpPr/>
      </xdr:nvCxnSpPr>
      <xdr:spPr>
        <a:xfrm flipV="1">
          <a:off x="2019300" y="10103394"/>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162234</xdr:rowOff>
    </xdr:from>
    <xdr:to>
      <xdr:col>2</xdr:col>
      <xdr:colOff>638175</xdr:colOff>
      <xdr:row>59</xdr:row>
      <xdr:rowOff>2801</xdr:rowOff>
    </xdr:to>
    <xdr:cxnSp macro="">
      <xdr:nvCxnSpPr>
        <xdr:cNvPr id="128" name="直線コネクタ 127"/>
        <xdr:cNvCxnSpPr/>
      </xdr:nvCxnSpPr>
      <xdr:spPr>
        <a:xfrm>
          <a:off x="1130300" y="10106334"/>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114274</xdr:rowOff>
    </xdr:from>
    <xdr:to>
      <xdr:col>6</xdr:col>
      <xdr:colOff>561975</xdr:colOff>
      <xdr:row>58</xdr:row>
      <xdr:rowOff>44424</xdr:rowOff>
    </xdr:to>
    <xdr:sp macro="" textlink="">
      <xdr:nvSpPr>
        <xdr:cNvPr id="138" name="円/楕円 137"/>
        <xdr:cNvSpPr/>
      </xdr:nvSpPr>
      <xdr:spPr>
        <a:xfrm>
          <a:off x="4584700" y="98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92701</xdr:rowOff>
    </xdr:from>
    <xdr:ext cx="534377" cy="259045"/>
    <xdr:sp macro="" textlink="">
      <xdr:nvSpPr>
        <xdr:cNvPr id="139" name="物件費該当値テキスト"/>
        <xdr:cNvSpPr txBox="1"/>
      </xdr:nvSpPr>
      <xdr:spPr>
        <a:xfrm>
          <a:off x="4686300" y="98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16924</xdr:rowOff>
    </xdr:from>
    <xdr:to>
      <xdr:col>5</xdr:col>
      <xdr:colOff>409575</xdr:colOff>
      <xdr:row>58</xdr:row>
      <xdr:rowOff>118524</xdr:rowOff>
    </xdr:to>
    <xdr:sp macro="" textlink="">
      <xdr:nvSpPr>
        <xdr:cNvPr id="140" name="円/楕円 139"/>
        <xdr:cNvSpPr/>
      </xdr:nvSpPr>
      <xdr:spPr>
        <a:xfrm>
          <a:off x="3746500" y="99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109651</xdr:rowOff>
    </xdr:from>
    <xdr:ext cx="534377" cy="259045"/>
    <xdr:sp macro="" textlink="">
      <xdr:nvSpPr>
        <xdr:cNvPr id="141" name="テキスト ボックス 140"/>
        <xdr:cNvSpPr txBox="1"/>
      </xdr:nvSpPr>
      <xdr:spPr>
        <a:xfrm>
          <a:off x="3530111" y="100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108494</xdr:rowOff>
    </xdr:from>
    <xdr:to>
      <xdr:col>4</xdr:col>
      <xdr:colOff>206375</xdr:colOff>
      <xdr:row>59</xdr:row>
      <xdr:rowOff>38644</xdr:rowOff>
    </xdr:to>
    <xdr:sp macro="" textlink="">
      <xdr:nvSpPr>
        <xdr:cNvPr id="142" name="円/楕円 141"/>
        <xdr:cNvSpPr/>
      </xdr:nvSpPr>
      <xdr:spPr>
        <a:xfrm>
          <a:off x="2857500" y="100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29771</xdr:rowOff>
    </xdr:from>
    <xdr:ext cx="534377" cy="259045"/>
    <xdr:sp macro="" textlink="">
      <xdr:nvSpPr>
        <xdr:cNvPr id="143" name="テキスト ボックス 142"/>
        <xdr:cNvSpPr txBox="1"/>
      </xdr:nvSpPr>
      <xdr:spPr>
        <a:xfrm>
          <a:off x="2641111" y="101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123451</xdr:rowOff>
    </xdr:from>
    <xdr:to>
      <xdr:col>3</xdr:col>
      <xdr:colOff>3175</xdr:colOff>
      <xdr:row>59</xdr:row>
      <xdr:rowOff>53601</xdr:rowOff>
    </xdr:to>
    <xdr:sp macro="" textlink="">
      <xdr:nvSpPr>
        <xdr:cNvPr id="144" name="円/楕円 143"/>
        <xdr:cNvSpPr/>
      </xdr:nvSpPr>
      <xdr:spPr>
        <a:xfrm>
          <a:off x="1968500" y="100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44728</xdr:rowOff>
    </xdr:from>
    <xdr:ext cx="534377" cy="259045"/>
    <xdr:sp macro="" textlink="">
      <xdr:nvSpPr>
        <xdr:cNvPr id="145" name="テキスト ボックス 144"/>
        <xdr:cNvSpPr txBox="1"/>
      </xdr:nvSpPr>
      <xdr:spPr>
        <a:xfrm>
          <a:off x="1752111" y="1016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111434</xdr:rowOff>
    </xdr:from>
    <xdr:to>
      <xdr:col>1</xdr:col>
      <xdr:colOff>485775</xdr:colOff>
      <xdr:row>59</xdr:row>
      <xdr:rowOff>41584</xdr:rowOff>
    </xdr:to>
    <xdr:sp macro="" textlink="">
      <xdr:nvSpPr>
        <xdr:cNvPr id="146" name="円/楕円 145"/>
        <xdr:cNvSpPr/>
      </xdr:nvSpPr>
      <xdr:spPr>
        <a:xfrm>
          <a:off x="1079500" y="1005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32711</xdr:rowOff>
    </xdr:from>
    <xdr:ext cx="534377" cy="259045"/>
    <xdr:sp macro="" textlink="">
      <xdr:nvSpPr>
        <xdr:cNvPr id="147" name="テキスト ボックス 146"/>
        <xdr:cNvSpPr txBox="1"/>
      </xdr:nvSpPr>
      <xdr:spPr>
        <a:xfrm>
          <a:off x="863111" y="101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18923</xdr:rowOff>
    </xdr:from>
    <xdr:to>
      <xdr:col>6</xdr:col>
      <xdr:colOff>511175</xdr:colOff>
      <xdr:row>78</xdr:row>
      <xdr:rowOff>68835</xdr:rowOff>
    </xdr:to>
    <xdr:cxnSp macro="">
      <xdr:nvCxnSpPr>
        <xdr:cNvPr id="176" name="直線コネクタ 175"/>
        <xdr:cNvCxnSpPr/>
      </xdr:nvCxnSpPr>
      <xdr:spPr>
        <a:xfrm>
          <a:off x="3797300" y="13392023"/>
          <a:ext cx="8382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167208</xdr:rowOff>
    </xdr:from>
    <xdr:to>
      <xdr:col>5</xdr:col>
      <xdr:colOff>358775</xdr:colOff>
      <xdr:row>78</xdr:row>
      <xdr:rowOff>18923</xdr:rowOff>
    </xdr:to>
    <xdr:cxnSp macro="">
      <xdr:nvCxnSpPr>
        <xdr:cNvPr id="179" name="直線コネクタ 178"/>
        <xdr:cNvCxnSpPr/>
      </xdr:nvCxnSpPr>
      <xdr:spPr>
        <a:xfrm>
          <a:off x="2908300" y="13368858"/>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167208</xdr:rowOff>
    </xdr:from>
    <xdr:to>
      <xdr:col>4</xdr:col>
      <xdr:colOff>155575</xdr:colOff>
      <xdr:row>77</xdr:row>
      <xdr:rowOff>171171</xdr:rowOff>
    </xdr:to>
    <xdr:cxnSp macro="">
      <xdr:nvCxnSpPr>
        <xdr:cNvPr id="182" name="直線コネクタ 181"/>
        <xdr:cNvCxnSpPr/>
      </xdr:nvCxnSpPr>
      <xdr:spPr>
        <a:xfrm flipV="1">
          <a:off x="2019300" y="13368858"/>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171171</xdr:rowOff>
    </xdr:from>
    <xdr:to>
      <xdr:col>2</xdr:col>
      <xdr:colOff>638175</xdr:colOff>
      <xdr:row>78</xdr:row>
      <xdr:rowOff>19686</xdr:rowOff>
    </xdr:to>
    <xdr:cxnSp macro="">
      <xdr:nvCxnSpPr>
        <xdr:cNvPr id="185" name="直線コネクタ 184"/>
        <xdr:cNvCxnSpPr/>
      </xdr:nvCxnSpPr>
      <xdr:spPr>
        <a:xfrm flipV="1">
          <a:off x="1130300" y="13372821"/>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18035</xdr:rowOff>
    </xdr:from>
    <xdr:to>
      <xdr:col>6</xdr:col>
      <xdr:colOff>561975</xdr:colOff>
      <xdr:row>78</xdr:row>
      <xdr:rowOff>119635</xdr:rowOff>
    </xdr:to>
    <xdr:sp macro="" textlink="">
      <xdr:nvSpPr>
        <xdr:cNvPr id="195" name="円/楕円 194"/>
        <xdr:cNvSpPr/>
      </xdr:nvSpPr>
      <xdr:spPr>
        <a:xfrm>
          <a:off x="45847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104412</xdr:rowOff>
    </xdr:from>
    <xdr:ext cx="469744" cy="259045"/>
    <xdr:sp macro="" textlink="">
      <xdr:nvSpPr>
        <xdr:cNvPr id="196" name="維持補修費該当値テキスト"/>
        <xdr:cNvSpPr txBox="1"/>
      </xdr:nvSpPr>
      <xdr:spPr>
        <a:xfrm>
          <a:off x="4686300" y="1330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139573</xdr:rowOff>
    </xdr:from>
    <xdr:to>
      <xdr:col>5</xdr:col>
      <xdr:colOff>409575</xdr:colOff>
      <xdr:row>78</xdr:row>
      <xdr:rowOff>69723</xdr:rowOff>
    </xdr:to>
    <xdr:sp macro="" textlink="">
      <xdr:nvSpPr>
        <xdr:cNvPr id="197" name="円/楕円 196"/>
        <xdr:cNvSpPr/>
      </xdr:nvSpPr>
      <xdr:spPr>
        <a:xfrm>
          <a:off x="3746500" y="133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60850</xdr:rowOff>
    </xdr:from>
    <xdr:ext cx="469744" cy="259045"/>
    <xdr:sp macro="" textlink="">
      <xdr:nvSpPr>
        <xdr:cNvPr id="198" name="テキスト ボックス 197"/>
        <xdr:cNvSpPr txBox="1"/>
      </xdr:nvSpPr>
      <xdr:spPr>
        <a:xfrm>
          <a:off x="3562427" y="134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116408</xdr:rowOff>
    </xdr:from>
    <xdr:to>
      <xdr:col>4</xdr:col>
      <xdr:colOff>206375</xdr:colOff>
      <xdr:row>78</xdr:row>
      <xdr:rowOff>46558</xdr:rowOff>
    </xdr:to>
    <xdr:sp macro="" textlink="">
      <xdr:nvSpPr>
        <xdr:cNvPr id="199" name="円/楕円 198"/>
        <xdr:cNvSpPr/>
      </xdr:nvSpPr>
      <xdr:spPr>
        <a:xfrm>
          <a:off x="2857500" y="133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37685</xdr:rowOff>
    </xdr:from>
    <xdr:ext cx="469744" cy="259045"/>
    <xdr:sp macro="" textlink="">
      <xdr:nvSpPr>
        <xdr:cNvPr id="200" name="テキスト ボックス 199"/>
        <xdr:cNvSpPr txBox="1"/>
      </xdr:nvSpPr>
      <xdr:spPr>
        <a:xfrm>
          <a:off x="2673427" y="134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120371</xdr:rowOff>
    </xdr:from>
    <xdr:to>
      <xdr:col>3</xdr:col>
      <xdr:colOff>3175</xdr:colOff>
      <xdr:row>78</xdr:row>
      <xdr:rowOff>50521</xdr:rowOff>
    </xdr:to>
    <xdr:sp macro="" textlink="">
      <xdr:nvSpPr>
        <xdr:cNvPr id="201" name="円/楕円 200"/>
        <xdr:cNvSpPr/>
      </xdr:nvSpPr>
      <xdr:spPr>
        <a:xfrm>
          <a:off x="1968500" y="133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41648</xdr:rowOff>
    </xdr:from>
    <xdr:ext cx="469744" cy="259045"/>
    <xdr:sp macro="" textlink="">
      <xdr:nvSpPr>
        <xdr:cNvPr id="202" name="テキスト ボックス 201"/>
        <xdr:cNvSpPr txBox="1"/>
      </xdr:nvSpPr>
      <xdr:spPr>
        <a:xfrm>
          <a:off x="1784427" y="1341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140336</xdr:rowOff>
    </xdr:from>
    <xdr:to>
      <xdr:col>1</xdr:col>
      <xdr:colOff>485775</xdr:colOff>
      <xdr:row>78</xdr:row>
      <xdr:rowOff>70486</xdr:rowOff>
    </xdr:to>
    <xdr:sp macro="" textlink="">
      <xdr:nvSpPr>
        <xdr:cNvPr id="203" name="円/楕円 202"/>
        <xdr:cNvSpPr/>
      </xdr:nvSpPr>
      <xdr:spPr>
        <a:xfrm>
          <a:off x="1079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61613</xdr:rowOff>
    </xdr:from>
    <xdr:ext cx="469744" cy="259045"/>
    <xdr:sp macro="" textlink="">
      <xdr:nvSpPr>
        <xdr:cNvPr id="204" name="テキスト ボックス 203"/>
        <xdr:cNvSpPr txBox="1"/>
      </xdr:nvSpPr>
      <xdr:spPr>
        <a:xfrm>
          <a:off x="895427" y="134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107366</xdr:rowOff>
    </xdr:from>
    <xdr:to>
      <xdr:col>6</xdr:col>
      <xdr:colOff>511175</xdr:colOff>
      <xdr:row>93</xdr:row>
      <xdr:rowOff>152476</xdr:rowOff>
    </xdr:to>
    <xdr:cxnSp macro="">
      <xdr:nvCxnSpPr>
        <xdr:cNvPr id="234" name="直線コネクタ 233"/>
        <xdr:cNvCxnSpPr/>
      </xdr:nvCxnSpPr>
      <xdr:spPr>
        <a:xfrm flipV="1">
          <a:off x="3797300" y="16052216"/>
          <a:ext cx="8382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152476</xdr:rowOff>
    </xdr:from>
    <xdr:to>
      <xdr:col>5</xdr:col>
      <xdr:colOff>358775</xdr:colOff>
      <xdr:row>94</xdr:row>
      <xdr:rowOff>45999</xdr:rowOff>
    </xdr:to>
    <xdr:cxnSp macro="">
      <xdr:nvCxnSpPr>
        <xdr:cNvPr id="237" name="直線コネクタ 236"/>
        <xdr:cNvCxnSpPr/>
      </xdr:nvCxnSpPr>
      <xdr:spPr>
        <a:xfrm flipV="1">
          <a:off x="2908300" y="16097326"/>
          <a:ext cx="889000" cy="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45999</xdr:rowOff>
    </xdr:from>
    <xdr:to>
      <xdr:col>4</xdr:col>
      <xdr:colOff>155575</xdr:colOff>
      <xdr:row>94</xdr:row>
      <xdr:rowOff>53276</xdr:rowOff>
    </xdr:to>
    <xdr:cxnSp macro="">
      <xdr:nvCxnSpPr>
        <xdr:cNvPr id="240" name="直線コネクタ 239"/>
        <xdr:cNvCxnSpPr/>
      </xdr:nvCxnSpPr>
      <xdr:spPr>
        <a:xfrm flipV="1">
          <a:off x="2019300" y="1616229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53276</xdr:rowOff>
    </xdr:from>
    <xdr:to>
      <xdr:col>2</xdr:col>
      <xdr:colOff>638175</xdr:colOff>
      <xdr:row>94</xdr:row>
      <xdr:rowOff>55778</xdr:rowOff>
    </xdr:to>
    <xdr:cxnSp macro="">
      <xdr:nvCxnSpPr>
        <xdr:cNvPr id="243" name="直線コネクタ 242"/>
        <xdr:cNvCxnSpPr/>
      </xdr:nvCxnSpPr>
      <xdr:spPr>
        <a:xfrm flipV="1">
          <a:off x="1130300" y="16169576"/>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56566</xdr:rowOff>
    </xdr:from>
    <xdr:to>
      <xdr:col>6</xdr:col>
      <xdr:colOff>561975</xdr:colOff>
      <xdr:row>93</xdr:row>
      <xdr:rowOff>158166</xdr:rowOff>
    </xdr:to>
    <xdr:sp macro="" textlink="">
      <xdr:nvSpPr>
        <xdr:cNvPr id="253" name="円/楕円 252"/>
        <xdr:cNvSpPr/>
      </xdr:nvSpPr>
      <xdr:spPr>
        <a:xfrm>
          <a:off x="4584700" y="160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79443</xdr:rowOff>
    </xdr:from>
    <xdr:ext cx="599010" cy="259045"/>
    <xdr:sp macro="" textlink="">
      <xdr:nvSpPr>
        <xdr:cNvPr id="254" name="扶助費該当値テキスト"/>
        <xdr:cNvSpPr txBox="1"/>
      </xdr:nvSpPr>
      <xdr:spPr>
        <a:xfrm>
          <a:off x="4686300" y="1585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106,046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101676</xdr:rowOff>
    </xdr:from>
    <xdr:to>
      <xdr:col>5</xdr:col>
      <xdr:colOff>409575</xdr:colOff>
      <xdr:row>94</xdr:row>
      <xdr:rowOff>31826</xdr:rowOff>
    </xdr:to>
    <xdr:sp macro="" textlink="">
      <xdr:nvSpPr>
        <xdr:cNvPr id="255" name="円/楕円 254"/>
        <xdr:cNvSpPr/>
      </xdr:nvSpPr>
      <xdr:spPr>
        <a:xfrm>
          <a:off x="3746500" y="160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48353</xdr:rowOff>
    </xdr:from>
    <xdr:ext cx="599010" cy="259045"/>
    <xdr:sp macro="" textlink="">
      <xdr:nvSpPr>
        <xdr:cNvPr id="256" name="テキスト ボックス 255"/>
        <xdr:cNvSpPr txBox="1"/>
      </xdr:nvSpPr>
      <xdr:spPr>
        <a:xfrm>
          <a:off x="3497794" y="1582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166649</xdr:rowOff>
    </xdr:from>
    <xdr:to>
      <xdr:col>4</xdr:col>
      <xdr:colOff>206375</xdr:colOff>
      <xdr:row>94</xdr:row>
      <xdr:rowOff>96799</xdr:rowOff>
    </xdr:to>
    <xdr:sp macro="" textlink="">
      <xdr:nvSpPr>
        <xdr:cNvPr id="257" name="円/楕円 256"/>
        <xdr:cNvSpPr/>
      </xdr:nvSpPr>
      <xdr:spPr>
        <a:xfrm>
          <a:off x="2857500" y="161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113326</xdr:rowOff>
    </xdr:from>
    <xdr:ext cx="534377" cy="259045"/>
    <xdr:sp macro="" textlink="">
      <xdr:nvSpPr>
        <xdr:cNvPr id="258" name="テキスト ボックス 257"/>
        <xdr:cNvSpPr txBox="1"/>
      </xdr:nvSpPr>
      <xdr:spPr>
        <a:xfrm>
          <a:off x="2641111" y="158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97,378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2476</xdr:rowOff>
    </xdr:from>
    <xdr:to>
      <xdr:col>3</xdr:col>
      <xdr:colOff>3175</xdr:colOff>
      <xdr:row>94</xdr:row>
      <xdr:rowOff>104076</xdr:rowOff>
    </xdr:to>
    <xdr:sp macro="" textlink="">
      <xdr:nvSpPr>
        <xdr:cNvPr id="259" name="円/楕円 258"/>
        <xdr:cNvSpPr/>
      </xdr:nvSpPr>
      <xdr:spPr>
        <a:xfrm>
          <a:off x="1968500" y="161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120603</xdr:rowOff>
    </xdr:from>
    <xdr:ext cx="534377" cy="259045"/>
    <xdr:sp macro="" textlink="">
      <xdr:nvSpPr>
        <xdr:cNvPr id="260" name="テキスト ボックス 259"/>
        <xdr:cNvSpPr txBox="1"/>
      </xdr:nvSpPr>
      <xdr:spPr>
        <a:xfrm>
          <a:off x="1752111" y="158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4978</xdr:rowOff>
    </xdr:from>
    <xdr:to>
      <xdr:col>1</xdr:col>
      <xdr:colOff>485775</xdr:colOff>
      <xdr:row>94</xdr:row>
      <xdr:rowOff>106578</xdr:rowOff>
    </xdr:to>
    <xdr:sp macro="" textlink="">
      <xdr:nvSpPr>
        <xdr:cNvPr id="261" name="円/楕円 260"/>
        <xdr:cNvSpPr/>
      </xdr:nvSpPr>
      <xdr:spPr>
        <a:xfrm>
          <a:off x="1079500" y="161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123105</xdr:rowOff>
    </xdr:from>
    <xdr:ext cx="534377" cy="259045"/>
    <xdr:sp macro="" textlink="">
      <xdr:nvSpPr>
        <xdr:cNvPr id="262" name="テキスト ボックス 261"/>
        <xdr:cNvSpPr txBox="1"/>
      </xdr:nvSpPr>
      <xdr:spPr>
        <a:xfrm>
          <a:off x="863111" y="158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169774</xdr:rowOff>
    </xdr:from>
    <xdr:to>
      <xdr:col>15</xdr:col>
      <xdr:colOff>180975</xdr:colOff>
      <xdr:row>36</xdr:row>
      <xdr:rowOff>41275</xdr:rowOff>
    </xdr:to>
    <xdr:cxnSp macro="">
      <xdr:nvCxnSpPr>
        <xdr:cNvPr id="291" name="直線コネクタ 290"/>
        <xdr:cNvCxnSpPr/>
      </xdr:nvCxnSpPr>
      <xdr:spPr>
        <a:xfrm flipV="1">
          <a:off x="9639300" y="6170524"/>
          <a:ext cx="8382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137859</xdr:rowOff>
    </xdr:from>
    <xdr:to>
      <xdr:col>14</xdr:col>
      <xdr:colOff>28575</xdr:colOff>
      <xdr:row>36</xdr:row>
      <xdr:rowOff>41275</xdr:rowOff>
    </xdr:to>
    <xdr:cxnSp macro="">
      <xdr:nvCxnSpPr>
        <xdr:cNvPr id="294" name="直線コネクタ 293"/>
        <xdr:cNvCxnSpPr/>
      </xdr:nvCxnSpPr>
      <xdr:spPr>
        <a:xfrm>
          <a:off x="8750300" y="5967159"/>
          <a:ext cx="889000" cy="2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137859</xdr:rowOff>
    </xdr:from>
    <xdr:to>
      <xdr:col>12</xdr:col>
      <xdr:colOff>511175</xdr:colOff>
      <xdr:row>36</xdr:row>
      <xdr:rowOff>85992</xdr:rowOff>
    </xdr:to>
    <xdr:cxnSp macro="">
      <xdr:nvCxnSpPr>
        <xdr:cNvPr id="297" name="直線コネクタ 296"/>
        <xdr:cNvCxnSpPr/>
      </xdr:nvCxnSpPr>
      <xdr:spPr>
        <a:xfrm flipV="1">
          <a:off x="7861300" y="5967159"/>
          <a:ext cx="889000" cy="2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85992</xdr:rowOff>
    </xdr:from>
    <xdr:to>
      <xdr:col>11</xdr:col>
      <xdr:colOff>307975</xdr:colOff>
      <xdr:row>36</xdr:row>
      <xdr:rowOff>114287</xdr:rowOff>
    </xdr:to>
    <xdr:cxnSp macro="">
      <xdr:nvCxnSpPr>
        <xdr:cNvPr id="300" name="直線コネクタ 299"/>
        <xdr:cNvCxnSpPr/>
      </xdr:nvCxnSpPr>
      <xdr:spPr>
        <a:xfrm flipV="1">
          <a:off x="6972300" y="6258192"/>
          <a:ext cx="889000" cy="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118974</xdr:rowOff>
    </xdr:from>
    <xdr:to>
      <xdr:col>15</xdr:col>
      <xdr:colOff>231775</xdr:colOff>
      <xdr:row>36</xdr:row>
      <xdr:rowOff>49124</xdr:rowOff>
    </xdr:to>
    <xdr:sp macro="" textlink="">
      <xdr:nvSpPr>
        <xdr:cNvPr id="310" name="円/楕円 309"/>
        <xdr:cNvSpPr/>
      </xdr:nvSpPr>
      <xdr:spPr>
        <a:xfrm>
          <a:off x="10426700" y="61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141851</xdr:rowOff>
    </xdr:from>
    <xdr:ext cx="534377" cy="259045"/>
    <xdr:sp macro="" textlink="">
      <xdr:nvSpPr>
        <xdr:cNvPr id="311" name="補助費等該当値テキスト"/>
        <xdr:cNvSpPr txBox="1"/>
      </xdr:nvSpPr>
      <xdr:spPr>
        <a:xfrm>
          <a:off x="10528300" y="597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161925</xdr:rowOff>
    </xdr:from>
    <xdr:to>
      <xdr:col>14</xdr:col>
      <xdr:colOff>79375</xdr:colOff>
      <xdr:row>36</xdr:row>
      <xdr:rowOff>92075</xdr:rowOff>
    </xdr:to>
    <xdr:sp macro="" textlink="">
      <xdr:nvSpPr>
        <xdr:cNvPr id="312" name="円/楕円 311"/>
        <xdr:cNvSpPr/>
      </xdr:nvSpPr>
      <xdr:spPr>
        <a:xfrm>
          <a:off x="95885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108602</xdr:rowOff>
    </xdr:from>
    <xdr:ext cx="534377" cy="259045"/>
    <xdr:sp macro="" textlink="">
      <xdr:nvSpPr>
        <xdr:cNvPr id="313" name="テキスト ボックス 312"/>
        <xdr:cNvSpPr txBox="1"/>
      </xdr:nvSpPr>
      <xdr:spPr>
        <a:xfrm>
          <a:off x="9372111" y="59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87059</xdr:rowOff>
    </xdr:from>
    <xdr:to>
      <xdr:col>12</xdr:col>
      <xdr:colOff>561975</xdr:colOff>
      <xdr:row>35</xdr:row>
      <xdr:rowOff>17209</xdr:rowOff>
    </xdr:to>
    <xdr:sp macro="" textlink="">
      <xdr:nvSpPr>
        <xdr:cNvPr id="314" name="円/楕円 313"/>
        <xdr:cNvSpPr/>
      </xdr:nvSpPr>
      <xdr:spPr>
        <a:xfrm>
          <a:off x="8699500" y="59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33736</xdr:rowOff>
    </xdr:from>
    <xdr:ext cx="534377" cy="259045"/>
    <xdr:sp macro="" textlink="">
      <xdr:nvSpPr>
        <xdr:cNvPr id="315" name="テキスト ボックス 314"/>
        <xdr:cNvSpPr txBox="1"/>
      </xdr:nvSpPr>
      <xdr:spPr>
        <a:xfrm>
          <a:off x="8483111" y="5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35192</xdr:rowOff>
    </xdr:from>
    <xdr:to>
      <xdr:col>11</xdr:col>
      <xdr:colOff>358775</xdr:colOff>
      <xdr:row>36</xdr:row>
      <xdr:rowOff>136792</xdr:rowOff>
    </xdr:to>
    <xdr:sp macro="" textlink="">
      <xdr:nvSpPr>
        <xdr:cNvPr id="316" name="円/楕円 315"/>
        <xdr:cNvSpPr/>
      </xdr:nvSpPr>
      <xdr:spPr>
        <a:xfrm>
          <a:off x="7810500" y="62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127919</xdr:rowOff>
    </xdr:from>
    <xdr:ext cx="534377" cy="259045"/>
    <xdr:sp macro="" textlink="">
      <xdr:nvSpPr>
        <xdr:cNvPr id="317" name="テキスト ボックス 316"/>
        <xdr:cNvSpPr txBox="1"/>
      </xdr:nvSpPr>
      <xdr:spPr>
        <a:xfrm>
          <a:off x="7594111" y="63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63487</xdr:rowOff>
    </xdr:from>
    <xdr:to>
      <xdr:col>10</xdr:col>
      <xdr:colOff>155575</xdr:colOff>
      <xdr:row>36</xdr:row>
      <xdr:rowOff>165087</xdr:rowOff>
    </xdr:to>
    <xdr:sp macro="" textlink="">
      <xdr:nvSpPr>
        <xdr:cNvPr id="318" name="円/楕円 317"/>
        <xdr:cNvSpPr/>
      </xdr:nvSpPr>
      <xdr:spPr>
        <a:xfrm>
          <a:off x="6921500" y="6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156214</xdr:rowOff>
    </xdr:from>
    <xdr:ext cx="534377" cy="259045"/>
    <xdr:sp macro="" textlink="">
      <xdr:nvSpPr>
        <xdr:cNvPr id="319" name="テキスト ボックス 318"/>
        <xdr:cNvSpPr txBox="1"/>
      </xdr:nvSpPr>
      <xdr:spPr>
        <a:xfrm>
          <a:off x="6705111" y="63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133014</xdr:rowOff>
    </xdr:from>
    <xdr:to>
      <xdr:col>15</xdr:col>
      <xdr:colOff>180975</xdr:colOff>
      <xdr:row>58</xdr:row>
      <xdr:rowOff>138721</xdr:rowOff>
    </xdr:to>
    <xdr:cxnSp macro="">
      <xdr:nvCxnSpPr>
        <xdr:cNvPr id="348" name="直線コネクタ 347"/>
        <xdr:cNvCxnSpPr/>
      </xdr:nvCxnSpPr>
      <xdr:spPr>
        <a:xfrm>
          <a:off x="9639300" y="10077114"/>
          <a:ext cx="8382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133014</xdr:rowOff>
    </xdr:from>
    <xdr:to>
      <xdr:col>14</xdr:col>
      <xdr:colOff>28575</xdr:colOff>
      <xdr:row>58</xdr:row>
      <xdr:rowOff>156776</xdr:rowOff>
    </xdr:to>
    <xdr:cxnSp macro="">
      <xdr:nvCxnSpPr>
        <xdr:cNvPr id="351" name="直線コネクタ 350"/>
        <xdr:cNvCxnSpPr/>
      </xdr:nvCxnSpPr>
      <xdr:spPr>
        <a:xfrm flipV="1">
          <a:off x="8750300" y="10077114"/>
          <a:ext cx="889000" cy="2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156776</xdr:rowOff>
    </xdr:from>
    <xdr:to>
      <xdr:col>12</xdr:col>
      <xdr:colOff>511175</xdr:colOff>
      <xdr:row>59</xdr:row>
      <xdr:rowOff>4220</xdr:rowOff>
    </xdr:to>
    <xdr:cxnSp macro="">
      <xdr:nvCxnSpPr>
        <xdr:cNvPr id="354" name="直線コネクタ 353"/>
        <xdr:cNvCxnSpPr/>
      </xdr:nvCxnSpPr>
      <xdr:spPr>
        <a:xfrm flipV="1">
          <a:off x="7861300" y="10100876"/>
          <a:ext cx="889000" cy="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2529</xdr:rowOff>
    </xdr:from>
    <xdr:to>
      <xdr:col>11</xdr:col>
      <xdr:colOff>307975</xdr:colOff>
      <xdr:row>59</xdr:row>
      <xdr:rowOff>4220</xdr:rowOff>
    </xdr:to>
    <xdr:cxnSp macro="">
      <xdr:nvCxnSpPr>
        <xdr:cNvPr id="357" name="直線コネクタ 356"/>
        <xdr:cNvCxnSpPr/>
      </xdr:nvCxnSpPr>
      <xdr:spPr>
        <a:xfrm>
          <a:off x="6972300" y="10118079"/>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87921</xdr:rowOff>
    </xdr:from>
    <xdr:to>
      <xdr:col>15</xdr:col>
      <xdr:colOff>231775</xdr:colOff>
      <xdr:row>59</xdr:row>
      <xdr:rowOff>18071</xdr:rowOff>
    </xdr:to>
    <xdr:sp macro="" textlink="">
      <xdr:nvSpPr>
        <xdr:cNvPr id="367" name="円/楕円 366"/>
        <xdr:cNvSpPr/>
      </xdr:nvSpPr>
      <xdr:spPr>
        <a:xfrm>
          <a:off x="10426700" y="100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2848</xdr:rowOff>
    </xdr:from>
    <xdr:ext cx="534377" cy="259045"/>
    <xdr:sp macro="" textlink="">
      <xdr:nvSpPr>
        <xdr:cNvPr id="368" name="普通建設事業費該当値テキスト"/>
        <xdr:cNvSpPr txBox="1"/>
      </xdr:nvSpPr>
      <xdr:spPr>
        <a:xfrm>
          <a:off x="10528300" y="994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82214</xdr:rowOff>
    </xdr:from>
    <xdr:to>
      <xdr:col>14</xdr:col>
      <xdr:colOff>79375</xdr:colOff>
      <xdr:row>59</xdr:row>
      <xdr:rowOff>12364</xdr:rowOff>
    </xdr:to>
    <xdr:sp macro="" textlink="">
      <xdr:nvSpPr>
        <xdr:cNvPr id="369" name="円/楕円 368"/>
        <xdr:cNvSpPr/>
      </xdr:nvSpPr>
      <xdr:spPr>
        <a:xfrm>
          <a:off x="9588500" y="100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3491</xdr:rowOff>
    </xdr:from>
    <xdr:ext cx="534377" cy="259045"/>
    <xdr:sp macro="" textlink="">
      <xdr:nvSpPr>
        <xdr:cNvPr id="370" name="テキスト ボックス 369"/>
        <xdr:cNvSpPr txBox="1"/>
      </xdr:nvSpPr>
      <xdr:spPr>
        <a:xfrm>
          <a:off x="9372111" y="101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105976</xdr:rowOff>
    </xdr:from>
    <xdr:to>
      <xdr:col>12</xdr:col>
      <xdr:colOff>561975</xdr:colOff>
      <xdr:row>59</xdr:row>
      <xdr:rowOff>36126</xdr:rowOff>
    </xdr:to>
    <xdr:sp macro="" textlink="">
      <xdr:nvSpPr>
        <xdr:cNvPr id="371" name="円/楕円 370"/>
        <xdr:cNvSpPr/>
      </xdr:nvSpPr>
      <xdr:spPr>
        <a:xfrm>
          <a:off x="8699500" y="100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27253</xdr:rowOff>
    </xdr:from>
    <xdr:ext cx="534377" cy="259045"/>
    <xdr:sp macro="" textlink="">
      <xdr:nvSpPr>
        <xdr:cNvPr id="372" name="テキスト ボックス 371"/>
        <xdr:cNvSpPr txBox="1"/>
      </xdr:nvSpPr>
      <xdr:spPr>
        <a:xfrm>
          <a:off x="8483111" y="1014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124870</xdr:rowOff>
    </xdr:from>
    <xdr:to>
      <xdr:col>11</xdr:col>
      <xdr:colOff>358775</xdr:colOff>
      <xdr:row>59</xdr:row>
      <xdr:rowOff>55020</xdr:rowOff>
    </xdr:to>
    <xdr:sp macro="" textlink="">
      <xdr:nvSpPr>
        <xdr:cNvPr id="373" name="円/楕円 372"/>
        <xdr:cNvSpPr/>
      </xdr:nvSpPr>
      <xdr:spPr>
        <a:xfrm>
          <a:off x="7810500" y="100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46147</xdr:rowOff>
    </xdr:from>
    <xdr:ext cx="534377" cy="259045"/>
    <xdr:sp macro="" textlink="">
      <xdr:nvSpPr>
        <xdr:cNvPr id="374" name="テキスト ボックス 373"/>
        <xdr:cNvSpPr txBox="1"/>
      </xdr:nvSpPr>
      <xdr:spPr>
        <a:xfrm>
          <a:off x="7594111" y="101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123179</xdr:rowOff>
    </xdr:from>
    <xdr:to>
      <xdr:col>10</xdr:col>
      <xdr:colOff>155575</xdr:colOff>
      <xdr:row>59</xdr:row>
      <xdr:rowOff>53329</xdr:rowOff>
    </xdr:to>
    <xdr:sp macro="" textlink="">
      <xdr:nvSpPr>
        <xdr:cNvPr id="375" name="円/楕円 374"/>
        <xdr:cNvSpPr/>
      </xdr:nvSpPr>
      <xdr:spPr>
        <a:xfrm>
          <a:off x="6921500" y="100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44456</xdr:rowOff>
    </xdr:from>
    <xdr:ext cx="534377" cy="259045"/>
    <xdr:sp macro="" textlink="">
      <xdr:nvSpPr>
        <xdr:cNvPr id="376" name="テキスト ボックス 375"/>
        <xdr:cNvSpPr txBox="1"/>
      </xdr:nvSpPr>
      <xdr:spPr>
        <a:xfrm>
          <a:off x="6705111" y="1016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149839</xdr:rowOff>
    </xdr:from>
    <xdr:to>
      <xdr:col>15</xdr:col>
      <xdr:colOff>180975</xdr:colOff>
      <xdr:row>78</xdr:row>
      <xdr:rowOff>9164</xdr:rowOff>
    </xdr:to>
    <xdr:cxnSp macro="">
      <xdr:nvCxnSpPr>
        <xdr:cNvPr id="401" name="直線コネクタ 400"/>
        <xdr:cNvCxnSpPr/>
      </xdr:nvCxnSpPr>
      <xdr:spPr>
        <a:xfrm flipV="1">
          <a:off x="9639300" y="13351489"/>
          <a:ext cx="8382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99039</xdr:rowOff>
    </xdr:from>
    <xdr:to>
      <xdr:col>15</xdr:col>
      <xdr:colOff>231775</xdr:colOff>
      <xdr:row>78</xdr:row>
      <xdr:rowOff>29189</xdr:rowOff>
    </xdr:to>
    <xdr:sp macro="" textlink="">
      <xdr:nvSpPr>
        <xdr:cNvPr id="411" name="円/楕円 410"/>
        <xdr:cNvSpPr/>
      </xdr:nvSpPr>
      <xdr:spPr>
        <a:xfrm>
          <a:off x="10426700" y="133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13966</xdr:rowOff>
    </xdr:from>
    <xdr:ext cx="469744" cy="259045"/>
    <xdr:sp macro="" textlink="">
      <xdr:nvSpPr>
        <xdr:cNvPr id="412" name="普通建設事業費 （ うち新規整備　）該当値テキスト"/>
        <xdr:cNvSpPr txBox="1"/>
      </xdr:nvSpPr>
      <xdr:spPr>
        <a:xfrm>
          <a:off x="10528300" y="1321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129814</xdr:rowOff>
    </xdr:from>
    <xdr:to>
      <xdr:col>14</xdr:col>
      <xdr:colOff>79375</xdr:colOff>
      <xdr:row>78</xdr:row>
      <xdr:rowOff>59964</xdr:rowOff>
    </xdr:to>
    <xdr:sp macro="" textlink="">
      <xdr:nvSpPr>
        <xdr:cNvPr id="413" name="円/楕円 412"/>
        <xdr:cNvSpPr/>
      </xdr:nvSpPr>
      <xdr:spPr>
        <a:xfrm>
          <a:off x="9588500" y="1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51091</xdr:rowOff>
    </xdr:from>
    <xdr:ext cx="469744" cy="259045"/>
    <xdr:sp macro="" textlink="">
      <xdr:nvSpPr>
        <xdr:cNvPr id="414" name="テキスト ボックス 413"/>
        <xdr:cNvSpPr txBox="1"/>
      </xdr:nvSpPr>
      <xdr:spPr>
        <a:xfrm>
          <a:off x="9404427" y="1342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62858</xdr:rowOff>
    </xdr:from>
    <xdr:to>
      <xdr:col>15</xdr:col>
      <xdr:colOff>180975</xdr:colOff>
      <xdr:row>97</xdr:row>
      <xdr:rowOff>86371</xdr:rowOff>
    </xdr:to>
    <xdr:cxnSp macro="">
      <xdr:nvCxnSpPr>
        <xdr:cNvPr id="445" name="直線コネクタ 444"/>
        <xdr:cNvCxnSpPr/>
      </xdr:nvCxnSpPr>
      <xdr:spPr>
        <a:xfrm flipV="1">
          <a:off x="9639300" y="16693508"/>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12058</xdr:rowOff>
    </xdr:from>
    <xdr:to>
      <xdr:col>15</xdr:col>
      <xdr:colOff>231775</xdr:colOff>
      <xdr:row>97</xdr:row>
      <xdr:rowOff>113658</xdr:rowOff>
    </xdr:to>
    <xdr:sp macro="" textlink="">
      <xdr:nvSpPr>
        <xdr:cNvPr id="455" name="円/楕円 454"/>
        <xdr:cNvSpPr/>
      </xdr:nvSpPr>
      <xdr:spPr>
        <a:xfrm>
          <a:off x="10426700" y="166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161935</xdr:rowOff>
    </xdr:from>
    <xdr:ext cx="534377" cy="259045"/>
    <xdr:sp macro="" textlink="">
      <xdr:nvSpPr>
        <xdr:cNvPr id="456" name="普通建設事業費 （ うち更新整備　）該当値テキスト"/>
        <xdr:cNvSpPr txBox="1"/>
      </xdr:nvSpPr>
      <xdr:spPr>
        <a:xfrm>
          <a:off x="10528300" y="1662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35571</xdr:rowOff>
    </xdr:from>
    <xdr:to>
      <xdr:col>14</xdr:col>
      <xdr:colOff>79375</xdr:colOff>
      <xdr:row>97</xdr:row>
      <xdr:rowOff>137171</xdr:rowOff>
    </xdr:to>
    <xdr:sp macro="" textlink="">
      <xdr:nvSpPr>
        <xdr:cNvPr id="457" name="円/楕円 456"/>
        <xdr:cNvSpPr/>
      </xdr:nvSpPr>
      <xdr:spPr>
        <a:xfrm>
          <a:off x="9588500" y="166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128298</xdr:rowOff>
    </xdr:from>
    <xdr:ext cx="534377" cy="259045"/>
    <xdr:sp macro="" textlink="">
      <xdr:nvSpPr>
        <xdr:cNvPr id="458" name="テキスト ボックス 457"/>
        <xdr:cNvSpPr txBox="1"/>
      </xdr:nvSpPr>
      <xdr:spPr>
        <a:xfrm>
          <a:off x="9372111" y="1675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36195</xdr:rowOff>
    </xdr:from>
    <xdr:to>
      <xdr:col>22</xdr:col>
      <xdr:colOff>365125</xdr:colOff>
      <xdr:row>39</xdr:row>
      <xdr:rowOff>44450</xdr:rowOff>
    </xdr:to>
    <xdr:cxnSp macro="">
      <xdr:nvCxnSpPr>
        <xdr:cNvPr id="490" name="直線コネクタ 489"/>
        <xdr:cNvCxnSpPr/>
      </xdr:nvCxnSpPr>
      <xdr:spPr>
        <a:xfrm>
          <a:off x="14592300" y="6722745"/>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36195</xdr:rowOff>
    </xdr:from>
    <xdr:to>
      <xdr:col>21</xdr:col>
      <xdr:colOff>161925</xdr:colOff>
      <xdr:row>39</xdr:row>
      <xdr:rowOff>44450</xdr:rowOff>
    </xdr:to>
    <xdr:cxnSp macro="">
      <xdr:nvCxnSpPr>
        <xdr:cNvPr id="493" name="直線コネクタ 492"/>
        <xdr:cNvCxnSpPr/>
      </xdr:nvCxnSpPr>
      <xdr:spPr>
        <a:xfrm flipV="1">
          <a:off x="13703300" y="6722745"/>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156845</xdr:rowOff>
    </xdr:from>
    <xdr:to>
      <xdr:col>21</xdr:col>
      <xdr:colOff>212725</xdr:colOff>
      <xdr:row>39</xdr:row>
      <xdr:rowOff>86995</xdr:rowOff>
    </xdr:to>
    <xdr:sp macro="" textlink="">
      <xdr:nvSpPr>
        <xdr:cNvPr id="510" name="円/楕円 509"/>
        <xdr:cNvSpPr/>
      </xdr:nvSpPr>
      <xdr:spPr>
        <a:xfrm>
          <a:off x="14541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78122</xdr:rowOff>
    </xdr:from>
    <xdr:ext cx="313932" cy="259045"/>
    <xdr:sp macro="" textlink="">
      <xdr:nvSpPr>
        <xdr:cNvPr id="511" name="テキスト ボックス 510"/>
        <xdr:cNvSpPr txBox="1"/>
      </xdr:nvSpPr>
      <xdr:spPr>
        <a:xfrm>
          <a:off x="14435333" y="6764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131829</xdr:rowOff>
    </xdr:from>
    <xdr:to>
      <xdr:col>23</xdr:col>
      <xdr:colOff>517525</xdr:colOff>
      <xdr:row>77</xdr:row>
      <xdr:rowOff>143912</xdr:rowOff>
    </xdr:to>
    <xdr:cxnSp macro="">
      <xdr:nvCxnSpPr>
        <xdr:cNvPr id="595" name="直線コネクタ 594"/>
        <xdr:cNvCxnSpPr/>
      </xdr:nvCxnSpPr>
      <xdr:spPr>
        <a:xfrm>
          <a:off x="15481300" y="1333347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118701</xdr:rowOff>
    </xdr:from>
    <xdr:to>
      <xdr:col>22</xdr:col>
      <xdr:colOff>365125</xdr:colOff>
      <xdr:row>77</xdr:row>
      <xdr:rowOff>131829</xdr:rowOff>
    </xdr:to>
    <xdr:cxnSp macro="">
      <xdr:nvCxnSpPr>
        <xdr:cNvPr id="598" name="直線コネクタ 597"/>
        <xdr:cNvCxnSpPr/>
      </xdr:nvCxnSpPr>
      <xdr:spPr>
        <a:xfrm>
          <a:off x="14592300" y="13320351"/>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105459</xdr:rowOff>
    </xdr:from>
    <xdr:to>
      <xdr:col>21</xdr:col>
      <xdr:colOff>161925</xdr:colOff>
      <xdr:row>77</xdr:row>
      <xdr:rowOff>118701</xdr:rowOff>
    </xdr:to>
    <xdr:cxnSp macro="">
      <xdr:nvCxnSpPr>
        <xdr:cNvPr id="601" name="直線コネクタ 600"/>
        <xdr:cNvCxnSpPr/>
      </xdr:nvCxnSpPr>
      <xdr:spPr>
        <a:xfrm>
          <a:off x="13703300" y="13307109"/>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86829</xdr:rowOff>
    </xdr:from>
    <xdr:to>
      <xdr:col>19</xdr:col>
      <xdr:colOff>644525</xdr:colOff>
      <xdr:row>77</xdr:row>
      <xdr:rowOff>105459</xdr:rowOff>
    </xdr:to>
    <xdr:cxnSp macro="">
      <xdr:nvCxnSpPr>
        <xdr:cNvPr id="604" name="直線コネクタ 603"/>
        <xdr:cNvCxnSpPr/>
      </xdr:nvCxnSpPr>
      <xdr:spPr>
        <a:xfrm>
          <a:off x="12814300" y="13288479"/>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93112</xdr:rowOff>
    </xdr:from>
    <xdr:to>
      <xdr:col>23</xdr:col>
      <xdr:colOff>568325</xdr:colOff>
      <xdr:row>78</xdr:row>
      <xdr:rowOff>23262</xdr:rowOff>
    </xdr:to>
    <xdr:sp macro="" textlink="">
      <xdr:nvSpPr>
        <xdr:cNvPr id="614" name="円/楕円 613"/>
        <xdr:cNvSpPr/>
      </xdr:nvSpPr>
      <xdr:spPr>
        <a:xfrm>
          <a:off x="16268700" y="132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71539</xdr:rowOff>
    </xdr:from>
    <xdr:ext cx="534377" cy="259045"/>
    <xdr:sp macro="" textlink="">
      <xdr:nvSpPr>
        <xdr:cNvPr id="615" name="公債費該当値テキスト"/>
        <xdr:cNvSpPr txBox="1"/>
      </xdr:nvSpPr>
      <xdr:spPr>
        <a:xfrm>
          <a:off x="16370300" y="132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81029</xdr:rowOff>
    </xdr:from>
    <xdr:to>
      <xdr:col>22</xdr:col>
      <xdr:colOff>415925</xdr:colOff>
      <xdr:row>78</xdr:row>
      <xdr:rowOff>11179</xdr:rowOff>
    </xdr:to>
    <xdr:sp macro="" textlink="">
      <xdr:nvSpPr>
        <xdr:cNvPr id="616" name="円/楕円 615"/>
        <xdr:cNvSpPr/>
      </xdr:nvSpPr>
      <xdr:spPr>
        <a:xfrm>
          <a:off x="15430500" y="132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2306</xdr:rowOff>
    </xdr:from>
    <xdr:ext cx="534377" cy="259045"/>
    <xdr:sp macro="" textlink="">
      <xdr:nvSpPr>
        <xdr:cNvPr id="617" name="テキスト ボックス 616"/>
        <xdr:cNvSpPr txBox="1"/>
      </xdr:nvSpPr>
      <xdr:spPr>
        <a:xfrm>
          <a:off x="15214111" y="1337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67901</xdr:rowOff>
    </xdr:from>
    <xdr:to>
      <xdr:col>21</xdr:col>
      <xdr:colOff>212725</xdr:colOff>
      <xdr:row>77</xdr:row>
      <xdr:rowOff>169501</xdr:rowOff>
    </xdr:to>
    <xdr:sp macro="" textlink="">
      <xdr:nvSpPr>
        <xdr:cNvPr id="618" name="円/楕円 617"/>
        <xdr:cNvSpPr/>
      </xdr:nvSpPr>
      <xdr:spPr>
        <a:xfrm>
          <a:off x="14541500" y="132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160628</xdr:rowOff>
    </xdr:from>
    <xdr:ext cx="534377" cy="259045"/>
    <xdr:sp macro="" textlink="">
      <xdr:nvSpPr>
        <xdr:cNvPr id="619" name="テキスト ボックス 618"/>
        <xdr:cNvSpPr txBox="1"/>
      </xdr:nvSpPr>
      <xdr:spPr>
        <a:xfrm>
          <a:off x="14325111" y="133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54659</xdr:rowOff>
    </xdr:from>
    <xdr:to>
      <xdr:col>20</xdr:col>
      <xdr:colOff>9525</xdr:colOff>
      <xdr:row>77</xdr:row>
      <xdr:rowOff>156259</xdr:rowOff>
    </xdr:to>
    <xdr:sp macro="" textlink="">
      <xdr:nvSpPr>
        <xdr:cNvPr id="620" name="円/楕円 619"/>
        <xdr:cNvSpPr/>
      </xdr:nvSpPr>
      <xdr:spPr>
        <a:xfrm>
          <a:off x="13652500" y="132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147386</xdr:rowOff>
    </xdr:from>
    <xdr:ext cx="534377" cy="259045"/>
    <xdr:sp macro="" textlink="">
      <xdr:nvSpPr>
        <xdr:cNvPr id="621" name="テキスト ボックス 620"/>
        <xdr:cNvSpPr txBox="1"/>
      </xdr:nvSpPr>
      <xdr:spPr>
        <a:xfrm>
          <a:off x="13436111" y="133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36029</xdr:rowOff>
    </xdr:from>
    <xdr:to>
      <xdr:col>18</xdr:col>
      <xdr:colOff>492125</xdr:colOff>
      <xdr:row>77</xdr:row>
      <xdr:rowOff>137629</xdr:rowOff>
    </xdr:to>
    <xdr:sp macro="" textlink="">
      <xdr:nvSpPr>
        <xdr:cNvPr id="622" name="円/楕円 621"/>
        <xdr:cNvSpPr/>
      </xdr:nvSpPr>
      <xdr:spPr>
        <a:xfrm>
          <a:off x="12763500" y="132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128756</xdr:rowOff>
    </xdr:from>
    <xdr:ext cx="534377" cy="259045"/>
    <xdr:sp macro="" textlink="">
      <xdr:nvSpPr>
        <xdr:cNvPr id="623" name="テキスト ボックス 622"/>
        <xdr:cNvSpPr txBox="1"/>
      </xdr:nvSpPr>
      <xdr:spPr>
        <a:xfrm>
          <a:off x="12547111" y="133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14931</xdr:rowOff>
    </xdr:from>
    <xdr:to>
      <xdr:col>23</xdr:col>
      <xdr:colOff>517525</xdr:colOff>
      <xdr:row>98</xdr:row>
      <xdr:rowOff>23434</xdr:rowOff>
    </xdr:to>
    <xdr:cxnSp macro="">
      <xdr:nvCxnSpPr>
        <xdr:cNvPr id="648" name="直線コネクタ 647"/>
        <xdr:cNvCxnSpPr/>
      </xdr:nvCxnSpPr>
      <xdr:spPr>
        <a:xfrm flipV="1">
          <a:off x="15481300" y="16817031"/>
          <a:ext cx="8382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20520</xdr:rowOff>
    </xdr:from>
    <xdr:to>
      <xdr:col>22</xdr:col>
      <xdr:colOff>365125</xdr:colOff>
      <xdr:row>98</xdr:row>
      <xdr:rowOff>23434</xdr:rowOff>
    </xdr:to>
    <xdr:cxnSp macro="">
      <xdr:nvCxnSpPr>
        <xdr:cNvPr id="651" name="直線コネクタ 650"/>
        <xdr:cNvCxnSpPr/>
      </xdr:nvCxnSpPr>
      <xdr:spPr>
        <a:xfrm>
          <a:off x="14592300" y="16822620"/>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171362</xdr:rowOff>
    </xdr:from>
    <xdr:to>
      <xdr:col>21</xdr:col>
      <xdr:colOff>161925</xdr:colOff>
      <xdr:row>98</xdr:row>
      <xdr:rowOff>20520</xdr:rowOff>
    </xdr:to>
    <xdr:cxnSp macro="">
      <xdr:nvCxnSpPr>
        <xdr:cNvPr id="654" name="直線コネクタ 653"/>
        <xdr:cNvCxnSpPr/>
      </xdr:nvCxnSpPr>
      <xdr:spPr>
        <a:xfrm>
          <a:off x="13703300" y="16802012"/>
          <a:ext cx="889000" cy="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156925</xdr:rowOff>
    </xdr:from>
    <xdr:to>
      <xdr:col>19</xdr:col>
      <xdr:colOff>644525</xdr:colOff>
      <xdr:row>97</xdr:row>
      <xdr:rowOff>171362</xdr:rowOff>
    </xdr:to>
    <xdr:cxnSp macro="">
      <xdr:nvCxnSpPr>
        <xdr:cNvPr id="657" name="直線コネクタ 656"/>
        <xdr:cNvCxnSpPr/>
      </xdr:nvCxnSpPr>
      <xdr:spPr>
        <a:xfrm>
          <a:off x="12814300" y="16787575"/>
          <a:ext cx="889000" cy="1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135581</xdr:rowOff>
    </xdr:from>
    <xdr:to>
      <xdr:col>23</xdr:col>
      <xdr:colOff>568325</xdr:colOff>
      <xdr:row>98</xdr:row>
      <xdr:rowOff>65731</xdr:rowOff>
    </xdr:to>
    <xdr:sp macro="" textlink="">
      <xdr:nvSpPr>
        <xdr:cNvPr id="667" name="円/楕円 666"/>
        <xdr:cNvSpPr/>
      </xdr:nvSpPr>
      <xdr:spPr>
        <a:xfrm>
          <a:off x="16268700" y="167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50508</xdr:rowOff>
    </xdr:from>
    <xdr:ext cx="469744" cy="259045"/>
    <xdr:sp macro="" textlink="">
      <xdr:nvSpPr>
        <xdr:cNvPr id="668" name="積立金該当値テキスト"/>
        <xdr:cNvSpPr txBox="1"/>
      </xdr:nvSpPr>
      <xdr:spPr>
        <a:xfrm>
          <a:off x="16370300" y="1668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144084</xdr:rowOff>
    </xdr:from>
    <xdr:to>
      <xdr:col>22</xdr:col>
      <xdr:colOff>415925</xdr:colOff>
      <xdr:row>98</xdr:row>
      <xdr:rowOff>74234</xdr:rowOff>
    </xdr:to>
    <xdr:sp macro="" textlink="">
      <xdr:nvSpPr>
        <xdr:cNvPr id="669" name="円/楕円 668"/>
        <xdr:cNvSpPr/>
      </xdr:nvSpPr>
      <xdr:spPr>
        <a:xfrm>
          <a:off x="15430500" y="1677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65361</xdr:rowOff>
    </xdr:from>
    <xdr:ext cx="378565" cy="259045"/>
    <xdr:sp macro="" textlink="">
      <xdr:nvSpPr>
        <xdr:cNvPr id="670" name="テキスト ボックス 669"/>
        <xdr:cNvSpPr txBox="1"/>
      </xdr:nvSpPr>
      <xdr:spPr>
        <a:xfrm>
          <a:off x="15292017" y="1686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141170</xdr:rowOff>
    </xdr:from>
    <xdr:to>
      <xdr:col>21</xdr:col>
      <xdr:colOff>212725</xdr:colOff>
      <xdr:row>98</xdr:row>
      <xdr:rowOff>71320</xdr:rowOff>
    </xdr:to>
    <xdr:sp macro="" textlink="">
      <xdr:nvSpPr>
        <xdr:cNvPr id="671" name="円/楕円 670"/>
        <xdr:cNvSpPr/>
      </xdr:nvSpPr>
      <xdr:spPr>
        <a:xfrm>
          <a:off x="14541500" y="167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62447</xdr:rowOff>
    </xdr:from>
    <xdr:ext cx="378565" cy="259045"/>
    <xdr:sp macro="" textlink="">
      <xdr:nvSpPr>
        <xdr:cNvPr id="672" name="テキスト ボックス 671"/>
        <xdr:cNvSpPr txBox="1"/>
      </xdr:nvSpPr>
      <xdr:spPr>
        <a:xfrm>
          <a:off x="14403017" y="16864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120562</xdr:rowOff>
    </xdr:from>
    <xdr:to>
      <xdr:col>20</xdr:col>
      <xdr:colOff>9525</xdr:colOff>
      <xdr:row>98</xdr:row>
      <xdr:rowOff>50712</xdr:rowOff>
    </xdr:to>
    <xdr:sp macro="" textlink="">
      <xdr:nvSpPr>
        <xdr:cNvPr id="673" name="円/楕円 672"/>
        <xdr:cNvSpPr/>
      </xdr:nvSpPr>
      <xdr:spPr>
        <a:xfrm>
          <a:off x="13652500" y="167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41839</xdr:rowOff>
    </xdr:from>
    <xdr:ext cx="469744" cy="259045"/>
    <xdr:sp macro="" textlink="">
      <xdr:nvSpPr>
        <xdr:cNvPr id="674" name="テキスト ボックス 673"/>
        <xdr:cNvSpPr txBox="1"/>
      </xdr:nvSpPr>
      <xdr:spPr>
        <a:xfrm>
          <a:off x="13468427" y="168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106125</xdr:rowOff>
    </xdr:from>
    <xdr:to>
      <xdr:col>18</xdr:col>
      <xdr:colOff>492125</xdr:colOff>
      <xdr:row>98</xdr:row>
      <xdr:rowOff>36275</xdr:rowOff>
    </xdr:to>
    <xdr:sp macro="" textlink="">
      <xdr:nvSpPr>
        <xdr:cNvPr id="675" name="円/楕円 674"/>
        <xdr:cNvSpPr/>
      </xdr:nvSpPr>
      <xdr:spPr>
        <a:xfrm>
          <a:off x="12763500" y="167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27402</xdr:rowOff>
    </xdr:from>
    <xdr:ext cx="469744" cy="259045"/>
    <xdr:sp macro="" textlink="">
      <xdr:nvSpPr>
        <xdr:cNvPr id="676" name="テキスト ボックス 675"/>
        <xdr:cNvSpPr txBox="1"/>
      </xdr:nvSpPr>
      <xdr:spPr>
        <a:xfrm>
          <a:off x="12579427" y="168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4" name="直線コネクタ 76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7" name="直線コネクタ 76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0" name="直線コネクタ 76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3" name="直線コネクタ 77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3" name="円/楕円 78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7" name="円/楕円 78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8" name="テキスト ボックス 78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1" name="円/楕円 79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2" name="テキスト ボックス 79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146841</xdr:rowOff>
    </xdr:from>
    <xdr:to>
      <xdr:col>32</xdr:col>
      <xdr:colOff>187325</xdr:colOff>
      <xdr:row>77</xdr:row>
      <xdr:rowOff>8232</xdr:rowOff>
    </xdr:to>
    <xdr:cxnSp macro="">
      <xdr:nvCxnSpPr>
        <xdr:cNvPr id="821" name="直線コネクタ 820"/>
        <xdr:cNvCxnSpPr/>
      </xdr:nvCxnSpPr>
      <xdr:spPr>
        <a:xfrm flipV="1">
          <a:off x="21323300" y="13177041"/>
          <a:ext cx="8382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8232</xdr:rowOff>
    </xdr:from>
    <xdr:to>
      <xdr:col>31</xdr:col>
      <xdr:colOff>34925</xdr:colOff>
      <xdr:row>77</xdr:row>
      <xdr:rowOff>15227</xdr:rowOff>
    </xdr:to>
    <xdr:cxnSp macro="">
      <xdr:nvCxnSpPr>
        <xdr:cNvPr id="824" name="直線コネクタ 823"/>
        <xdr:cNvCxnSpPr/>
      </xdr:nvCxnSpPr>
      <xdr:spPr>
        <a:xfrm flipV="1">
          <a:off x="20434300" y="13209882"/>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15227</xdr:rowOff>
    </xdr:from>
    <xdr:to>
      <xdr:col>29</xdr:col>
      <xdr:colOff>517525</xdr:colOff>
      <xdr:row>77</xdr:row>
      <xdr:rowOff>22733</xdr:rowOff>
    </xdr:to>
    <xdr:cxnSp macro="">
      <xdr:nvCxnSpPr>
        <xdr:cNvPr id="827" name="直線コネクタ 826"/>
        <xdr:cNvCxnSpPr/>
      </xdr:nvCxnSpPr>
      <xdr:spPr>
        <a:xfrm flipV="1">
          <a:off x="19545300" y="13216877"/>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22733</xdr:rowOff>
    </xdr:from>
    <xdr:to>
      <xdr:col>28</xdr:col>
      <xdr:colOff>314325</xdr:colOff>
      <xdr:row>77</xdr:row>
      <xdr:rowOff>39253</xdr:rowOff>
    </xdr:to>
    <xdr:cxnSp macro="">
      <xdr:nvCxnSpPr>
        <xdr:cNvPr id="830" name="直線コネクタ 829"/>
        <xdr:cNvCxnSpPr/>
      </xdr:nvCxnSpPr>
      <xdr:spPr>
        <a:xfrm flipV="1">
          <a:off x="18656300" y="13224383"/>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96041</xdr:rowOff>
    </xdr:from>
    <xdr:to>
      <xdr:col>32</xdr:col>
      <xdr:colOff>238125</xdr:colOff>
      <xdr:row>77</xdr:row>
      <xdr:rowOff>26191</xdr:rowOff>
    </xdr:to>
    <xdr:sp macro="" textlink="">
      <xdr:nvSpPr>
        <xdr:cNvPr id="840" name="円/楕円 839"/>
        <xdr:cNvSpPr/>
      </xdr:nvSpPr>
      <xdr:spPr>
        <a:xfrm>
          <a:off x="22110700" y="131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118918</xdr:rowOff>
    </xdr:from>
    <xdr:ext cx="534377" cy="259045"/>
    <xdr:sp macro="" textlink="">
      <xdr:nvSpPr>
        <xdr:cNvPr id="841" name="繰出金該当値テキスト"/>
        <xdr:cNvSpPr txBox="1"/>
      </xdr:nvSpPr>
      <xdr:spPr>
        <a:xfrm>
          <a:off x="22212300" y="1297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54,063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128882</xdr:rowOff>
    </xdr:from>
    <xdr:to>
      <xdr:col>31</xdr:col>
      <xdr:colOff>85725</xdr:colOff>
      <xdr:row>77</xdr:row>
      <xdr:rowOff>59032</xdr:rowOff>
    </xdr:to>
    <xdr:sp macro="" textlink="">
      <xdr:nvSpPr>
        <xdr:cNvPr id="842" name="円/楕円 841"/>
        <xdr:cNvSpPr/>
      </xdr:nvSpPr>
      <xdr:spPr>
        <a:xfrm>
          <a:off x="21272500" y="131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75559</xdr:rowOff>
    </xdr:from>
    <xdr:ext cx="534377" cy="259045"/>
    <xdr:sp macro="" textlink="">
      <xdr:nvSpPr>
        <xdr:cNvPr id="843" name="テキスト ボックス 842"/>
        <xdr:cNvSpPr txBox="1"/>
      </xdr:nvSpPr>
      <xdr:spPr>
        <a:xfrm>
          <a:off x="21056111" y="1293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135877</xdr:rowOff>
    </xdr:from>
    <xdr:to>
      <xdr:col>29</xdr:col>
      <xdr:colOff>568325</xdr:colOff>
      <xdr:row>77</xdr:row>
      <xdr:rowOff>66027</xdr:rowOff>
    </xdr:to>
    <xdr:sp macro="" textlink="">
      <xdr:nvSpPr>
        <xdr:cNvPr id="844" name="円/楕円 843"/>
        <xdr:cNvSpPr/>
      </xdr:nvSpPr>
      <xdr:spPr>
        <a:xfrm>
          <a:off x="20383500" y="131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82554</xdr:rowOff>
    </xdr:from>
    <xdr:ext cx="534377" cy="259045"/>
    <xdr:sp macro="" textlink="">
      <xdr:nvSpPr>
        <xdr:cNvPr id="845" name="テキスト ボックス 844"/>
        <xdr:cNvSpPr txBox="1"/>
      </xdr:nvSpPr>
      <xdr:spPr>
        <a:xfrm>
          <a:off x="20167111" y="129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143383</xdr:rowOff>
    </xdr:from>
    <xdr:to>
      <xdr:col>28</xdr:col>
      <xdr:colOff>365125</xdr:colOff>
      <xdr:row>77</xdr:row>
      <xdr:rowOff>73533</xdr:rowOff>
    </xdr:to>
    <xdr:sp macro="" textlink="">
      <xdr:nvSpPr>
        <xdr:cNvPr id="846" name="円/楕円 845"/>
        <xdr:cNvSpPr/>
      </xdr:nvSpPr>
      <xdr:spPr>
        <a:xfrm>
          <a:off x="19494500" y="131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90060</xdr:rowOff>
    </xdr:from>
    <xdr:ext cx="534377" cy="259045"/>
    <xdr:sp macro="" textlink="">
      <xdr:nvSpPr>
        <xdr:cNvPr id="847" name="テキスト ボックス 846"/>
        <xdr:cNvSpPr txBox="1"/>
      </xdr:nvSpPr>
      <xdr:spPr>
        <a:xfrm>
          <a:off x="19278111" y="129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159903</xdr:rowOff>
    </xdr:from>
    <xdr:to>
      <xdr:col>27</xdr:col>
      <xdr:colOff>161925</xdr:colOff>
      <xdr:row>77</xdr:row>
      <xdr:rowOff>90053</xdr:rowOff>
    </xdr:to>
    <xdr:sp macro="" textlink="">
      <xdr:nvSpPr>
        <xdr:cNvPr id="848" name="円/楕円 847"/>
        <xdr:cNvSpPr/>
      </xdr:nvSpPr>
      <xdr:spPr>
        <a:xfrm>
          <a:off x="18605500" y="1319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106580</xdr:rowOff>
    </xdr:from>
    <xdr:ext cx="534377" cy="259045"/>
    <xdr:sp macro="" textlink="">
      <xdr:nvSpPr>
        <xdr:cNvPr id="849" name="テキスト ボックス 848"/>
        <xdr:cNvSpPr txBox="1"/>
      </xdr:nvSpPr>
      <xdr:spPr>
        <a:xfrm>
          <a:off x="18389111" y="1296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住民一人当たりの歳出決算額について、人件費は</a:t>
          </a:r>
          <a:r>
            <a:rPr kumimoji="1" lang="en-US" altLang="ja-JP" sz="1300">
              <a:latin typeface="ＭＳ Ｐゴシック"/>
            </a:rPr>
            <a:t>64,041</a:t>
          </a:r>
          <a:r>
            <a:rPr kumimoji="1" lang="ja-JP" altLang="en-US" sz="1300">
              <a:latin typeface="ＭＳ Ｐゴシック"/>
            </a:rPr>
            <a:t>円となり、類似団体内平均値を上回っている。これは、小規模な市でありながら公立保育所が６か所、公立幼稚園が８か所（分園１か所を含む）あることが要因のひとつであると考えられ、事務の効率化や民間委託などを通じて抑制を図っていく。物件費は</a:t>
          </a:r>
          <a:r>
            <a:rPr kumimoji="1" lang="en-US" altLang="ja-JP" sz="1300">
              <a:latin typeface="ＭＳ Ｐゴシック"/>
            </a:rPr>
            <a:t>38,473</a:t>
          </a:r>
          <a:r>
            <a:rPr kumimoji="1" lang="ja-JP" altLang="en-US" sz="1300">
              <a:latin typeface="ＭＳ Ｐゴシック"/>
            </a:rPr>
            <a:t>円となり、類似団体内平均値を下回っている。これは、これまでの行財政改革の推進による経費の抑制に取り組んできた成果や、学校給食・消防・ごみ処理業務を一部事務組合で実施していることが要因であると考えられ、今後も抑制を図る。扶助費は</a:t>
          </a:r>
          <a:r>
            <a:rPr kumimoji="1" lang="en-US" altLang="ja-JP" sz="1300">
              <a:latin typeface="ＭＳ Ｐゴシック"/>
            </a:rPr>
            <a:t>106,046</a:t>
          </a:r>
          <a:r>
            <a:rPr kumimoji="1" lang="ja-JP" altLang="en-US" sz="1300">
              <a:latin typeface="ＭＳ Ｐゴシック"/>
            </a:rPr>
            <a:t>円となり、類似団体内平均値を上回っている。このうち、生活保護費については伸びが鈍化しているものの依然として高止まりしているほか、高齢化の進行で社会福祉費が増加傾向にあり、今後も増加が見込まれるため単独扶助費の抑制などを検討していく。補助費等は</a:t>
          </a:r>
          <a:r>
            <a:rPr kumimoji="1" lang="en-US" altLang="ja-JP" sz="1300">
              <a:latin typeface="ＭＳ Ｐゴシック"/>
            </a:rPr>
            <a:t>44,132</a:t>
          </a:r>
          <a:r>
            <a:rPr kumimoji="1" lang="ja-JP" altLang="en-US" sz="1300">
              <a:latin typeface="ＭＳ Ｐゴシック"/>
            </a:rPr>
            <a:t>円となり、類似団体内平均値を上回っている。これは、学校給食・消防・ごみ処理業務を一部事務組合で実施していることであり、構成市負担金の抑制に努める。普通建設事業費については</a:t>
          </a:r>
          <a:r>
            <a:rPr kumimoji="1" lang="en-US" altLang="ja-JP" sz="1300">
              <a:latin typeface="ＭＳ Ｐゴシック"/>
            </a:rPr>
            <a:t>20,257</a:t>
          </a:r>
          <a:r>
            <a:rPr kumimoji="1" lang="ja-JP" altLang="en-US" sz="1300">
              <a:latin typeface="ＭＳ Ｐゴシック"/>
            </a:rPr>
            <a:t>円となり、類似団体内平均値を下回っている。しかし、今後は公共施設の耐震化や老朽化等への対応が想定され、事業費を精査しながら実施していく必要がある。公債費は</a:t>
          </a:r>
          <a:r>
            <a:rPr kumimoji="1" lang="en-US" altLang="ja-JP" sz="1300">
              <a:latin typeface="ＭＳ Ｐゴシック"/>
            </a:rPr>
            <a:t>18,242</a:t>
          </a:r>
          <a:r>
            <a:rPr kumimoji="1" lang="ja-JP" altLang="en-US" sz="1300">
              <a:latin typeface="ＭＳ Ｐゴシック"/>
            </a:rPr>
            <a:t>円となり、類似団体内平均値を下回っている。これは、これまで普通建設事業費を抑制してきたことが主因であるが、今後は普通建設事業費の増大も想定されるため、地方債の発行は慎重に行う必要がある。繰出金は</a:t>
          </a:r>
          <a:r>
            <a:rPr kumimoji="1" lang="en-US" altLang="ja-JP" sz="1300">
              <a:latin typeface="ＭＳ Ｐゴシック"/>
            </a:rPr>
            <a:t>54,063</a:t>
          </a:r>
          <a:r>
            <a:rPr kumimoji="1" lang="ja-JP" altLang="en-US" sz="1300">
              <a:latin typeface="ＭＳ Ｐゴシック"/>
            </a:rPr>
            <a:t>円となり、類似団体内平均値を上回っている。これは、高齢化による国民健康保険、介護保険への繰出の増加に加え、公共下水道事業への繰出が大きくなっていることが要因であるため、基準外繰出のあり方などを検討していく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66,118
65,571
8.89
23,147,681
23,076,220
15,365
13,860,102
15,135,592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170790</xdr:rowOff>
    </xdr:from>
    <xdr:to>
      <xdr:col>6</xdr:col>
      <xdr:colOff>511175</xdr:colOff>
      <xdr:row>35</xdr:row>
      <xdr:rowOff>45974</xdr:rowOff>
    </xdr:to>
    <xdr:cxnSp macro="">
      <xdr:nvCxnSpPr>
        <xdr:cNvPr id="59" name="直線コネクタ 58"/>
        <xdr:cNvCxnSpPr/>
      </xdr:nvCxnSpPr>
      <xdr:spPr>
        <a:xfrm flipV="1">
          <a:off x="3797300" y="6000090"/>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95352</xdr:rowOff>
    </xdr:from>
    <xdr:to>
      <xdr:col>5</xdr:col>
      <xdr:colOff>358775</xdr:colOff>
      <xdr:row>35</xdr:row>
      <xdr:rowOff>45974</xdr:rowOff>
    </xdr:to>
    <xdr:cxnSp macro="">
      <xdr:nvCxnSpPr>
        <xdr:cNvPr id="62" name="直線コネクタ 61"/>
        <xdr:cNvCxnSpPr/>
      </xdr:nvCxnSpPr>
      <xdr:spPr>
        <a:xfrm>
          <a:off x="2908300" y="5924652"/>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157988</xdr:rowOff>
    </xdr:from>
    <xdr:to>
      <xdr:col>4</xdr:col>
      <xdr:colOff>155575</xdr:colOff>
      <xdr:row>34</xdr:row>
      <xdr:rowOff>95352</xdr:rowOff>
    </xdr:to>
    <xdr:cxnSp macro="">
      <xdr:nvCxnSpPr>
        <xdr:cNvPr id="65" name="直線コネクタ 64"/>
        <xdr:cNvCxnSpPr/>
      </xdr:nvCxnSpPr>
      <xdr:spPr>
        <a:xfrm>
          <a:off x="2019300" y="5815838"/>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35916</xdr:rowOff>
    </xdr:from>
    <xdr:to>
      <xdr:col>2</xdr:col>
      <xdr:colOff>638175</xdr:colOff>
      <xdr:row>33</xdr:row>
      <xdr:rowOff>157988</xdr:rowOff>
    </xdr:to>
    <xdr:cxnSp macro="">
      <xdr:nvCxnSpPr>
        <xdr:cNvPr id="68" name="直線コネクタ 67"/>
        <xdr:cNvCxnSpPr/>
      </xdr:nvCxnSpPr>
      <xdr:spPr>
        <a:xfrm>
          <a:off x="1130300" y="5522316"/>
          <a:ext cx="889000" cy="29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119990</xdr:rowOff>
    </xdr:from>
    <xdr:to>
      <xdr:col>6</xdr:col>
      <xdr:colOff>561975</xdr:colOff>
      <xdr:row>35</xdr:row>
      <xdr:rowOff>50140</xdr:rowOff>
    </xdr:to>
    <xdr:sp macro="" textlink="">
      <xdr:nvSpPr>
        <xdr:cNvPr id="78" name="円/楕円 77"/>
        <xdr:cNvSpPr/>
      </xdr:nvSpPr>
      <xdr:spPr>
        <a:xfrm>
          <a:off x="4584700" y="5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98417</xdr:rowOff>
    </xdr:from>
    <xdr:ext cx="469744" cy="259045"/>
    <xdr:sp macro="" textlink="">
      <xdr:nvSpPr>
        <xdr:cNvPr id="79" name="議会費該当値テキスト"/>
        <xdr:cNvSpPr txBox="1"/>
      </xdr:nvSpPr>
      <xdr:spPr>
        <a:xfrm>
          <a:off x="4686300" y="59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166624</xdr:rowOff>
    </xdr:from>
    <xdr:to>
      <xdr:col>5</xdr:col>
      <xdr:colOff>409575</xdr:colOff>
      <xdr:row>35</xdr:row>
      <xdr:rowOff>96774</xdr:rowOff>
    </xdr:to>
    <xdr:sp macro="" textlink="">
      <xdr:nvSpPr>
        <xdr:cNvPr id="80" name="円/楕円 79"/>
        <xdr:cNvSpPr/>
      </xdr:nvSpPr>
      <xdr:spPr>
        <a:xfrm>
          <a:off x="3746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87901</xdr:rowOff>
    </xdr:from>
    <xdr:ext cx="469744" cy="259045"/>
    <xdr:sp macro="" textlink="">
      <xdr:nvSpPr>
        <xdr:cNvPr id="81" name="テキスト ボックス 80"/>
        <xdr:cNvSpPr txBox="1"/>
      </xdr:nvSpPr>
      <xdr:spPr>
        <a:xfrm>
          <a:off x="3562427"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44552</xdr:rowOff>
    </xdr:from>
    <xdr:to>
      <xdr:col>4</xdr:col>
      <xdr:colOff>206375</xdr:colOff>
      <xdr:row>34</xdr:row>
      <xdr:rowOff>146152</xdr:rowOff>
    </xdr:to>
    <xdr:sp macro="" textlink="">
      <xdr:nvSpPr>
        <xdr:cNvPr id="82" name="円/楕円 81"/>
        <xdr:cNvSpPr/>
      </xdr:nvSpPr>
      <xdr:spPr>
        <a:xfrm>
          <a:off x="2857500" y="5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137279</xdr:rowOff>
    </xdr:from>
    <xdr:ext cx="469744" cy="259045"/>
    <xdr:sp macro="" textlink="">
      <xdr:nvSpPr>
        <xdr:cNvPr id="83" name="テキスト ボックス 82"/>
        <xdr:cNvSpPr txBox="1"/>
      </xdr:nvSpPr>
      <xdr:spPr>
        <a:xfrm>
          <a:off x="2673427" y="59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107188</xdr:rowOff>
    </xdr:from>
    <xdr:to>
      <xdr:col>3</xdr:col>
      <xdr:colOff>3175</xdr:colOff>
      <xdr:row>34</xdr:row>
      <xdr:rowOff>37338</xdr:rowOff>
    </xdr:to>
    <xdr:sp macro="" textlink="">
      <xdr:nvSpPr>
        <xdr:cNvPr id="84" name="円/楕円 83"/>
        <xdr:cNvSpPr/>
      </xdr:nvSpPr>
      <xdr:spPr>
        <a:xfrm>
          <a:off x="19685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53865</xdr:rowOff>
    </xdr:from>
    <xdr:ext cx="469744" cy="259045"/>
    <xdr:sp macro="" textlink="">
      <xdr:nvSpPr>
        <xdr:cNvPr id="85" name="テキスト ボックス 84"/>
        <xdr:cNvSpPr txBox="1"/>
      </xdr:nvSpPr>
      <xdr:spPr>
        <a:xfrm>
          <a:off x="1784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156566</xdr:rowOff>
    </xdr:from>
    <xdr:to>
      <xdr:col>1</xdr:col>
      <xdr:colOff>485775</xdr:colOff>
      <xdr:row>32</xdr:row>
      <xdr:rowOff>86716</xdr:rowOff>
    </xdr:to>
    <xdr:sp macro="" textlink="">
      <xdr:nvSpPr>
        <xdr:cNvPr id="86" name="円/楕円 85"/>
        <xdr:cNvSpPr/>
      </xdr:nvSpPr>
      <xdr:spPr>
        <a:xfrm>
          <a:off x="1079500" y="54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103243</xdr:rowOff>
    </xdr:from>
    <xdr:ext cx="469744" cy="259045"/>
    <xdr:sp macro="" textlink="">
      <xdr:nvSpPr>
        <xdr:cNvPr id="87" name="テキスト ボックス 86"/>
        <xdr:cNvSpPr txBox="1"/>
      </xdr:nvSpPr>
      <xdr:spPr>
        <a:xfrm>
          <a:off x="895427" y="524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150371</xdr:rowOff>
    </xdr:from>
    <xdr:to>
      <xdr:col>6</xdr:col>
      <xdr:colOff>511175</xdr:colOff>
      <xdr:row>57</xdr:row>
      <xdr:rowOff>165061</xdr:rowOff>
    </xdr:to>
    <xdr:cxnSp macro="">
      <xdr:nvCxnSpPr>
        <xdr:cNvPr id="114" name="直線コネクタ 113"/>
        <xdr:cNvCxnSpPr/>
      </xdr:nvCxnSpPr>
      <xdr:spPr>
        <a:xfrm flipV="1">
          <a:off x="3797300" y="9923021"/>
          <a:ext cx="838200" cy="1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85636</xdr:rowOff>
    </xdr:from>
    <xdr:to>
      <xdr:col>5</xdr:col>
      <xdr:colOff>358775</xdr:colOff>
      <xdr:row>57</xdr:row>
      <xdr:rowOff>165061</xdr:rowOff>
    </xdr:to>
    <xdr:cxnSp macro="">
      <xdr:nvCxnSpPr>
        <xdr:cNvPr id="117" name="直線コネクタ 116"/>
        <xdr:cNvCxnSpPr/>
      </xdr:nvCxnSpPr>
      <xdr:spPr>
        <a:xfrm>
          <a:off x="2908300" y="9858286"/>
          <a:ext cx="889000" cy="7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85636</xdr:rowOff>
    </xdr:from>
    <xdr:to>
      <xdr:col>4</xdr:col>
      <xdr:colOff>155575</xdr:colOff>
      <xdr:row>57</xdr:row>
      <xdr:rowOff>159446</xdr:rowOff>
    </xdr:to>
    <xdr:cxnSp macro="">
      <xdr:nvCxnSpPr>
        <xdr:cNvPr id="120" name="直線コネクタ 119"/>
        <xdr:cNvCxnSpPr/>
      </xdr:nvCxnSpPr>
      <xdr:spPr>
        <a:xfrm flipV="1">
          <a:off x="2019300" y="9858286"/>
          <a:ext cx="889000" cy="7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133857</xdr:rowOff>
    </xdr:from>
    <xdr:to>
      <xdr:col>2</xdr:col>
      <xdr:colOff>638175</xdr:colOff>
      <xdr:row>57</xdr:row>
      <xdr:rowOff>159446</xdr:rowOff>
    </xdr:to>
    <xdr:cxnSp macro="">
      <xdr:nvCxnSpPr>
        <xdr:cNvPr id="123" name="直線コネクタ 122"/>
        <xdr:cNvCxnSpPr/>
      </xdr:nvCxnSpPr>
      <xdr:spPr>
        <a:xfrm>
          <a:off x="1130300" y="9906507"/>
          <a:ext cx="889000" cy="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99571</xdr:rowOff>
    </xdr:from>
    <xdr:to>
      <xdr:col>6</xdr:col>
      <xdr:colOff>561975</xdr:colOff>
      <xdr:row>58</xdr:row>
      <xdr:rowOff>29721</xdr:rowOff>
    </xdr:to>
    <xdr:sp macro="" textlink="">
      <xdr:nvSpPr>
        <xdr:cNvPr id="133" name="円/楕円 132"/>
        <xdr:cNvSpPr/>
      </xdr:nvSpPr>
      <xdr:spPr>
        <a:xfrm>
          <a:off x="4584700" y="98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14498</xdr:rowOff>
    </xdr:from>
    <xdr:ext cx="534377" cy="259045"/>
    <xdr:sp macro="" textlink="">
      <xdr:nvSpPr>
        <xdr:cNvPr id="134" name="総務費該当値テキスト"/>
        <xdr:cNvSpPr txBox="1"/>
      </xdr:nvSpPr>
      <xdr:spPr>
        <a:xfrm>
          <a:off x="4686300" y="97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114261</xdr:rowOff>
    </xdr:from>
    <xdr:to>
      <xdr:col>5</xdr:col>
      <xdr:colOff>409575</xdr:colOff>
      <xdr:row>58</xdr:row>
      <xdr:rowOff>44411</xdr:rowOff>
    </xdr:to>
    <xdr:sp macro="" textlink="">
      <xdr:nvSpPr>
        <xdr:cNvPr id="135" name="円/楕円 134"/>
        <xdr:cNvSpPr/>
      </xdr:nvSpPr>
      <xdr:spPr>
        <a:xfrm>
          <a:off x="3746500" y="98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35538</xdr:rowOff>
    </xdr:from>
    <xdr:ext cx="534377" cy="259045"/>
    <xdr:sp macro="" textlink="">
      <xdr:nvSpPr>
        <xdr:cNvPr id="136" name="テキスト ボックス 135"/>
        <xdr:cNvSpPr txBox="1"/>
      </xdr:nvSpPr>
      <xdr:spPr>
        <a:xfrm>
          <a:off x="3530111" y="997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34836</xdr:rowOff>
    </xdr:from>
    <xdr:to>
      <xdr:col>4</xdr:col>
      <xdr:colOff>206375</xdr:colOff>
      <xdr:row>57</xdr:row>
      <xdr:rowOff>136436</xdr:rowOff>
    </xdr:to>
    <xdr:sp macro="" textlink="">
      <xdr:nvSpPr>
        <xdr:cNvPr id="137" name="円/楕円 136"/>
        <xdr:cNvSpPr/>
      </xdr:nvSpPr>
      <xdr:spPr>
        <a:xfrm>
          <a:off x="2857500" y="98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127563</xdr:rowOff>
    </xdr:from>
    <xdr:ext cx="534377" cy="259045"/>
    <xdr:sp macro="" textlink="">
      <xdr:nvSpPr>
        <xdr:cNvPr id="138" name="テキスト ボックス 137"/>
        <xdr:cNvSpPr txBox="1"/>
      </xdr:nvSpPr>
      <xdr:spPr>
        <a:xfrm>
          <a:off x="2641111" y="99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108646</xdr:rowOff>
    </xdr:from>
    <xdr:to>
      <xdr:col>3</xdr:col>
      <xdr:colOff>3175</xdr:colOff>
      <xdr:row>58</xdr:row>
      <xdr:rowOff>38796</xdr:rowOff>
    </xdr:to>
    <xdr:sp macro="" textlink="">
      <xdr:nvSpPr>
        <xdr:cNvPr id="139" name="円/楕円 138"/>
        <xdr:cNvSpPr/>
      </xdr:nvSpPr>
      <xdr:spPr>
        <a:xfrm>
          <a:off x="1968500" y="98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29923</xdr:rowOff>
    </xdr:from>
    <xdr:ext cx="534377" cy="259045"/>
    <xdr:sp macro="" textlink="">
      <xdr:nvSpPr>
        <xdr:cNvPr id="140" name="テキスト ボックス 139"/>
        <xdr:cNvSpPr txBox="1"/>
      </xdr:nvSpPr>
      <xdr:spPr>
        <a:xfrm>
          <a:off x="1752111" y="997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83057</xdr:rowOff>
    </xdr:from>
    <xdr:to>
      <xdr:col>1</xdr:col>
      <xdr:colOff>485775</xdr:colOff>
      <xdr:row>58</xdr:row>
      <xdr:rowOff>13207</xdr:rowOff>
    </xdr:to>
    <xdr:sp macro="" textlink="">
      <xdr:nvSpPr>
        <xdr:cNvPr id="141" name="円/楕円 140"/>
        <xdr:cNvSpPr/>
      </xdr:nvSpPr>
      <xdr:spPr>
        <a:xfrm>
          <a:off x="1079500" y="98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4334</xdr:rowOff>
    </xdr:from>
    <xdr:ext cx="534377" cy="259045"/>
    <xdr:sp macro="" textlink="">
      <xdr:nvSpPr>
        <xdr:cNvPr id="142" name="テキスト ボックス 141"/>
        <xdr:cNvSpPr txBox="1"/>
      </xdr:nvSpPr>
      <xdr:spPr>
        <a:xfrm>
          <a:off x="863111" y="994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70510</xdr:rowOff>
    </xdr:from>
    <xdr:to>
      <xdr:col>6</xdr:col>
      <xdr:colOff>511175</xdr:colOff>
      <xdr:row>73</xdr:row>
      <xdr:rowOff>63944</xdr:rowOff>
    </xdr:to>
    <xdr:cxnSp macro="">
      <xdr:nvCxnSpPr>
        <xdr:cNvPr id="172" name="直線コネクタ 171"/>
        <xdr:cNvCxnSpPr/>
      </xdr:nvCxnSpPr>
      <xdr:spPr>
        <a:xfrm flipV="1">
          <a:off x="3797300" y="12414910"/>
          <a:ext cx="838200" cy="1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63944</xdr:rowOff>
    </xdr:from>
    <xdr:to>
      <xdr:col>5</xdr:col>
      <xdr:colOff>358775</xdr:colOff>
      <xdr:row>73</xdr:row>
      <xdr:rowOff>157696</xdr:rowOff>
    </xdr:to>
    <xdr:cxnSp macro="">
      <xdr:nvCxnSpPr>
        <xdr:cNvPr id="175" name="直線コネクタ 174"/>
        <xdr:cNvCxnSpPr/>
      </xdr:nvCxnSpPr>
      <xdr:spPr>
        <a:xfrm flipV="1">
          <a:off x="2908300" y="12579794"/>
          <a:ext cx="889000" cy="9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157696</xdr:rowOff>
    </xdr:from>
    <xdr:to>
      <xdr:col>4</xdr:col>
      <xdr:colOff>155575</xdr:colOff>
      <xdr:row>74</xdr:row>
      <xdr:rowOff>93790</xdr:rowOff>
    </xdr:to>
    <xdr:cxnSp macro="">
      <xdr:nvCxnSpPr>
        <xdr:cNvPr id="178" name="直線コネクタ 177"/>
        <xdr:cNvCxnSpPr/>
      </xdr:nvCxnSpPr>
      <xdr:spPr>
        <a:xfrm flipV="1">
          <a:off x="2019300" y="12673546"/>
          <a:ext cx="8890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93790</xdr:rowOff>
    </xdr:from>
    <xdr:to>
      <xdr:col>2</xdr:col>
      <xdr:colOff>638175</xdr:colOff>
      <xdr:row>74</xdr:row>
      <xdr:rowOff>164986</xdr:rowOff>
    </xdr:to>
    <xdr:cxnSp macro="">
      <xdr:nvCxnSpPr>
        <xdr:cNvPr id="181" name="直線コネクタ 180"/>
        <xdr:cNvCxnSpPr/>
      </xdr:nvCxnSpPr>
      <xdr:spPr>
        <a:xfrm flipV="1">
          <a:off x="1130300" y="12781090"/>
          <a:ext cx="889000" cy="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19710</xdr:rowOff>
    </xdr:from>
    <xdr:to>
      <xdr:col>6</xdr:col>
      <xdr:colOff>561975</xdr:colOff>
      <xdr:row>72</xdr:row>
      <xdr:rowOff>121310</xdr:rowOff>
    </xdr:to>
    <xdr:sp macro="" textlink="">
      <xdr:nvSpPr>
        <xdr:cNvPr id="191" name="円/楕円 190"/>
        <xdr:cNvSpPr/>
      </xdr:nvSpPr>
      <xdr:spPr>
        <a:xfrm>
          <a:off x="4584700" y="123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42587</xdr:rowOff>
    </xdr:from>
    <xdr:ext cx="599010" cy="259045"/>
    <xdr:sp macro="" textlink="">
      <xdr:nvSpPr>
        <xdr:cNvPr id="192" name="民生費該当値テキスト"/>
        <xdr:cNvSpPr txBox="1"/>
      </xdr:nvSpPr>
      <xdr:spPr>
        <a:xfrm>
          <a:off x="4686300" y="1221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182,448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13144</xdr:rowOff>
    </xdr:from>
    <xdr:to>
      <xdr:col>5</xdr:col>
      <xdr:colOff>409575</xdr:colOff>
      <xdr:row>73</xdr:row>
      <xdr:rowOff>114744</xdr:rowOff>
    </xdr:to>
    <xdr:sp macro="" textlink="">
      <xdr:nvSpPr>
        <xdr:cNvPr id="193" name="円/楕円 192"/>
        <xdr:cNvSpPr/>
      </xdr:nvSpPr>
      <xdr:spPr>
        <a:xfrm>
          <a:off x="3746500" y="125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131271</xdr:rowOff>
    </xdr:from>
    <xdr:ext cx="599010" cy="259045"/>
    <xdr:sp macro="" textlink="">
      <xdr:nvSpPr>
        <xdr:cNvPr id="194" name="テキスト ボックス 193"/>
        <xdr:cNvSpPr txBox="1"/>
      </xdr:nvSpPr>
      <xdr:spPr>
        <a:xfrm>
          <a:off x="3497794" y="1230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169,465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106896</xdr:rowOff>
    </xdr:from>
    <xdr:to>
      <xdr:col>4</xdr:col>
      <xdr:colOff>206375</xdr:colOff>
      <xdr:row>74</xdr:row>
      <xdr:rowOff>37046</xdr:rowOff>
    </xdr:to>
    <xdr:sp macro="" textlink="">
      <xdr:nvSpPr>
        <xdr:cNvPr id="195" name="円/楕円 194"/>
        <xdr:cNvSpPr/>
      </xdr:nvSpPr>
      <xdr:spPr>
        <a:xfrm>
          <a:off x="2857500" y="126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53573</xdr:rowOff>
    </xdr:from>
    <xdr:ext cx="599010" cy="259045"/>
    <xdr:sp macro="" textlink="">
      <xdr:nvSpPr>
        <xdr:cNvPr id="196" name="テキスト ボックス 195"/>
        <xdr:cNvSpPr txBox="1"/>
      </xdr:nvSpPr>
      <xdr:spPr>
        <a:xfrm>
          <a:off x="2608794" y="123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162,083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42990</xdr:rowOff>
    </xdr:from>
    <xdr:to>
      <xdr:col>3</xdr:col>
      <xdr:colOff>3175</xdr:colOff>
      <xdr:row>74</xdr:row>
      <xdr:rowOff>144590</xdr:rowOff>
    </xdr:to>
    <xdr:sp macro="" textlink="">
      <xdr:nvSpPr>
        <xdr:cNvPr id="197" name="円/楕円 196"/>
        <xdr:cNvSpPr/>
      </xdr:nvSpPr>
      <xdr:spPr>
        <a:xfrm>
          <a:off x="1968500" y="127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161117</xdr:rowOff>
    </xdr:from>
    <xdr:ext cx="599010" cy="259045"/>
    <xdr:sp macro="" textlink="">
      <xdr:nvSpPr>
        <xdr:cNvPr id="198" name="テキスト ボックス 197"/>
        <xdr:cNvSpPr txBox="1"/>
      </xdr:nvSpPr>
      <xdr:spPr>
        <a:xfrm>
          <a:off x="1719794" y="1250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114186</xdr:rowOff>
    </xdr:from>
    <xdr:to>
      <xdr:col>1</xdr:col>
      <xdr:colOff>485775</xdr:colOff>
      <xdr:row>75</xdr:row>
      <xdr:rowOff>44336</xdr:rowOff>
    </xdr:to>
    <xdr:sp macro="" textlink="">
      <xdr:nvSpPr>
        <xdr:cNvPr id="199" name="円/楕円 198"/>
        <xdr:cNvSpPr/>
      </xdr:nvSpPr>
      <xdr:spPr>
        <a:xfrm>
          <a:off x="1079500" y="128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60863</xdr:rowOff>
    </xdr:from>
    <xdr:ext cx="599010" cy="259045"/>
    <xdr:sp macro="" textlink="">
      <xdr:nvSpPr>
        <xdr:cNvPr id="200" name="テキスト ボックス 199"/>
        <xdr:cNvSpPr txBox="1"/>
      </xdr:nvSpPr>
      <xdr:spPr>
        <a:xfrm>
          <a:off x="830794" y="1257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54181</xdr:rowOff>
    </xdr:from>
    <xdr:to>
      <xdr:col>6</xdr:col>
      <xdr:colOff>511175</xdr:colOff>
      <xdr:row>97</xdr:row>
      <xdr:rowOff>71486</xdr:rowOff>
    </xdr:to>
    <xdr:cxnSp macro="">
      <xdr:nvCxnSpPr>
        <xdr:cNvPr id="228" name="直線コネクタ 227"/>
        <xdr:cNvCxnSpPr/>
      </xdr:nvCxnSpPr>
      <xdr:spPr>
        <a:xfrm>
          <a:off x="3797300" y="16684831"/>
          <a:ext cx="8382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53449</xdr:rowOff>
    </xdr:from>
    <xdr:to>
      <xdr:col>5</xdr:col>
      <xdr:colOff>358775</xdr:colOff>
      <xdr:row>97</xdr:row>
      <xdr:rowOff>54181</xdr:rowOff>
    </xdr:to>
    <xdr:cxnSp macro="">
      <xdr:nvCxnSpPr>
        <xdr:cNvPr id="231" name="直線コネクタ 230"/>
        <xdr:cNvCxnSpPr/>
      </xdr:nvCxnSpPr>
      <xdr:spPr>
        <a:xfrm>
          <a:off x="2908300" y="1668409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53449</xdr:rowOff>
    </xdr:from>
    <xdr:to>
      <xdr:col>4</xdr:col>
      <xdr:colOff>155575</xdr:colOff>
      <xdr:row>97</xdr:row>
      <xdr:rowOff>77201</xdr:rowOff>
    </xdr:to>
    <xdr:cxnSp macro="">
      <xdr:nvCxnSpPr>
        <xdr:cNvPr id="234" name="直線コネクタ 233"/>
        <xdr:cNvCxnSpPr/>
      </xdr:nvCxnSpPr>
      <xdr:spPr>
        <a:xfrm flipV="1">
          <a:off x="2019300" y="16684099"/>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70252</xdr:rowOff>
    </xdr:from>
    <xdr:to>
      <xdr:col>2</xdr:col>
      <xdr:colOff>638175</xdr:colOff>
      <xdr:row>97</xdr:row>
      <xdr:rowOff>77201</xdr:rowOff>
    </xdr:to>
    <xdr:cxnSp macro="">
      <xdr:nvCxnSpPr>
        <xdr:cNvPr id="237" name="直線コネクタ 236"/>
        <xdr:cNvCxnSpPr/>
      </xdr:nvCxnSpPr>
      <xdr:spPr>
        <a:xfrm>
          <a:off x="1130300" y="16700902"/>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20686</xdr:rowOff>
    </xdr:from>
    <xdr:to>
      <xdr:col>6</xdr:col>
      <xdr:colOff>561975</xdr:colOff>
      <xdr:row>97</xdr:row>
      <xdr:rowOff>122286</xdr:rowOff>
    </xdr:to>
    <xdr:sp macro="" textlink="">
      <xdr:nvSpPr>
        <xdr:cNvPr id="247" name="円/楕円 246"/>
        <xdr:cNvSpPr/>
      </xdr:nvSpPr>
      <xdr:spPr>
        <a:xfrm>
          <a:off x="4584700" y="166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170563</xdr:rowOff>
    </xdr:from>
    <xdr:ext cx="534377" cy="259045"/>
    <xdr:sp macro="" textlink="">
      <xdr:nvSpPr>
        <xdr:cNvPr id="248" name="衛生費該当値テキスト"/>
        <xdr:cNvSpPr txBox="1"/>
      </xdr:nvSpPr>
      <xdr:spPr>
        <a:xfrm>
          <a:off x="4686300" y="1662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3381</xdr:rowOff>
    </xdr:from>
    <xdr:to>
      <xdr:col>5</xdr:col>
      <xdr:colOff>409575</xdr:colOff>
      <xdr:row>97</xdr:row>
      <xdr:rowOff>104981</xdr:rowOff>
    </xdr:to>
    <xdr:sp macro="" textlink="">
      <xdr:nvSpPr>
        <xdr:cNvPr id="249" name="円/楕円 248"/>
        <xdr:cNvSpPr/>
      </xdr:nvSpPr>
      <xdr:spPr>
        <a:xfrm>
          <a:off x="3746500" y="166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96108</xdr:rowOff>
    </xdr:from>
    <xdr:ext cx="534377" cy="259045"/>
    <xdr:sp macro="" textlink="">
      <xdr:nvSpPr>
        <xdr:cNvPr id="250" name="テキスト ボックス 249"/>
        <xdr:cNvSpPr txBox="1"/>
      </xdr:nvSpPr>
      <xdr:spPr>
        <a:xfrm>
          <a:off x="3530111" y="167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2649</xdr:rowOff>
    </xdr:from>
    <xdr:to>
      <xdr:col>4</xdr:col>
      <xdr:colOff>206375</xdr:colOff>
      <xdr:row>97</xdr:row>
      <xdr:rowOff>104249</xdr:rowOff>
    </xdr:to>
    <xdr:sp macro="" textlink="">
      <xdr:nvSpPr>
        <xdr:cNvPr id="251" name="円/楕円 250"/>
        <xdr:cNvSpPr/>
      </xdr:nvSpPr>
      <xdr:spPr>
        <a:xfrm>
          <a:off x="2857500" y="166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95376</xdr:rowOff>
    </xdr:from>
    <xdr:ext cx="534377" cy="259045"/>
    <xdr:sp macro="" textlink="">
      <xdr:nvSpPr>
        <xdr:cNvPr id="252" name="テキスト ボックス 251"/>
        <xdr:cNvSpPr txBox="1"/>
      </xdr:nvSpPr>
      <xdr:spPr>
        <a:xfrm>
          <a:off x="2641111" y="167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26401</xdr:rowOff>
    </xdr:from>
    <xdr:to>
      <xdr:col>3</xdr:col>
      <xdr:colOff>3175</xdr:colOff>
      <xdr:row>97</xdr:row>
      <xdr:rowOff>128001</xdr:rowOff>
    </xdr:to>
    <xdr:sp macro="" textlink="">
      <xdr:nvSpPr>
        <xdr:cNvPr id="253" name="円/楕円 252"/>
        <xdr:cNvSpPr/>
      </xdr:nvSpPr>
      <xdr:spPr>
        <a:xfrm>
          <a:off x="1968500" y="166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119128</xdr:rowOff>
    </xdr:from>
    <xdr:ext cx="534377" cy="259045"/>
    <xdr:sp macro="" textlink="">
      <xdr:nvSpPr>
        <xdr:cNvPr id="254" name="テキスト ボックス 253"/>
        <xdr:cNvSpPr txBox="1"/>
      </xdr:nvSpPr>
      <xdr:spPr>
        <a:xfrm>
          <a:off x="1752111" y="167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19452</xdr:rowOff>
    </xdr:from>
    <xdr:to>
      <xdr:col>1</xdr:col>
      <xdr:colOff>485775</xdr:colOff>
      <xdr:row>97</xdr:row>
      <xdr:rowOff>121052</xdr:rowOff>
    </xdr:to>
    <xdr:sp macro="" textlink="">
      <xdr:nvSpPr>
        <xdr:cNvPr id="255" name="円/楕円 254"/>
        <xdr:cNvSpPr/>
      </xdr:nvSpPr>
      <xdr:spPr>
        <a:xfrm>
          <a:off x="1079500" y="166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112179</xdr:rowOff>
    </xdr:from>
    <xdr:ext cx="534377" cy="259045"/>
    <xdr:sp macro="" textlink="">
      <xdr:nvSpPr>
        <xdr:cNvPr id="256" name="テキスト ボックス 255"/>
        <xdr:cNvSpPr txBox="1"/>
      </xdr:nvSpPr>
      <xdr:spPr>
        <a:xfrm>
          <a:off x="863111" y="1674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167513</xdr:rowOff>
    </xdr:from>
    <xdr:to>
      <xdr:col>15</xdr:col>
      <xdr:colOff>180975</xdr:colOff>
      <xdr:row>38</xdr:row>
      <xdr:rowOff>44069</xdr:rowOff>
    </xdr:to>
    <xdr:cxnSp macro="">
      <xdr:nvCxnSpPr>
        <xdr:cNvPr id="285" name="直線コネクタ 284"/>
        <xdr:cNvCxnSpPr/>
      </xdr:nvCxnSpPr>
      <xdr:spPr>
        <a:xfrm flipV="1">
          <a:off x="9639300" y="6511163"/>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41021</xdr:rowOff>
    </xdr:from>
    <xdr:to>
      <xdr:col>14</xdr:col>
      <xdr:colOff>28575</xdr:colOff>
      <xdr:row>38</xdr:row>
      <xdr:rowOff>44069</xdr:rowOff>
    </xdr:to>
    <xdr:cxnSp macro="">
      <xdr:nvCxnSpPr>
        <xdr:cNvPr id="288" name="直線コネクタ 287"/>
        <xdr:cNvCxnSpPr/>
      </xdr:nvCxnSpPr>
      <xdr:spPr>
        <a:xfrm>
          <a:off x="8750300" y="655612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132461</xdr:rowOff>
    </xdr:from>
    <xdr:to>
      <xdr:col>12</xdr:col>
      <xdr:colOff>511175</xdr:colOff>
      <xdr:row>38</xdr:row>
      <xdr:rowOff>41021</xdr:rowOff>
    </xdr:to>
    <xdr:cxnSp macro="">
      <xdr:nvCxnSpPr>
        <xdr:cNvPr id="291" name="直線コネクタ 290"/>
        <xdr:cNvCxnSpPr/>
      </xdr:nvCxnSpPr>
      <xdr:spPr>
        <a:xfrm>
          <a:off x="7861300" y="647611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163703</xdr:rowOff>
    </xdr:from>
    <xdr:to>
      <xdr:col>11</xdr:col>
      <xdr:colOff>307975</xdr:colOff>
      <xdr:row>37</xdr:row>
      <xdr:rowOff>132461</xdr:rowOff>
    </xdr:to>
    <xdr:cxnSp macro="">
      <xdr:nvCxnSpPr>
        <xdr:cNvPr id="294" name="直線コネクタ 293"/>
        <xdr:cNvCxnSpPr/>
      </xdr:nvCxnSpPr>
      <xdr:spPr>
        <a:xfrm>
          <a:off x="6972300" y="6335903"/>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116713</xdr:rowOff>
    </xdr:from>
    <xdr:to>
      <xdr:col>15</xdr:col>
      <xdr:colOff>231775</xdr:colOff>
      <xdr:row>38</xdr:row>
      <xdr:rowOff>46863</xdr:rowOff>
    </xdr:to>
    <xdr:sp macro="" textlink="">
      <xdr:nvSpPr>
        <xdr:cNvPr id="304" name="円/楕円 303"/>
        <xdr:cNvSpPr/>
      </xdr:nvSpPr>
      <xdr:spPr>
        <a:xfrm>
          <a:off x="10426700" y="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95140</xdr:rowOff>
    </xdr:from>
    <xdr:ext cx="378565" cy="259045"/>
    <xdr:sp macro="" textlink="">
      <xdr:nvSpPr>
        <xdr:cNvPr id="305" name="労働費該当値テキスト"/>
        <xdr:cNvSpPr txBox="1"/>
      </xdr:nvSpPr>
      <xdr:spPr>
        <a:xfrm>
          <a:off x="10528300" y="643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164719</xdr:rowOff>
    </xdr:from>
    <xdr:to>
      <xdr:col>14</xdr:col>
      <xdr:colOff>79375</xdr:colOff>
      <xdr:row>38</xdr:row>
      <xdr:rowOff>94869</xdr:rowOff>
    </xdr:to>
    <xdr:sp macro="" textlink="">
      <xdr:nvSpPr>
        <xdr:cNvPr id="306" name="円/楕円 305"/>
        <xdr:cNvSpPr/>
      </xdr:nvSpPr>
      <xdr:spPr>
        <a:xfrm>
          <a:off x="9588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85996</xdr:rowOff>
    </xdr:from>
    <xdr:ext cx="378565" cy="259045"/>
    <xdr:sp macro="" textlink="">
      <xdr:nvSpPr>
        <xdr:cNvPr id="307" name="テキスト ボックス 306"/>
        <xdr:cNvSpPr txBox="1"/>
      </xdr:nvSpPr>
      <xdr:spPr>
        <a:xfrm>
          <a:off x="9450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161671</xdr:rowOff>
    </xdr:from>
    <xdr:to>
      <xdr:col>12</xdr:col>
      <xdr:colOff>561975</xdr:colOff>
      <xdr:row>38</xdr:row>
      <xdr:rowOff>91821</xdr:rowOff>
    </xdr:to>
    <xdr:sp macro="" textlink="">
      <xdr:nvSpPr>
        <xdr:cNvPr id="308" name="円/楕円 307"/>
        <xdr:cNvSpPr/>
      </xdr:nvSpPr>
      <xdr:spPr>
        <a:xfrm>
          <a:off x="86995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82948</xdr:rowOff>
    </xdr:from>
    <xdr:ext cx="378565" cy="259045"/>
    <xdr:sp macro="" textlink="">
      <xdr:nvSpPr>
        <xdr:cNvPr id="309" name="テキスト ボックス 308"/>
        <xdr:cNvSpPr txBox="1"/>
      </xdr:nvSpPr>
      <xdr:spPr>
        <a:xfrm>
          <a:off x="8561017" y="659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81661</xdr:rowOff>
    </xdr:from>
    <xdr:to>
      <xdr:col>11</xdr:col>
      <xdr:colOff>358775</xdr:colOff>
      <xdr:row>38</xdr:row>
      <xdr:rowOff>11811</xdr:rowOff>
    </xdr:to>
    <xdr:sp macro="" textlink="">
      <xdr:nvSpPr>
        <xdr:cNvPr id="310" name="円/楕円 309"/>
        <xdr:cNvSpPr/>
      </xdr:nvSpPr>
      <xdr:spPr>
        <a:xfrm>
          <a:off x="7810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2938</xdr:rowOff>
    </xdr:from>
    <xdr:ext cx="378565" cy="259045"/>
    <xdr:sp macro="" textlink="">
      <xdr:nvSpPr>
        <xdr:cNvPr id="311" name="テキスト ボックス 310"/>
        <xdr:cNvSpPr txBox="1"/>
      </xdr:nvSpPr>
      <xdr:spPr>
        <a:xfrm>
          <a:off x="7672017" y="6518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112903</xdr:rowOff>
    </xdr:from>
    <xdr:to>
      <xdr:col>10</xdr:col>
      <xdr:colOff>155575</xdr:colOff>
      <xdr:row>37</xdr:row>
      <xdr:rowOff>43053</xdr:rowOff>
    </xdr:to>
    <xdr:sp macro="" textlink="">
      <xdr:nvSpPr>
        <xdr:cNvPr id="312" name="円/楕円 311"/>
        <xdr:cNvSpPr/>
      </xdr:nvSpPr>
      <xdr:spPr>
        <a:xfrm>
          <a:off x="6921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34180</xdr:rowOff>
    </xdr:from>
    <xdr:ext cx="469744" cy="259045"/>
    <xdr:sp macro="" textlink="">
      <xdr:nvSpPr>
        <xdr:cNvPr id="313" name="テキスト ボックス 312"/>
        <xdr:cNvSpPr txBox="1"/>
      </xdr:nvSpPr>
      <xdr:spPr>
        <a:xfrm>
          <a:off x="6737427" y="63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36360</xdr:rowOff>
    </xdr:from>
    <xdr:to>
      <xdr:col>15</xdr:col>
      <xdr:colOff>180975</xdr:colOff>
      <xdr:row>59</xdr:row>
      <xdr:rowOff>36640</xdr:rowOff>
    </xdr:to>
    <xdr:cxnSp macro="">
      <xdr:nvCxnSpPr>
        <xdr:cNvPr id="342" name="直線コネクタ 341"/>
        <xdr:cNvCxnSpPr/>
      </xdr:nvCxnSpPr>
      <xdr:spPr>
        <a:xfrm flipV="1">
          <a:off x="9639300" y="10151910"/>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34151</xdr:rowOff>
    </xdr:from>
    <xdr:to>
      <xdr:col>14</xdr:col>
      <xdr:colOff>28575</xdr:colOff>
      <xdr:row>59</xdr:row>
      <xdr:rowOff>36640</xdr:rowOff>
    </xdr:to>
    <xdr:cxnSp macro="">
      <xdr:nvCxnSpPr>
        <xdr:cNvPr id="345" name="直線コネクタ 344"/>
        <xdr:cNvCxnSpPr/>
      </xdr:nvCxnSpPr>
      <xdr:spPr>
        <a:xfrm>
          <a:off x="8750300" y="10149701"/>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34151</xdr:rowOff>
    </xdr:from>
    <xdr:to>
      <xdr:col>12</xdr:col>
      <xdr:colOff>511175</xdr:colOff>
      <xdr:row>59</xdr:row>
      <xdr:rowOff>34544</xdr:rowOff>
    </xdr:to>
    <xdr:cxnSp macro="">
      <xdr:nvCxnSpPr>
        <xdr:cNvPr id="348" name="直線コネクタ 347"/>
        <xdr:cNvCxnSpPr/>
      </xdr:nvCxnSpPr>
      <xdr:spPr>
        <a:xfrm flipV="1">
          <a:off x="7861300" y="10149701"/>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34074</xdr:rowOff>
    </xdr:from>
    <xdr:to>
      <xdr:col>11</xdr:col>
      <xdr:colOff>307975</xdr:colOff>
      <xdr:row>59</xdr:row>
      <xdr:rowOff>34544</xdr:rowOff>
    </xdr:to>
    <xdr:cxnSp macro="">
      <xdr:nvCxnSpPr>
        <xdr:cNvPr id="351" name="直線コネクタ 350"/>
        <xdr:cNvCxnSpPr/>
      </xdr:nvCxnSpPr>
      <xdr:spPr>
        <a:xfrm>
          <a:off x="6972300" y="10149624"/>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157010</xdr:rowOff>
    </xdr:from>
    <xdr:to>
      <xdr:col>15</xdr:col>
      <xdr:colOff>231775</xdr:colOff>
      <xdr:row>59</xdr:row>
      <xdr:rowOff>87160</xdr:rowOff>
    </xdr:to>
    <xdr:sp macro="" textlink="">
      <xdr:nvSpPr>
        <xdr:cNvPr id="361" name="円/楕円 360"/>
        <xdr:cNvSpPr/>
      </xdr:nvSpPr>
      <xdr:spPr>
        <a:xfrm>
          <a:off x="10426700" y="101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71937</xdr:rowOff>
    </xdr:from>
    <xdr:ext cx="378565" cy="259045"/>
    <xdr:sp macro="" textlink="">
      <xdr:nvSpPr>
        <xdr:cNvPr id="362" name="農林水産業費該当値テキスト"/>
        <xdr:cNvSpPr txBox="1"/>
      </xdr:nvSpPr>
      <xdr:spPr>
        <a:xfrm>
          <a:off x="10528300" y="1001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157290</xdr:rowOff>
    </xdr:from>
    <xdr:to>
      <xdr:col>14</xdr:col>
      <xdr:colOff>79375</xdr:colOff>
      <xdr:row>59</xdr:row>
      <xdr:rowOff>87440</xdr:rowOff>
    </xdr:to>
    <xdr:sp macro="" textlink="">
      <xdr:nvSpPr>
        <xdr:cNvPr id="363" name="円/楕円 362"/>
        <xdr:cNvSpPr/>
      </xdr:nvSpPr>
      <xdr:spPr>
        <a:xfrm>
          <a:off x="9588500" y="101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78567</xdr:rowOff>
    </xdr:from>
    <xdr:ext cx="378565" cy="259045"/>
    <xdr:sp macro="" textlink="">
      <xdr:nvSpPr>
        <xdr:cNvPr id="364" name="テキスト ボックス 363"/>
        <xdr:cNvSpPr txBox="1"/>
      </xdr:nvSpPr>
      <xdr:spPr>
        <a:xfrm>
          <a:off x="9450017" y="10194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154801</xdr:rowOff>
    </xdr:from>
    <xdr:to>
      <xdr:col>12</xdr:col>
      <xdr:colOff>561975</xdr:colOff>
      <xdr:row>59</xdr:row>
      <xdr:rowOff>84951</xdr:rowOff>
    </xdr:to>
    <xdr:sp macro="" textlink="">
      <xdr:nvSpPr>
        <xdr:cNvPr id="365" name="円/楕円 364"/>
        <xdr:cNvSpPr/>
      </xdr:nvSpPr>
      <xdr:spPr>
        <a:xfrm>
          <a:off x="8699500" y="100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76078</xdr:rowOff>
    </xdr:from>
    <xdr:ext cx="378565" cy="259045"/>
    <xdr:sp macro="" textlink="">
      <xdr:nvSpPr>
        <xdr:cNvPr id="366" name="テキスト ボックス 365"/>
        <xdr:cNvSpPr txBox="1"/>
      </xdr:nvSpPr>
      <xdr:spPr>
        <a:xfrm>
          <a:off x="8561017" y="10191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155194</xdr:rowOff>
    </xdr:from>
    <xdr:to>
      <xdr:col>11</xdr:col>
      <xdr:colOff>358775</xdr:colOff>
      <xdr:row>59</xdr:row>
      <xdr:rowOff>85344</xdr:rowOff>
    </xdr:to>
    <xdr:sp macro="" textlink="">
      <xdr:nvSpPr>
        <xdr:cNvPr id="367" name="円/楕円 366"/>
        <xdr:cNvSpPr/>
      </xdr:nvSpPr>
      <xdr:spPr>
        <a:xfrm>
          <a:off x="78105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76471</xdr:rowOff>
    </xdr:from>
    <xdr:ext cx="378565" cy="259045"/>
    <xdr:sp macro="" textlink="">
      <xdr:nvSpPr>
        <xdr:cNvPr id="368" name="テキスト ボックス 367"/>
        <xdr:cNvSpPr txBox="1"/>
      </xdr:nvSpPr>
      <xdr:spPr>
        <a:xfrm>
          <a:off x="7672017" y="1019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154724</xdr:rowOff>
    </xdr:from>
    <xdr:to>
      <xdr:col>10</xdr:col>
      <xdr:colOff>155575</xdr:colOff>
      <xdr:row>59</xdr:row>
      <xdr:rowOff>84874</xdr:rowOff>
    </xdr:to>
    <xdr:sp macro="" textlink="">
      <xdr:nvSpPr>
        <xdr:cNvPr id="369" name="円/楕円 368"/>
        <xdr:cNvSpPr/>
      </xdr:nvSpPr>
      <xdr:spPr>
        <a:xfrm>
          <a:off x="6921500" y="100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76001</xdr:rowOff>
    </xdr:from>
    <xdr:ext cx="378565" cy="259045"/>
    <xdr:sp macro="" textlink="">
      <xdr:nvSpPr>
        <xdr:cNvPr id="370" name="テキスト ボックス 369"/>
        <xdr:cNvSpPr txBox="1"/>
      </xdr:nvSpPr>
      <xdr:spPr>
        <a:xfrm>
          <a:off x="6783017" y="10191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21377</xdr:rowOff>
    </xdr:from>
    <xdr:to>
      <xdr:col>15</xdr:col>
      <xdr:colOff>180975</xdr:colOff>
      <xdr:row>78</xdr:row>
      <xdr:rowOff>96220</xdr:rowOff>
    </xdr:to>
    <xdr:cxnSp macro="">
      <xdr:nvCxnSpPr>
        <xdr:cNvPr id="397" name="直線コネクタ 396"/>
        <xdr:cNvCxnSpPr/>
      </xdr:nvCxnSpPr>
      <xdr:spPr>
        <a:xfrm flipV="1">
          <a:off x="9639300" y="13394477"/>
          <a:ext cx="8382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92197</xdr:rowOff>
    </xdr:from>
    <xdr:to>
      <xdr:col>14</xdr:col>
      <xdr:colOff>28575</xdr:colOff>
      <xdr:row>78</xdr:row>
      <xdr:rowOff>96220</xdr:rowOff>
    </xdr:to>
    <xdr:cxnSp macro="">
      <xdr:nvCxnSpPr>
        <xdr:cNvPr id="400" name="直線コネクタ 399"/>
        <xdr:cNvCxnSpPr/>
      </xdr:nvCxnSpPr>
      <xdr:spPr>
        <a:xfrm>
          <a:off x="8750300" y="1346529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92197</xdr:rowOff>
    </xdr:from>
    <xdr:to>
      <xdr:col>12</xdr:col>
      <xdr:colOff>511175</xdr:colOff>
      <xdr:row>78</xdr:row>
      <xdr:rowOff>95625</xdr:rowOff>
    </xdr:to>
    <xdr:cxnSp macro="">
      <xdr:nvCxnSpPr>
        <xdr:cNvPr id="403" name="直線コネクタ 402"/>
        <xdr:cNvCxnSpPr/>
      </xdr:nvCxnSpPr>
      <xdr:spPr>
        <a:xfrm flipV="1">
          <a:off x="7861300" y="13465297"/>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95625</xdr:rowOff>
    </xdr:from>
    <xdr:to>
      <xdr:col>11</xdr:col>
      <xdr:colOff>307975</xdr:colOff>
      <xdr:row>78</xdr:row>
      <xdr:rowOff>115880</xdr:rowOff>
    </xdr:to>
    <xdr:cxnSp macro="">
      <xdr:nvCxnSpPr>
        <xdr:cNvPr id="406" name="直線コネクタ 405"/>
        <xdr:cNvCxnSpPr/>
      </xdr:nvCxnSpPr>
      <xdr:spPr>
        <a:xfrm flipV="1">
          <a:off x="6972300" y="13468725"/>
          <a:ext cx="8890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142027</xdr:rowOff>
    </xdr:from>
    <xdr:to>
      <xdr:col>15</xdr:col>
      <xdr:colOff>231775</xdr:colOff>
      <xdr:row>78</xdr:row>
      <xdr:rowOff>72177</xdr:rowOff>
    </xdr:to>
    <xdr:sp macro="" textlink="">
      <xdr:nvSpPr>
        <xdr:cNvPr id="416" name="円/楕円 415"/>
        <xdr:cNvSpPr/>
      </xdr:nvSpPr>
      <xdr:spPr>
        <a:xfrm>
          <a:off x="104267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56954</xdr:rowOff>
    </xdr:from>
    <xdr:ext cx="469744" cy="259045"/>
    <xdr:sp macro="" textlink="">
      <xdr:nvSpPr>
        <xdr:cNvPr id="417" name="商工費該当値テキスト"/>
        <xdr:cNvSpPr txBox="1"/>
      </xdr:nvSpPr>
      <xdr:spPr>
        <a:xfrm>
          <a:off x="10528300" y="1325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45420</xdr:rowOff>
    </xdr:from>
    <xdr:to>
      <xdr:col>14</xdr:col>
      <xdr:colOff>79375</xdr:colOff>
      <xdr:row>78</xdr:row>
      <xdr:rowOff>147020</xdr:rowOff>
    </xdr:to>
    <xdr:sp macro="" textlink="">
      <xdr:nvSpPr>
        <xdr:cNvPr id="418" name="円/楕円 417"/>
        <xdr:cNvSpPr/>
      </xdr:nvSpPr>
      <xdr:spPr>
        <a:xfrm>
          <a:off x="9588500" y="134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138147</xdr:rowOff>
    </xdr:from>
    <xdr:ext cx="378565" cy="259045"/>
    <xdr:sp macro="" textlink="">
      <xdr:nvSpPr>
        <xdr:cNvPr id="419" name="テキスト ボックス 418"/>
        <xdr:cNvSpPr txBox="1"/>
      </xdr:nvSpPr>
      <xdr:spPr>
        <a:xfrm>
          <a:off x="9450017" y="13511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41397</xdr:rowOff>
    </xdr:from>
    <xdr:to>
      <xdr:col>12</xdr:col>
      <xdr:colOff>561975</xdr:colOff>
      <xdr:row>78</xdr:row>
      <xdr:rowOff>142997</xdr:rowOff>
    </xdr:to>
    <xdr:sp macro="" textlink="">
      <xdr:nvSpPr>
        <xdr:cNvPr id="420" name="円/楕円 419"/>
        <xdr:cNvSpPr/>
      </xdr:nvSpPr>
      <xdr:spPr>
        <a:xfrm>
          <a:off x="8699500" y="134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134124</xdr:rowOff>
    </xdr:from>
    <xdr:ext cx="469744" cy="259045"/>
    <xdr:sp macro="" textlink="">
      <xdr:nvSpPr>
        <xdr:cNvPr id="421" name="テキスト ボックス 420"/>
        <xdr:cNvSpPr txBox="1"/>
      </xdr:nvSpPr>
      <xdr:spPr>
        <a:xfrm>
          <a:off x="8515427" y="1350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44825</xdr:rowOff>
    </xdr:from>
    <xdr:to>
      <xdr:col>11</xdr:col>
      <xdr:colOff>358775</xdr:colOff>
      <xdr:row>78</xdr:row>
      <xdr:rowOff>146425</xdr:rowOff>
    </xdr:to>
    <xdr:sp macro="" textlink="">
      <xdr:nvSpPr>
        <xdr:cNvPr id="422" name="円/楕円 421"/>
        <xdr:cNvSpPr/>
      </xdr:nvSpPr>
      <xdr:spPr>
        <a:xfrm>
          <a:off x="7810500" y="13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137552</xdr:rowOff>
    </xdr:from>
    <xdr:ext cx="378565" cy="259045"/>
    <xdr:sp macro="" textlink="">
      <xdr:nvSpPr>
        <xdr:cNvPr id="423" name="テキスト ボックス 422"/>
        <xdr:cNvSpPr txBox="1"/>
      </xdr:nvSpPr>
      <xdr:spPr>
        <a:xfrm>
          <a:off x="7672017" y="1351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65080</xdr:rowOff>
    </xdr:from>
    <xdr:to>
      <xdr:col>10</xdr:col>
      <xdr:colOff>155575</xdr:colOff>
      <xdr:row>78</xdr:row>
      <xdr:rowOff>166680</xdr:rowOff>
    </xdr:to>
    <xdr:sp macro="" textlink="">
      <xdr:nvSpPr>
        <xdr:cNvPr id="424" name="円/楕円 423"/>
        <xdr:cNvSpPr/>
      </xdr:nvSpPr>
      <xdr:spPr>
        <a:xfrm>
          <a:off x="6921500" y="134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157807</xdr:rowOff>
    </xdr:from>
    <xdr:ext cx="378565" cy="259045"/>
    <xdr:sp macro="" textlink="">
      <xdr:nvSpPr>
        <xdr:cNvPr id="425" name="テキスト ボックス 424"/>
        <xdr:cNvSpPr txBox="1"/>
      </xdr:nvSpPr>
      <xdr:spPr>
        <a:xfrm>
          <a:off x="6783017" y="1353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8300</xdr:rowOff>
    </xdr:from>
    <xdr:to>
      <xdr:col>15</xdr:col>
      <xdr:colOff>180975</xdr:colOff>
      <xdr:row>98</xdr:row>
      <xdr:rowOff>15168</xdr:rowOff>
    </xdr:to>
    <xdr:cxnSp macro="">
      <xdr:nvCxnSpPr>
        <xdr:cNvPr id="452" name="直線コネクタ 451"/>
        <xdr:cNvCxnSpPr/>
      </xdr:nvCxnSpPr>
      <xdr:spPr>
        <a:xfrm flipV="1">
          <a:off x="9639300" y="16810400"/>
          <a:ext cx="8382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12333</xdr:rowOff>
    </xdr:from>
    <xdr:to>
      <xdr:col>14</xdr:col>
      <xdr:colOff>28575</xdr:colOff>
      <xdr:row>98</xdr:row>
      <xdr:rowOff>15168</xdr:rowOff>
    </xdr:to>
    <xdr:cxnSp macro="">
      <xdr:nvCxnSpPr>
        <xdr:cNvPr id="455" name="直線コネクタ 454"/>
        <xdr:cNvCxnSpPr/>
      </xdr:nvCxnSpPr>
      <xdr:spPr>
        <a:xfrm>
          <a:off x="8750300" y="16814433"/>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12333</xdr:rowOff>
    </xdr:from>
    <xdr:to>
      <xdr:col>12</xdr:col>
      <xdr:colOff>511175</xdr:colOff>
      <xdr:row>98</xdr:row>
      <xdr:rowOff>22602</xdr:rowOff>
    </xdr:to>
    <xdr:cxnSp macro="">
      <xdr:nvCxnSpPr>
        <xdr:cNvPr id="458" name="直線コネクタ 457"/>
        <xdr:cNvCxnSpPr/>
      </xdr:nvCxnSpPr>
      <xdr:spPr>
        <a:xfrm flipV="1">
          <a:off x="7861300" y="16814433"/>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15291</xdr:rowOff>
    </xdr:from>
    <xdr:to>
      <xdr:col>11</xdr:col>
      <xdr:colOff>307975</xdr:colOff>
      <xdr:row>98</xdr:row>
      <xdr:rowOff>22602</xdr:rowOff>
    </xdr:to>
    <xdr:cxnSp macro="">
      <xdr:nvCxnSpPr>
        <xdr:cNvPr id="461" name="直線コネクタ 460"/>
        <xdr:cNvCxnSpPr/>
      </xdr:nvCxnSpPr>
      <xdr:spPr>
        <a:xfrm>
          <a:off x="6972300" y="16817391"/>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128950</xdr:rowOff>
    </xdr:from>
    <xdr:to>
      <xdr:col>15</xdr:col>
      <xdr:colOff>231775</xdr:colOff>
      <xdr:row>98</xdr:row>
      <xdr:rowOff>59100</xdr:rowOff>
    </xdr:to>
    <xdr:sp macro="" textlink="">
      <xdr:nvSpPr>
        <xdr:cNvPr id="471" name="円/楕円 470"/>
        <xdr:cNvSpPr/>
      </xdr:nvSpPr>
      <xdr:spPr>
        <a:xfrm>
          <a:off x="10426700" y="167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50378</xdr:rowOff>
    </xdr:from>
    <xdr:ext cx="534377" cy="259045"/>
    <xdr:sp macro="" textlink="">
      <xdr:nvSpPr>
        <xdr:cNvPr id="472" name="土木費該当値テキスト"/>
        <xdr:cNvSpPr txBox="1"/>
      </xdr:nvSpPr>
      <xdr:spPr>
        <a:xfrm>
          <a:off x="10528300" y="166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135818</xdr:rowOff>
    </xdr:from>
    <xdr:to>
      <xdr:col>14</xdr:col>
      <xdr:colOff>79375</xdr:colOff>
      <xdr:row>98</xdr:row>
      <xdr:rowOff>65968</xdr:rowOff>
    </xdr:to>
    <xdr:sp macro="" textlink="">
      <xdr:nvSpPr>
        <xdr:cNvPr id="473" name="円/楕円 472"/>
        <xdr:cNvSpPr/>
      </xdr:nvSpPr>
      <xdr:spPr>
        <a:xfrm>
          <a:off x="9588500" y="167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57095</xdr:rowOff>
    </xdr:from>
    <xdr:ext cx="534377" cy="259045"/>
    <xdr:sp macro="" textlink="">
      <xdr:nvSpPr>
        <xdr:cNvPr id="474" name="テキスト ボックス 473"/>
        <xdr:cNvSpPr txBox="1"/>
      </xdr:nvSpPr>
      <xdr:spPr>
        <a:xfrm>
          <a:off x="9372111" y="168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132983</xdr:rowOff>
    </xdr:from>
    <xdr:to>
      <xdr:col>12</xdr:col>
      <xdr:colOff>561975</xdr:colOff>
      <xdr:row>98</xdr:row>
      <xdr:rowOff>63133</xdr:rowOff>
    </xdr:to>
    <xdr:sp macro="" textlink="">
      <xdr:nvSpPr>
        <xdr:cNvPr id="475" name="円/楕円 474"/>
        <xdr:cNvSpPr/>
      </xdr:nvSpPr>
      <xdr:spPr>
        <a:xfrm>
          <a:off x="8699500" y="1676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54260</xdr:rowOff>
    </xdr:from>
    <xdr:ext cx="534377" cy="259045"/>
    <xdr:sp macro="" textlink="">
      <xdr:nvSpPr>
        <xdr:cNvPr id="476" name="テキスト ボックス 475"/>
        <xdr:cNvSpPr txBox="1"/>
      </xdr:nvSpPr>
      <xdr:spPr>
        <a:xfrm>
          <a:off x="8483111" y="1685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143252</xdr:rowOff>
    </xdr:from>
    <xdr:to>
      <xdr:col>11</xdr:col>
      <xdr:colOff>358775</xdr:colOff>
      <xdr:row>98</xdr:row>
      <xdr:rowOff>73402</xdr:rowOff>
    </xdr:to>
    <xdr:sp macro="" textlink="">
      <xdr:nvSpPr>
        <xdr:cNvPr id="477" name="円/楕円 476"/>
        <xdr:cNvSpPr/>
      </xdr:nvSpPr>
      <xdr:spPr>
        <a:xfrm>
          <a:off x="7810500" y="167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64529</xdr:rowOff>
    </xdr:from>
    <xdr:ext cx="534377" cy="259045"/>
    <xdr:sp macro="" textlink="">
      <xdr:nvSpPr>
        <xdr:cNvPr id="478" name="テキスト ボックス 477"/>
        <xdr:cNvSpPr txBox="1"/>
      </xdr:nvSpPr>
      <xdr:spPr>
        <a:xfrm>
          <a:off x="7594111" y="168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135941</xdr:rowOff>
    </xdr:from>
    <xdr:to>
      <xdr:col>10</xdr:col>
      <xdr:colOff>155575</xdr:colOff>
      <xdr:row>98</xdr:row>
      <xdr:rowOff>66091</xdr:rowOff>
    </xdr:to>
    <xdr:sp macro="" textlink="">
      <xdr:nvSpPr>
        <xdr:cNvPr id="479" name="円/楕円 478"/>
        <xdr:cNvSpPr/>
      </xdr:nvSpPr>
      <xdr:spPr>
        <a:xfrm>
          <a:off x="6921500" y="167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57218</xdr:rowOff>
    </xdr:from>
    <xdr:ext cx="534377" cy="259045"/>
    <xdr:sp macro="" textlink="">
      <xdr:nvSpPr>
        <xdr:cNvPr id="480" name="テキスト ボックス 479"/>
        <xdr:cNvSpPr txBox="1"/>
      </xdr:nvSpPr>
      <xdr:spPr>
        <a:xfrm>
          <a:off x="6705111" y="1685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102038</xdr:rowOff>
    </xdr:from>
    <xdr:to>
      <xdr:col>23</xdr:col>
      <xdr:colOff>517525</xdr:colOff>
      <xdr:row>37</xdr:row>
      <xdr:rowOff>110211</xdr:rowOff>
    </xdr:to>
    <xdr:cxnSp macro="">
      <xdr:nvCxnSpPr>
        <xdr:cNvPr id="506" name="直線コネクタ 505"/>
        <xdr:cNvCxnSpPr/>
      </xdr:nvCxnSpPr>
      <xdr:spPr>
        <a:xfrm flipV="1">
          <a:off x="15481300" y="6445688"/>
          <a:ext cx="8382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110211</xdr:rowOff>
    </xdr:from>
    <xdr:to>
      <xdr:col>22</xdr:col>
      <xdr:colOff>365125</xdr:colOff>
      <xdr:row>37</xdr:row>
      <xdr:rowOff>137814</xdr:rowOff>
    </xdr:to>
    <xdr:cxnSp macro="">
      <xdr:nvCxnSpPr>
        <xdr:cNvPr id="509" name="直線コネクタ 508"/>
        <xdr:cNvCxnSpPr/>
      </xdr:nvCxnSpPr>
      <xdr:spPr>
        <a:xfrm flipV="1">
          <a:off x="14592300" y="6453861"/>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137814</xdr:rowOff>
    </xdr:from>
    <xdr:to>
      <xdr:col>21</xdr:col>
      <xdr:colOff>161925</xdr:colOff>
      <xdr:row>37</xdr:row>
      <xdr:rowOff>148158</xdr:rowOff>
    </xdr:to>
    <xdr:cxnSp macro="">
      <xdr:nvCxnSpPr>
        <xdr:cNvPr id="512" name="直線コネクタ 511"/>
        <xdr:cNvCxnSpPr/>
      </xdr:nvCxnSpPr>
      <xdr:spPr>
        <a:xfrm flipV="1">
          <a:off x="13703300" y="6481464"/>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127070</xdr:rowOff>
    </xdr:from>
    <xdr:to>
      <xdr:col>19</xdr:col>
      <xdr:colOff>644525</xdr:colOff>
      <xdr:row>37</xdr:row>
      <xdr:rowOff>148158</xdr:rowOff>
    </xdr:to>
    <xdr:cxnSp macro="">
      <xdr:nvCxnSpPr>
        <xdr:cNvPr id="515" name="直線コネクタ 514"/>
        <xdr:cNvCxnSpPr/>
      </xdr:nvCxnSpPr>
      <xdr:spPr>
        <a:xfrm>
          <a:off x="12814300" y="6470720"/>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51238</xdr:rowOff>
    </xdr:from>
    <xdr:to>
      <xdr:col>23</xdr:col>
      <xdr:colOff>568325</xdr:colOff>
      <xdr:row>37</xdr:row>
      <xdr:rowOff>152838</xdr:rowOff>
    </xdr:to>
    <xdr:sp macro="" textlink="">
      <xdr:nvSpPr>
        <xdr:cNvPr id="525" name="円/楕円 524"/>
        <xdr:cNvSpPr/>
      </xdr:nvSpPr>
      <xdr:spPr>
        <a:xfrm>
          <a:off x="16268700" y="63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29665</xdr:rowOff>
    </xdr:from>
    <xdr:ext cx="534377" cy="259045"/>
    <xdr:sp macro="" textlink="">
      <xdr:nvSpPr>
        <xdr:cNvPr id="526" name="消防費該当値テキスト"/>
        <xdr:cNvSpPr txBox="1"/>
      </xdr:nvSpPr>
      <xdr:spPr>
        <a:xfrm>
          <a:off x="16370300" y="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59411</xdr:rowOff>
    </xdr:from>
    <xdr:to>
      <xdr:col>22</xdr:col>
      <xdr:colOff>415925</xdr:colOff>
      <xdr:row>37</xdr:row>
      <xdr:rowOff>161010</xdr:rowOff>
    </xdr:to>
    <xdr:sp macro="" textlink="">
      <xdr:nvSpPr>
        <xdr:cNvPr id="527" name="円/楕円 526"/>
        <xdr:cNvSpPr/>
      </xdr:nvSpPr>
      <xdr:spPr>
        <a:xfrm>
          <a:off x="154305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152137</xdr:rowOff>
    </xdr:from>
    <xdr:ext cx="534377" cy="259045"/>
    <xdr:sp macro="" textlink="">
      <xdr:nvSpPr>
        <xdr:cNvPr id="528" name="テキスト ボックス 527"/>
        <xdr:cNvSpPr txBox="1"/>
      </xdr:nvSpPr>
      <xdr:spPr>
        <a:xfrm>
          <a:off x="15214111" y="649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87014</xdr:rowOff>
    </xdr:from>
    <xdr:to>
      <xdr:col>21</xdr:col>
      <xdr:colOff>212725</xdr:colOff>
      <xdr:row>38</xdr:row>
      <xdr:rowOff>17164</xdr:rowOff>
    </xdr:to>
    <xdr:sp macro="" textlink="">
      <xdr:nvSpPr>
        <xdr:cNvPr id="529" name="円/楕円 528"/>
        <xdr:cNvSpPr/>
      </xdr:nvSpPr>
      <xdr:spPr>
        <a:xfrm>
          <a:off x="14541500" y="64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8291</xdr:rowOff>
    </xdr:from>
    <xdr:ext cx="534377" cy="259045"/>
    <xdr:sp macro="" textlink="">
      <xdr:nvSpPr>
        <xdr:cNvPr id="530" name="テキスト ボックス 529"/>
        <xdr:cNvSpPr txBox="1"/>
      </xdr:nvSpPr>
      <xdr:spPr>
        <a:xfrm>
          <a:off x="14325111" y="65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97358</xdr:rowOff>
    </xdr:from>
    <xdr:to>
      <xdr:col>20</xdr:col>
      <xdr:colOff>9525</xdr:colOff>
      <xdr:row>38</xdr:row>
      <xdr:rowOff>27508</xdr:rowOff>
    </xdr:to>
    <xdr:sp macro="" textlink="">
      <xdr:nvSpPr>
        <xdr:cNvPr id="531" name="円/楕円 530"/>
        <xdr:cNvSpPr/>
      </xdr:nvSpPr>
      <xdr:spPr>
        <a:xfrm>
          <a:off x="136525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18635</xdr:rowOff>
    </xdr:from>
    <xdr:ext cx="534377" cy="259045"/>
    <xdr:sp macro="" textlink="">
      <xdr:nvSpPr>
        <xdr:cNvPr id="532" name="テキスト ボックス 531"/>
        <xdr:cNvSpPr txBox="1"/>
      </xdr:nvSpPr>
      <xdr:spPr>
        <a:xfrm>
          <a:off x="13436111" y="65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76270</xdr:rowOff>
    </xdr:from>
    <xdr:to>
      <xdr:col>18</xdr:col>
      <xdr:colOff>492125</xdr:colOff>
      <xdr:row>38</xdr:row>
      <xdr:rowOff>6420</xdr:rowOff>
    </xdr:to>
    <xdr:sp macro="" textlink="">
      <xdr:nvSpPr>
        <xdr:cNvPr id="533" name="円/楕円 532"/>
        <xdr:cNvSpPr/>
      </xdr:nvSpPr>
      <xdr:spPr>
        <a:xfrm>
          <a:off x="12763500" y="64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168997</xdr:rowOff>
    </xdr:from>
    <xdr:ext cx="534377" cy="259045"/>
    <xdr:sp macro="" textlink="">
      <xdr:nvSpPr>
        <xdr:cNvPr id="534" name="テキスト ボックス 533"/>
        <xdr:cNvSpPr txBox="1"/>
      </xdr:nvSpPr>
      <xdr:spPr>
        <a:xfrm>
          <a:off x="12547111" y="65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143281</xdr:rowOff>
    </xdr:from>
    <xdr:to>
      <xdr:col>23</xdr:col>
      <xdr:colOff>517525</xdr:colOff>
      <xdr:row>57</xdr:row>
      <xdr:rowOff>100781</xdr:rowOff>
    </xdr:to>
    <xdr:cxnSp macro="">
      <xdr:nvCxnSpPr>
        <xdr:cNvPr id="564" name="直線コネクタ 563"/>
        <xdr:cNvCxnSpPr/>
      </xdr:nvCxnSpPr>
      <xdr:spPr>
        <a:xfrm>
          <a:off x="15481300" y="9744481"/>
          <a:ext cx="838200" cy="1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143281</xdr:rowOff>
    </xdr:from>
    <xdr:to>
      <xdr:col>22</xdr:col>
      <xdr:colOff>365125</xdr:colOff>
      <xdr:row>57</xdr:row>
      <xdr:rowOff>92608</xdr:rowOff>
    </xdr:to>
    <xdr:cxnSp macro="">
      <xdr:nvCxnSpPr>
        <xdr:cNvPr id="567" name="直線コネクタ 566"/>
        <xdr:cNvCxnSpPr/>
      </xdr:nvCxnSpPr>
      <xdr:spPr>
        <a:xfrm flipV="1">
          <a:off x="14592300" y="9744481"/>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92608</xdr:rowOff>
    </xdr:from>
    <xdr:to>
      <xdr:col>21</xdr:col>
      <xdr:colOff>161925</xdr:colOff>
      <xdr:row>57</xdr:row>
      <xdr:rowOff>99143</xdr:rowOff>
    </xdr:to>
    <xdr:cxnSp macro="">
      <xdr:nvCxnSpPr>
        <xdr:cNvPr id="570" name="直線コネクタ 569"/>
        <xdr:cNvCxnSpPr/>
      </xdr:nvCxnSpPr>
      <xdr:spPr>
        <a:xfrm flipV="1">
          <a:off x="13703300" y="9865258"/>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99143</xdr:rowOff>
    </xdr:from>
    <xdr:to>
      <xdr:col>19</xdr:col>
      <xdr:colOff>644525</xdr:colOff>
      <xdr:row>57</xdr:row>
      <xdr:rowOff>145149</xdr:rowOff>
    </xdr:to>
    <xdr:cxnSp macro="">
      <xdr:nvCxnSpPr>
        <xdr:cNvPr id="573" name="直線コネクタ 572"/>
        <xdr:cNvCxnSpPr/>
      </xdr:nvCxnSpPr>
      <xdr:spPr>
        <a:xfrm flipV="1">
          <a:off x="12814300" y="9871793"/>
          <a:ext cx="889000" cy="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49981</xdr:rowOff>
    </xdr:from>
    <xdr:to>
      <xdr:col>23</xdr:col>
      <xdr:colOff>568325</xdr:colOff>
      <xdr:row>57</xdr:row>
      <xdr:rowOff>151581</xdr:rowOff>
    </xdr:to>
    <xdr:sp macro="" textlink="">
      <xdr:nvSpPr>
        <xdr:cNvPr id="583" name="円/楕円 582"/>
        <xdr:cNvSpPr/>
      </xdr:nvSpPr>
      <xdr:spPr>
        <a:xfrm>
          <a:off x="16268700" y="98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28408</xdr:rowOff>
    </xdr:from>
    <xdr:ext cx="534377" cy="259045"/>
    <xdr:sp macro="" textlink="">
      <xdr:nvSpPr>
        <xdr:cNvPr id="584" name="教育費該当値テキスト"/>
        <xdr:cNvSpPr txBox="1"/>
      </xdr:nvSpPr>
      <xdr:spPr>
        <a:xfrm>
          <a:off x="16370300" y="980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35,043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92481</xdr:rowOff>
    </xdr:from>
    <xdr:to>
      <xdr:col>22</xdr:col>
      <xdr:colOff>415925</xdr:colOff>
      <xdr:row>57</xdr:row>
      <xdr:rowOff>22631</xdr:rowOff>
    </xdr:to>
    <xdr:sp macro="" textlink="">
      <xdr:nvSpPr>
        <xdr:cNvPr id="585" name="円/楕円 584"/>
        <xdr:cNvSpPr/>
      </xdr:nvSpPr>
      <xdr:spPr>
        <a:xfrm>
          <a:off x="15430500" y="96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13758</xdr:rowOff>
    </xdr:from>
    <xdr:ext cx="534377" cy="259045"/>
    <xdr:sp macro="" textlink="">
      <xdr:nvSpPr>
        <xdr:cNvPr id="586" name="テキスト ボックス 585"/>
        <xdr:cNvSpPr txBox="1"/>
      </xdr:nvSpPr>
      <xdr:spPr>
        <a:xfrm>
          <a:off x="15214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41808</xdr:rowOff>
    </xdr:from>
    <xdr:to>
      <xdr:col>21</xdr:col>
      <xdr:colOff>212725</xdr:colOff>
      <xdr:row>57</xdr:row>
      <xdr:rowOff>143408</xdr:rowOff>
    </xdr:to>
    <xdr:sp macro="" textlink="">
      <xdr:nvSpPr>
        <xdr:cNvPr id="587" name="円/楕円 586"/>
        <xdr:cNvSpPr/>
      </xdr:nvSpPr>
      <xdr:spPr>
        <a:xfrm>
          <a:off x="14541500" y="98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134535</xdr:rowOff>
    </xdr:from>
    <xdr:ext cx="534377" cy="259045"/>
    <xdr:sp macro="" textlink="">
      <xdr:nvSpPr>
        <xdr:cNvPr id="588" name="テキスト ボックス 587"/>
        <xdr:cNvSpPr txBox="1"/>
      </xdr:nvSpPr>
      <xdr:spPr>
        <a:xfrm>
          <a:off x="14325111" y="99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48343</xdr:rowOff>
    </xdr:from>
    <xdr:to>
      <xdr:col>20</xdr:col>
      <xdr:colOff>9525</xdr:colOff>
      <xdr:row>57</xdr:row>
      <xdr:rowOff>149943</xdr:rowOff>
    </xdr:to>
    <xdr:sp macro="" textlink="">
      <xdr:nvSpPr>
        <xdr:cNvPr id="589" name="円/楕円 588"/>
        <xdr:cNvSpPr/>
      </xdr:nvSpPr>
      <xdr:spPr>
        <a:xfrm>
          <a:off x="13652500" y="98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141070</xdr:rowOff>
    </xdr:from>
    <xdr:ext cx="534377" cy="259045"/>
    <xdr:sp macro="" textlink="">
      <xdr:nvSpPr>
        <xdr:cNvPr id="590" name="テキスト ボックス 589"/>
        <xdr:cNvSpPr txBox="1"/>
      </xdr:nvSpPr>
      <xdr:spPr>
        <a:xfrm>
          <a:off x="13436111" y="99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94349</xdr:rowOff>
    </xdr:from>
    <xdr:to>
      <xdr:col>18</xdr:col>
      <xdr:colOff>492125</xdr:colOff>
      <xdr:row>58</xdr:row>
      <xdr:rowOff>24499</xdr:rowOff>
    </xdr:to>
    <xdr:sp macro="" textlink="">
      <xdr:nvSpPr>
        <xdr:cNvPr id="591" name="円/楕円 590"/>
        <xdr:cNvSpPr/>
      </xdr:nvSpPr>
      <xdr:spPr>
        <a:xfrm>
          <a:off x="12763500" y="98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15626</xdr:rowOff>
    </xdr:from>
    <xdr:ext cx="534377" cy="259045"/>
    <xdr:sp macro="" textlink="">
      <xdr:nvSpPr>
        <xdr:cNvPr id="592" name="テキスト ボックス 591"/>
        <xdr:cNvSpPr txBox="1"/>
      </xdr:nvSpPr>
      <xdr:spPr>
        <a:xfrm>
          <a:off x="12547111" y="99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36195</xdr:rowOff>
    </xdr:from>
    <xdr:to>
      <xdr:col>22</xdr:col>
      <xdr:colOff>365125</xdr:colOff>
      <xdr:row>79</xdr:row>
      <xdr:rowOff>44450</xdr:rowOff>
    </xdr:to>
    <xdr:cxnSp macro="">
      <xdr:nvCxnSpPr>
        <xdr:cNvPr id="624" name="直線コネクタ 623"/>
        <xdr:cNvCxnSpPr/>
      </xdr:nvCxnSpPr>
      <xdr:spPr>
        <a:xfrm>
          <a:off x="14592300" y="13580745"/>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36195</xdr:rowOff>
    </xdr:from>
    <xdr:to>
      <xdr:col>21</xdr:col>
      <xdr:colOff>161925</xdr:colOff>
      <xdr:row>79</xdr:row>
      <xdr:rowOff>44450</xdr:rowOff>
    </xdr:to>
    <xdr:cxnSp macro="">
      <xdr:nvCxnSpPr>
        <xdr:cNvPr id="627" name="直線コネクタ 626"/>
        <xdr:cNvCxnSpPr/>
      </xdr:nvCxnSpPr>
      <xdr:spPr>
        <a:xfrm flipV="1">
          <a:off x="13703300" y="13580745"/>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156845</xdr:rowOff>
    </xdr:from>
    <xdr:to>
      <xdr:col>21</xdr:col>
      <xdr:colOff>212725</xdr:colOff>
      <xdr:row>79</xdr:row>
      <xdr:rowOff>86995</xdr:rowOff>
    </xdr:to>
    <xdr:sp macro="" textlink="">
      <xdr:nvSpPr>
        <xdr:cNvPr id="644" name="円/楕円 643"/>
        <xdr:cNvSpPr/>
      </xdr:nvSpPr>
      <xdr:spPr>
        <a:xfrm>
          <a:off x="14541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78122</xdr:rowOff>
    </xdr:from>
    <xdr:ext cx="313932" cy="259045"/>
    <xdr:sp macro="" textlink="">
      <xdr:nvSpPr>
        <xdr:cNvPr id="645" name="テキスト ボックス 644"/>
        <xdr:cNvSpPr txBox="1"/>
      </xdr:nvSpPr>
      <xdr:spPr>
        <a:xfrm>
          <a:off x="14435333" y="13622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131829</xdr:rowOff>
    </xdr:from>
    <xdr:to>
      <xdr:col>23</xdr:col>
      <xdr:colOff>517525</xdr:colOff>
      <xdr:row>97</xdr:row>
      <xdr:rowOff>143912</xdr:rowOff>
    </xdr:to>
    <xdr:cxnSp macro="">
      <xdr:nvCxnSpPr>
        <xdr:cNvPr id="680" name="直線コネクタ 679"/>
        <xdr:cNvCxnSpPr/>
      </xdr:nvCxnSpPr>
      <xdr:spPr>
        <a:xfrm>
          <a:off x="15481300" y="1676247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118701</xdr:rowOff>
    </xdr:from>
    <xdr:to>
      <xdr:col>22</xdr:col>
      <xdr:colOff>365125</xdr:colOff>
      <xdr:row>97</xdr:row>
      <xdr:rowOff>131829</xdr:rowOff>
    </xdr:to>
    <xdr:cxnSp macro="">
      <xdr:nvCxnSpPr>
        <xdr:cNvPr id="683" name="直線コネクタ 682"/>
        <xdr:cNvCxnSpPr/>
      </xdr:nvCxnSpPr>
      <xdr:spPr>
        <a:xfrm>
          <a:off x="14592300" y="16749351"/>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105459</xdr:rowOff>
    </xdr:from>
    <xdr:to>
      <xdr:col>21</xdr:col>
      <xdr:colOff>161925</xdr:colOff>
      <xdr:row>97</xdr:row>
      <xdr:rowOff>118701</xdr:rowOff>
    </xdr:to>
    <xdr:cxnSp macro="">
      <xdr:nvCxnSpPr>
        <xdr:cNvPr id="686" name="直線コネクタ 685"/>
        <xdr:cNvCxnSpPr/>
      </xdr:nvCxnSpPr>
      <xdr:spPr>
        <a:xfrm>
          <a:off x="13703300" y="16736109"/>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86829</xdr:rowOff>
    </xdr:from>
    <xdr:to>
      <xdr:col>19</xdr:col>
      <xdr:colOff>644525</xdr:colOff>
      <xdr:row>97</xdr:row>
      <xdr:rowOff>105459</xdr:rowOff>
    </xdr:to>
    <xdr:cxnSp macro="">
      <xdr:nvCxnSpPr>
        <xdr:cNvPr id="689" name="直線コネクタ 688"/>
        <xdr:cNvCxnSpPr/>
      </xdr:nvCxnSpPr>
      <xdr:spPr>
        <a:xfrm>
          <a:off x="12814300" y="16717479"/>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93112</xdr:rowOff>
    </xdr:from>
    <xdr:to>
      <xdr:col>23</xdr:col>
      <xdr:colOff>568325</xdr:colOff>
      <xdr:row>98</xdr:row>
      <xdr:rowOff>23262</xdr:rowOff>
    </xdr:to>
    <xdr:sp macro="" textlink="">
      <xdr:nvSpPr>
        <xdr:cNvPr id="699" name="円/楕円 698"/>
        <xdr:cNvSpPr/>
      </xdr:nvSpPr>
      <xdr:spPr>
        <a:xfrm>
          <a:off x="16268700" y="167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71539</xdr:rowOff>
    </xdr:from>
    <xdr:ext cx="534377" cy="259045"/>
    <xdr:sp macro="" textlink="">
      <xdr:nvSpPr>
        <xdr:cNvPr id="700" name="公債費該当値テキスト"/>
        <xdr:cNvSpPr txBox="1"/>
      </xdr:nvSpPr>
      <xdr:spPr>
        <a:xfrm>
          <a:off x="16370300" y="16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81029</xdr:rowOff>
    </xdr:from>
    <xdr:to>
      <xdr:col>22</xdr:col>
      <xdr:colOff>415925</xdr:colOff>
      <xdr:row>98</xdr:row>
      <xdr:rowOff>11179</xdr:rowOff>
    </xdr:to>
    <xdr:sp macro="" textlink="">
      <xdr:nvSpPr>
        <xdr:cNvPr id="701" name="円/楕円 700"/>
        <xdr:cNvSpPr/>
      </xdr:nvSpPr>
      <xdr:spPr>
        <a:xfrm>
          <a:off x="15430500" y="167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2306</xdr:rowOff>
    </xdr:from>
    <xdr:ext cx="534377" cy="259045"/>
    <xdr:sp macro="" textlink="">
      <xdr:nvSpPr>
        <xdr:cNvPr id="702" name="テキスト ボックス 701"/>
        <xdr:cNvSpPr txBox="1"/>
      </xdr:nvSpPr>
      <xdr:spPr>
        <a:xfrm>
          <a:off x="15214111" y="168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67901</xdr:rowOff>
    </xdr:from>
    <xdr:to>
      <xdr:col>21</xdr:col>
      <xdr:colOff>212725</xdr:colOff>
      <xdr:row>97</xdr:row>
      <xdr:rowOff>169501</xdr:rowOff>
    </xdr:to>
    <xdr:sp macro="" textlink="">
      <xdr:nvSpPr>
        <xdr:cNvPr id="703" name="円/楕円 702"/>
        <xdr:cNvSpPr/>
      </xdr:nvSpPr>
      <xdr:spPr>
        <a:xfrm>
          <a:off x="14541500" y="166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160628</xdr:rowOff>
    </xdr:from>
    <xdr:ext cx="534377" cy="259045"/>
    <xdr:sp macro="" textlink="">
      <xdr:nvSpPr>
        <xdr:cNvPr id="704" name="テキスト ボックス 703"/>
        <xdr:cNvSpPr txBox="1"/>
      </xdr:nvSpPr>
      <xdr:spPr>
        <a:xfrm>
          <a:off x="14325111" y="167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54659</xdr:rowOff>
    </xdr:from>
    <xdr:to>
      <xdr:col>20</xdr:col>
      <xdr:colOff>9525</xdr:colOff>
      <xdr:row>97</xdr:row>
      <xdr:rowOff>156259</xdr:rowOff>
    </xdr:to>
    <xdr:sp macro="" textlink="">
      <xdr:nvSpPr>
        <xdr:cNvPr id="705" name="円/楕円 704"/>
        <xdr:cNvSpPr/>
      </xdr:nvSpPr>
      <xdr:spPr>
        <a:xfrm>
          <a:off x="13652500" y="166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147386</xdr:rowOff>
    </xdr:from>
    <xdr:ext cx="534377" cy="259045"/>
    <xdr:sp macro="" textlink="">
      <xdr:nvSpPr>
        <xdr:cNvPr id="706" name="テキスト ボックス 705"/>
        <xdr:cNvSpPr txBox="1"/>
      </xdr:nvSpPr>
      <xdr:spPr>
        <a:xfrm>
          <a:off x="13436111" y="167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36029</xdr:rowOff>
    </xdr:from>
    <xdr:to>
      <xdr:col>18</xdr:col>
      <xdr:colOff>492125</xdr:colOff>
      <xdr:row>97</xdr:row>
      <xdr:rowOff>137629</xdr:rowOff>
    </xdr:to>
    <xdr:sp macro="" textlink="">
      <xdr:nvSpPr>
        <xdr:cNvPr id="707" name="円/楕円 706"/>
        <xdr:cNvSpPr/>
      </xdr:nvSpPr>
      <xdr:spPr>
        <a:xfrm>
          <a:off x="12763500" y="166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128756</xdr:rowOff>
    </xdr:from>
    <xdr:ext cx="534377" cy="259045"/>
    <xdr:sp macro="" textlink="">
      <xdr:nvSpPr>
        <xdr:cNvPr id="708" name="テキスト ボックス 707"/>
        <xdr:cNvSpPr txBox="1"/>
      </xdr:nvSpPr>
      <xdr:spPr>
        <a:xfrm>
          <a:off x="12547111" y="1675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住民一人当たりの歳出決算額について、総務費は</a:t>
          </a:r>
          <a:r>
            <a:rPr kumimoji="1" lang="en-US" altLang="ja-JP" sz="1200">
              <a:latin typeface="ＭＳ Ｐゴシック"/>
            </a:rPr>
            <a:t>35,166</a:t>
          </a:r>
          <a:r>
            <a:rPr kumimoji="1" lang="ja-JP" altLang="en-US" sz="1200">
              <a:latin typeface="ＭＳ Ｐゴシック"/>
            </a:rPr>
            <a:t>円となり、類似団体内平均値を下回っている。しかし、今後公共施設の耐震化や老朽化等への対応が想定され、事業の実施に当たっては精査を行う必要がある。民生費は</a:t>
          </a:r>
          <a:r>
            <a:rPr kumimoji="1" lang="en-US" altLang="ja-JP" sz="1200">
              <a:latin typeface="ＭＳ Ｐゴシック"/>
            </a:rPr>
            <a:t>182,448</a:t>
          </a:r>
          <a:r>
            <a:rPr kumimoji="1" lang="ja-JP" altLang="en-US" sz="1200">
              <a:latin typeface="ＭＳ Ｐゴシック"/>
            </a:rPr>
            <a:t>円となり、類似団体内平均値を上回っている。このうち生活保護費については伸びが鈍化しているものの依然として高止まりしているほか、高齢化の進行で社会福祉費が増加傾向にあり、今後も増加が見込まれるため単独扶助費の抑制などを検討していく。衛生費は</a:t>
          </a:r>
          <a:r>
            <a:rPr kumimoji="1" lang="en-US" altLang="ja-JP" sz="1200">
              <a:latin typeface="ＭＳ Ｐゴシック"/>
            </a:rPr>
            <a:t>30,484</a:t>
          </a:r>
          <a:r>
            <a:rPr kumimoji="1" lang="ja-JP" altLang="en-US" sz="1200">
              <a:latin typeface="ＭＳ Ｐゴシック"/>
            </a:rPr>
            <a:t>円となり、類似団体内平均値を下回っている。本市はごみ処理業務を一部事務組合で実施しているため、それにかかる構成市負担金が大きな比重を占めており、引き続き構成市負担金の抑制に努める。土木費は</a:t>
          </a:r>
          <a:r>
            <a:rPr kumimoji="1" lang="en-US" altLang="ja-JP" sz="1200">
              <a:latin typeface="ＭＳ Ｐゴシック"/>
            </a:rPr>
            <a:t>28,740</a:t>
          </a:r>
          <a:r>
            <a:rPr kumimoji="1" lang="ja-JP" altLang="en-US" sz="1200">
              <a:latin typeface="ＭＳ Ｐゴシック"/>
            </a:rPr>
            <a:t>円となり、類似団体内平均値を下回っている。このうち、大きな比重を占める公共下水道事業への繰出金の動向や、今後事業の実施に当たっては精査を行う必要がある。消防費は</a:t>
          </a:r>
          <a:r>
            <a:rPr kumimoji="1" lang="en-US" altLang="ja-JP" sz="1200">
              <a:latin typeface="ＭＳ Ｐゴシック"/>
            </a:rPr>
            <a:t>11,659</a:t>
          </a:r>
          <a:r>
            <a:rPr kumimoji="1" lang="ja-JP" altLang="en-US" sz="1200">
              <a:latin typeface="ＭＳ Ｐゴシック"/>
            </a:rPr>
            <a:t>円となり、類似団体内平均値を下回っている。本市は消防業務を一部事務組合で実施しているため、それにかかる構成市負担金が大きな比重を占めており、引き続き構成市負担金の抑制に努める。教育費は</a:t>
          </a:r>
          <a:r>
            <a:rPr kumimoji="1" lang="en-US" altLang="ja-JP" sz="1200">
              <a:latin typeface="ＭＳ Ｐゴシック"/>
            </a:rPr>
            <a:t>35,043</a:t>
          </a:r>
          <a:r>
            <a:rPr kumimoji="1" lang="ja-JP" altLang="en-US" sz="1200">
              <a:latin typeface="ＭＳ Ｐゴシック"/>
            </a:rPr>
            <a:t>円となり、類似団体内平均値を下回っている。しかし、教育施設の耐震化や老朽化への対応等が想定されており、事業の実施に当たって精査を行う。また、本市は学校給食業務を一部事務組合で実施しているため、それにかかる構成市負担金が大きな比重を占めており、引き続き構成市負担金の抑制に努める。公債費は</a:t>
          </a:r>
          <a:r>
            <a:rPr kumimoji="1" lang="en-US" altLang="ja-JP" sz="1200">
              <a:latin typeface="ＭＳ Ｐゴシック"/>
            </a:rPr>
            <a:t>18,242</a:t>
          </a:r>
          <a:r>
            <a:rPr kumimoji="1" lang="ja-JP" altLang="en-US" sz="1200">
              <a:latin typeface="ＭＳ Ｐゴシック"/>
            </a:rPr>
            <a:t>円となり、類似団体内平均値を下回っている。これは、これまで普通建設事業費を抑制してきたことが主因であるが、今後は普通建設事業費の増大も想定されるため、地方債の発行は慎重に行う必要がある。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の一般会計は平成１８年度決算で実質収支赤字に陥り、平成２０年度までの３年間赤字が継続した。行財政改革の取り組み等により、平成２１年度以降は黒字に転換し、財政調整基金残高も増加してきたが、平成２５年度以降は基金を取り崩す決算となり、残高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市税が伸び悩む中で、地方交付税や臨時財政対策債などの依存財源に頼る脆弱な財政構造であり、安定的な財政運営のために粘り強く行財政改革に取り組んでいくことが必要である。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一般会計は、平成２１年度以降は黒字で推移している。</a:t>
          </a:r>
        </a:p>
        <a:p>
          <a:r>
            <a:rPr kumimoji="1" lang="ja-JP" altLang="en-US" sz="1200">
              <a:latin typeface="ＭＳ ゴシック" pitchFamily="49" charset="-128"/>
              <a:ea typeface="ＭＳ ゴシック" pitchFamily="49" charset="-128"/>
            </a:rPr>
            <a:t>　国民健康保険特別会計は、収納率向上の取り組みや保険給付費の適正化等に努めてきたことから収支は改善傾向にあり、平成２６年度に続き黒字となった。</a:t>
          </a:r>
        </a:p>
        <a:p>
          <a:r>
            <a:rPr kumimoji="1" lang="ja-JP" altLang="en-US" sz="1200">
              <a:latin typeface="ＭＳ ゴシック" pitchFamily="49" charset="-128"/>
              <a:ea typeface="ＭＳ ゴシック" pitchFamily="49" charset="-128"/>
            </a:rPr>
            <a:t>　駐車場特別会計は、近隣に民間のコインパーキングが整備されてきたことや、近年の車両の大型化に伴って、構造上駐車不可能な車種が増加してきたことから厳しい経営状況となっており、赤字が継続している。</a:t>
          </a:r>
        </a:p>
        <a:p>
          <a:r>
            <a:rPr kumimoji="1" lang="ja-JP" altLang="en-US" sz="1200">
              <a:latin typeface="ＭＳ ゴシック" pitchFamily="49" charset="-128"/>
              <a:ea typeface="ＭＳ ゴシック" pitchFamily="49" charset="-128"/>
            </a:rPr>
            <a:t>　水道事業会計は、節水機器の普及等で水需要が減少しており経営状況が厳しくなっている。さらに、老朽化している施設の更新も必要となってくることから、慎重な経営が必要である。</a:t>
          </a:r>
        </a:p>
        <a:p>
          <a:r>
            <a:rPr kumimoji="1" lang="ja-JP" altLang="en-US" sz="1200">
              <a:latin typeface="ＭＳ ゴシック" pitchFamily="49" charset="-128"/>
              <a:ea typeface="ＭＳ ゴシック" pitchFamily="49" charset="-128"/>
            </a:rPr>
            <a:t>　公共下水道事業特別会計は、使用料収入の伸び悩み等で厳しい経営状況であるが、解消可能資金不足額の算定もあり、資金不足額は発生していない。</a:t>
          </a:r>
        </a:p>
        <a:p>
          <a:r>
            <a:rPr kumimoji="1" lang="ja-JP" altLang="en-US" sz="1200">
              <a:latin typeface="ＭＳ ゴシック" pitchFamily="49" charset="-128"/>
              <a:ea typeface="ＭＳ ゴシック" pitchFamily="49" charset="-128"/>
            </a:rPr>
            <a:t>　病院事業会計は、資金不足額は発生していないが、平成２０年度から平成２２年度にかけて実施した耐震補強及びリニューアル改修等に伴って発行した企業債の償還が今後ピークを迎え、医師確保という不安定要因もあることから、慎重な経営が必要である。</a:t>
          </a:r>
        </a:p>
        <a:p>
          <a:r>
            <a:rPr kumimoji="1" lang="ja-JP" altLang="en-US" sz="1200">
              <a:latin typeface="ＭＳ ゴシック" pitchFamily="49" charset="-128"/>
              <a:ea typeface="ＭＳ ゴシック" pitchFamily="49" charset="-128"/>
            </a:rPr>
            <a:t>　介護保険特別会計、後期高齢者医療特別会計は黒字を維持している。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23147681</v>
      </c>
      <c r="BO4" s="409"/>
      <c r="BP4" s="409"/>
      <c r="BQ4" s="409"/>
      <c r="BR4" s="409"/>
      <c r="BS4" s="409"/>
      <c r="BT4" s="409"/>
      <c r="BU4" s="410"/>
      <c r="BV4" s="408">
        <v>22653033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0.1</v>
      </c>
      <c r="CU4" s="586"/>
      <c r="CV4" s="586"/>
      <c r="CW4" s="586"/>
      <c r="CX4" s="586"/>
      <c r="CY4" s="586"/>
      <c r="CZ4" s="586"/>
      <c r="DA4" s="587"/>
      <c r="DB4" s="585">
        <v>0.1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23076220</v>
      </c>
      <c r="BO5" s="414"/>
      <c r="BP5" s="414"/>
      <c r="BQ5" s="414"/>
      <c r="BR5" s="414"/>
      <c r="BS5" s="414"/>
      <c r="BT5" s="414"/>
      <c r="BU5" s="415"/>
      <c r="BV5" s="413">
        <v>22461580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99.1</v>
      </c>
      <c r="CU5" s="384"/>
      <c r="CV5" s="384"/>
      <c r="CW5" s="384"/>
      <c r="CX5" s="384"/>
      <c r="CY5" s="384"/>
      <c r="CZ5" s="384"/>
      <c r="DA5" s="385"/>
      <c r="DB5" s="383">
        <v>102.1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71461</v>
      </c>
      <c r="BO6" s="414"/>
      <c r="BP6" s="414"/>
      <c r="BQ6" s="414"/>
      <c r="BR6" s="414"/>
      <c r="BS6" s="414"/>
      <c r="BT6" s="414"/>
      <c r="BU6" s="415"/>
      <c r="BV6" s="413">
        <v>191453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106.9</v>
      </c>
      <c r="CU6" s="560"/>
      <c r="CV6" s="560"/>
      <c r="CW6" s="560"/>
      <c r="CX6" s="560"/>
      <c r="CY6" s="560"/>
      <c r="CZ6" s="560"/>
      <c r="DA6" s="561"/>
      <c r="DB6" s="559">
        <v>111.3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56096</v>
      </c>
      <c r="BO7" s="414"/>
      <c r="BP7" s="414"/>
      <c r="BQ7" s="414"/>
      <c r="BR7" s="414"/>
      <c r="BS7" s="414"/>
      <c r="BT7" s="414"/>
      <c r="BU7" s="415"/>
      <c r="BV7" s="413">
        <v>176122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13860102</v>
      </c>
      <c r="CU7" s="414"/>
      <c r="CV7" s="414"/>
      <c r="CW7" s="414"/>
      <c r="CX7" s="414"/>
      <c r="CY7" s="414"/>
      <c r="CZ7" s="414"/>
      <c r="DA7" s="415"/>
      <c r="DB7" s="413">
        <v>13432717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15365</v>
      </c>
      <c r="BO8" s="414"/>
      <c r="BP8" s="414"/>
      <c r="BQ8" s="414"/>
      <c r="BR8" s="414"/>
      <c r="BS8" s="414"/>
      <c r="BT8" s="414"/>
      <c r="BU8" s="415"/>
      <c r="BV8" s="413">
        <v>15331</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0.61</v>
      </c>
      <c r="CU8" s="523"/>
      <c r="CV8" s="523"/>
      <c r="CW8" s="523"/>
      <c r="CX8" s="523"/>
      <c r="CY8" s="523"/>
      <c r="CZ8" s="523"/>
      <c r="DA8" s="524"/>
      <c r="DB8" s="522">
        <v>0.6</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65438</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34</v>
      </c>
      <c r="BO9" s="414"/>
      <c r="BP9" s="414"/>
      <c r="BQ9" s="414"/>
      <c r="BR9" s="414"/>
      <c r="BS9" s="414"/>
      <c r="BT9" s="414"/>
      <c r="BU9" s="415"/>
      <c r="BV9" s="413">
        <v>-9566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7.8</v>
      </c>
      <c r="CU9" s="384"/>
      <c r="CV9" s="384"/>
      <c r="CW9" s="384"/>
      <c r="CX9" s="384"/>
      <c r="CY9" s="384"/>
      <c r="CZ9" s="384"/>
      <c r="DA9" s="385"/>
      <c r="DB9" s="383">
        <v>8.4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66165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8043</v>
      </c>
      <c r="BO10" s="414"/>
      <c r="BP10" s="414"/>
      <c r="BQ10" s="414"/>
      <c r="BR10" s="414"/>
      <c r="BS10" s="414"/>
      <c r="BT10" s="414"/>
      <c r="BU10" s="415"/>
      <c r="BV10" s="413">
        <v>10591</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77</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66118</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190000</v>
      </c>
      <c r="BO12" s="414"/>
      <c r="BP12" s="414"/>
      <c r="BQ12" s="414"/>
      <c r="BR12" s="414"/>
      <c r="BS12" s="414"/>
      <c r="BT12" s="414"/>
      <c r="BU12" s="415"/>
      <c r="BV12" s="413">
        <v>90000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65571</v>
      </c>
      <c r="S13" s="515"/>
      <c r="T13" s="515"/>
      <c r="U13" s="515"/>
      <c r="V13" s="516"/>
      <c r="W13" s="502" t="s">
        <v>122</v>
      </c>
      <c r="X13" s="426"/>
      <c r="Y13" s="426"/>
      <c r="Z13" s="426"/>
      <c r="AA13" s="426"/>
      <c r="AB13" s="427"/>
      <c r="AC13" s="389">
        <v>108</v>
      </c>
      <c r="AD13" s="390"/>
      <c r="AE13" s="390"/>
      <c r="AF13" s="390"/>
      <c r="AG13" s="391"/>
      <c r="AH13" s="389">
        <v>149</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-181923</v>
      </c>
      <c r="BO13" s="414"/>
      <c r="BP13" s="414"/>
      <c r="BQ13" s="414"/>
      <c r="BR13" s="414"/>
      <c r="BS13" s="414"/>
      <c r="BT13" s="414"/>
      <c r="BU13" s="415"/>
      <c r="BV13" s="413">
        <v>-88975</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2.8</v>
      </c>
      <c r="CU13" s="384"/>
      <c r="CV13" s="384"/>
      <c r="CW13" s="384"/>
      <c r="CX13" s="384"/>
      <c r="CY13" s="384"/>
      <c r="CZ13" s="384"/>
      <c r="DA13" s="385"/>
      <c r="DB13" s="383">
        <v>3.7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66542</v>
      </c>
      <c r="S14" s="515"/>
      <c r="T14" s="515"/>
      <c r="U14" s="515"/>
      <c r="V14" s="516"/>
      <c r="W14" s="517"/>
      <c r="X14" s="429"/>
      <c r="Y14" s="429"/>
      <c r="Z14" s="429"/>
      <c r="AA14" s="429"/>
      <c r="AB14" s="430"/>
      <c r="AC14" s="507">
        <v>0.4</v>
      </c>
      <c r="AD14" s="508"/>
      <c r="AE14" s="508"/>
      <c r="AF14" s="508"/>
      <c r="AG14" s="509"/>
      <c r="AH14" s="507">
        <v>0.5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29.9</v>
      </c>
      <c r="CU14" s="486"/>
      <c r="CV14" s="486"/>
      <c r="CW14" s="486"/>
      <c r="CX14" s="486"/>
      <c r="CY14" s="486"/>
      <c r="CZ14" s="486"/>
      <c r="DA14" s="487"/>
      <c r="DB14" s="518">
        <v>31.4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65991</v>
      </c>
      <c r="S15" s="515"/>
      <c r="T15" s="515"/>
      <c r="U15" s="515"/>
      <c r="V15" s="516"/>
      <c r="W15" s="502" t="s">
        <v>129</v>
      </c>
      <c r="X15" s="426"/>
      <c r="Y15" s="426"/>
      <c r="Z15" s="426"/>
      <c r="AA15" s="426"/>
      <c r="AB15" s="427"/>
      <c r="AC15" s="389">
        <v>7162</v>
      </c>
      <c r="AD15" s="390"/>
      <c r="AE15" s="390"/>
      <c r="AF15" s="390"/>
      <c r="AG15" s="391"/>
      <c r="AH15" s="389">
        <v>8281</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6704232</v>
      </c>
      <c r="BO15" s="409"/>
      <c r="BP15" s="409"/>
      <c r="BQ15" s="409"/>
      <c r="BR15" s="409"/>
      <c r="BS15" s="409"/>
      <c r="BT15" s="409"/>
      <c r="BU15" s="410"/>
      <c r="BV15" s="408">
        <v>6398593</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27.2</v>
      </c>
      <c r="AD16" s="508"/>
      <c r="AE16" s="508"/>
      <c r="AF16" s="508"/>
      <c r="AG16" s="509"/>
      <c r="AH16" s="507">
        <v>28.5</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10845424</v>
      </c>
      <c r="BO16" s="414"/>
      <c r="BP16" s="414"/>
      <c r="BQ16" s="414"/>
      <c r="BR16" s="414"/>
      <c r="BS16" s="414"/>
      <c r="BT16" s="414"/>
      <c r="BU16" s="415"/>
      <c r="BV16" s="413">
        <v>10424063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133</v>
      </c>
      <c r="S17" s="500"/>
      <c r="T17" s="500"/>
      <c r="U17" s="500"/>
      <c r="V17" s="501"/>
      <c r="W17" s="502" t="s">
        <v>136</v>
      </c>
      <c r="X17" s="426"/>
      <c r="Y17" s="426"/>
      <c r="Z17" s="426"/>
      <c r="AA17" s="426"/>
      <c r="AB17" s="427"/>
      <c r="AC17" s="389">
        <v>19051</v>
      </c>
      <c r="AD17" s="390"/>
      <c r="AE17" s="390"/>
      <c r="AF17" s="390"/>
      <c r="AG17" s="391"/>
      <c r="AH17" s="389">
        <v>19974</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8689615</v>
      </c>
      <c r="BO17" s="414"/>
      <c r="BP17" s="414"/>
      <c r="BQ17" s="414"/>
      <c r="BR17" s="414"/>
      <c r="BS17" s="414"/>
      <c r="BT17" s="414"/>
      <c r="BU17" s="415"/>
      <c r="BV17" s="413">
        <v>8288024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8.89</v>
      </c>
      <c r="M18" s="478"/>
      <c r="N18" s="478"/>
      <c r="O18" s="478"/>
      <c r="P18" s="478"/>
      <c r="Q18" s="478"/>
      <c r="R18" s="479"/>
      <c r="S18" s="479"/>
      <c r="T18" s="479"/>
      <c r="U18" s="479"/>
      <c r="V18" s="480"/>
      <c r="W18" s="494"/>
      <c r="X18" s="495"/>
      <c r="Y18" s="495"/>
      <c r="Z18" s="495"/>
      <c r="AA18" s="495"/>
      <c r="AB18" s="503"/>
      <c r="AC18" s="377">
        <v>72.400000000000006</v>
      </c>
      <c r="AD18" s="378"/>
      <c r="AE18" s="378"/>
      <c r="AF18" s="378"/>
      <c r="AG18" s="481"/>
      <c r="AH18" s="377">
        <v>68.8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13969574</v>
      </c>
      <c r="BO18" s="414"/>
      <c r="BP18" s="414"/>
      <c r="BQ18" s="414"/>
      <c r="BR18" s="414"/>
      <c r="BS18" s="414"/>
      <c r="BT18" s="414"/>
      <c r="BU18" s="415"/>
      <c r="BV18" s="413">
        <v>13823234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7361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15480770</v>
      </c>
      <c r="BO19" s="414"/>
      <c r="BP19" s="414"/>
      <c r="BQ19" s="414"/>
      <c r="BR19" s="414"/>
      <c r="BS19" s="414"/>
      <c r="BT19" s="414"/>
      <c r="BU19" s="415"/>
      <c r="BV19" s="413">
        <v>15106567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27133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15135592</v>
      </c>
      <c r="BO23" s="414"/>
      <c r="BP23" s="414"/>
      <c r="BQ23" s="414"/>
      <c r="BR23" s="414"/>
      <c r="BS23" s="414"/>
      <c r="BT23" s="414"/>
      <c r="BU23" s="415"/>
      <c r="BV23" s="413">
        <v>14176926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8930</v>
      </c>
      <c r="R24" s="390"/>
      <c r="S24" s="390"/>
      <c r="T24" s="390"/>
      <c r="U24" s="390"/>
      <c r="V24" s="391"/>
      <c r="W24" s="455"/>
      <c r="X24" s="446"/>
      <c r="Y24" s="447"/>
      <c r="Z24" s="386" t="s">
        <v>152</v>
      </c>
      <c r="AA24" s="387"/>
      <c r="AB24" s="387"/>
      <c r="AC24" s="387"/>
      <c r="AD24" s="387"/>
      <c r="AE24" s="387"/>
      <c r="AF24" s="387"/>
      <c r="AG24" s="388"/>
      <c r="AH24" s="389">
        <v>423</v>
      </c>
      <c r="AI24" s="390"/>
      <c r="AJ24" s="390"/>
      <c r="AK24" s="390"/>
      <c r="AL24" s="391"/>
      <c r="AM24" s="389">
        <v>1256733</v>
      </c>
      <c r="AN24" s="390"/>
      <c r="AO24" s="390"/>
      <c r="AP24" s="390"/>
      <c r="AQ24" s="390"/>
      <c r="AR24" s="391"/>
      <c r="AS24" s="389">
        <v>2971</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10994943</v>
      </c>
      <c r="BO24" s="414"/>
      <c r="BP24" s="414"/>
      <c r="BQ24" s="414"/>
      <c r="BR24" s="414"/>
      <c r="BS24" s="414"/>
      <c r="BT24" s="414"/>
      <c r="BU24" s="415"/>
      <c r="BV24" s="413">
        <v>10232461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2</v>
      </c>
      <c r="M25" s="390"/>
      <c r="N25" s="390"/>
      <c r="O25" s="390"/>
      <c r="P25" s="391"/>
      <c r="Q25" s="389">
        <v>7790</v>
      </c>
      <c r="R25" s="390"/>
      <c r="S25" s="390"/>
      <c r="T25" s="390"/>
      <c r="U25" s="390"/>
      <c r="V25" s="391"/>
      <c r="W25" s="455"/>
      <c r="X25" s="446"/>
      <c r="Y25" s="447"/>
      <c r="Z25" s="386" t="s">
        <v>155</v>
      </c>
      <c r="AA25" s="387"/>
      <c r="AB25" s="387"/>
      <c r="AC25" s="387"/>
      <c r="AD25" s="387"/>
      <c r="AE25" s="387"/>
      <c r="AF25" s="387"/>
      <c r="AG25" s="388"/>
      <c r="AH25" s="389" t="s">
        <v>120</v>
      </c>
      <c r="AI25" s="390"/>
      <c r="AJ25" s="390"/>
      <c r="AK25" s="390"/>
      <c r="AL25" s="391"/>
      <c r="AM25" s="389" t="s">
        <v>120</v>
      </c>
      <c r="AN25" s="390"/>
      <c r="AO25" s="390"/>
      <c r="AP25" s="390"/>
      <c r="AQ25" s="390"/>
      <c r="AR25" s="391"/>
      <c r="AS25" s="389" t="s">
        <v>120</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2249177</v>
      </c>
      <c r="BO25" s="409"/>
      <c r="BP25" s="409"/>
      <c r="BQ25" s="409"/>
      <c r="BR25" s="409"/>
      <c r="BS25" s="409"/>
      <c r="BT25" s="409"/>
      <c r="BU25" s="410"/>
      <c r="BV25" s="408">
        <v>1449463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6935</v>
      </c>
      <c r="R26" s="390"/>
      <c r="S26" s="390"/>
      <c r="T26" s="390"/>
      <c r="U26" s="390"/>
      <c r="V26" s="391"/>
      <c r="W26" s="455"/>
      <c r="X26" s="446"/>
      <c r="Y26" s="447"/>
      <c r="Z26" s="386" t="s">
        <v>158</v>
      </c>
      <c r="AA26" s="468"/>
      <c r="AB26" s="468"/>
      <c r="AC26" s="468"/>
      <c r="AD26" s="468"/>
      <c r="AE26" s="468"/>
      <c r="AF26" s="468"/>
      <c r="AG26" s="469"/>
      <c r="AH26" s="389">
        <v>50</v>
      </c>
      <c r="AI26" s="390"/>
      <c r="AJ26" s="390"/>
      <c r="AK26" s="390"/>
      <c r="AL26" s="391"/>
      <c r="AM26" s="389">
        <v>168800</v>
      </c>
      <c r="AN26" s="390"/>
      <c r="AO26" s="390"/>
      <c r="AP26" s="390"/>
      <c r="AQ26" s="390"/>
      <c r="AR26" s="391"/>
      <c r="AS26" s="389">
        <v>3376</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5800</v>
      </c>
      <c r="R27" s="390"/>
      <c r="S27" s="390"/>
      <c r="T27" s="390"/>
      <c r="U27" s="390"/>
      <c r="V27" s="391"/>
      <c r="W27" s="455"/>
      <c r="X27" s="446"/>
      <c r="Y27" s="447"/>
      <c r="Z27" s="386" t="s">
        <v>161</v>
      </c>
      <c r="AA27" s="387"/>
      <c r="AB27" s="387"/>
      <c r="AC27" s="387"/>
      <c r="AD27" s="387"/>
      <c r="AE27" s="387"/>
      <c r="AF27" s="387"/>
      <c r="AG27" s="388"/>
      <c r="AH27" s="389">
        <v>36</v>
      </c>
      <c r="AI27" s="390"/>
      <c r="AJ27" s="390"/>
      <c r="AK27" s="390"/>
      <c r="AL27" s="391"/>
      <c r="AM27" s="389">
        <v>118248</v>
      </c>
      <c r="AN27" s="390"/>
      <c r="AO27" s="390"/>
      <c r="AP27" s="390"/>
      <c r="AQ27" s="390"/>
      <c r="AR27" s="391"/>
      <c r="AS27" s="389">
        <v>3285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120</v>
      </c>
      <c r="BO27" s="417"/>
      <c r="BP27" s="417"/>
      <c r="BQ27" s="417"/>
      <c r="BR27" s="417"/>
      <c r="BS27" s="417"/>
      <c r="BT27" s="417"/>
      <c r="BU27" s="418"/>
      <c r="BV27" s="416" t="s">
        <v>120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5400</v>
      </c>
      <c r="R28" s="390"/>
      <c r="S28" s="390"/>
      <c r="T28" s="390"/>
      <c r="U28" s="390"/>
      <c r="V28" s="391"/>
      <c r="W28" s="455"/>
      <c r="X28" s="446"/>
      <c r="Y28" s="447"/>
      <c r="Z28" s="386" t="s">
        <v>164</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1745841</v>
      </c>
      <c r="BO28" s="409"/>
      <c r="BP28" s="409"/>
      <c r="BQ28" s="409"/>
      <c r="BR28" s="409"/>
      <c r="BS28" s="409"/>
      <c r="BT28" s="409"/>
      <c r="BU28" s="410"/>
      <c r="BV28" s="408">
        <v>1917798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14</v>
      </c>
      <c r="M29" s="390"/>
      <c r="N29" s="390"/>
      <c r="O29" s="390"/>
      <c r="P29" s="391"/>
      <c r="Q29" s="389">
        <v>5200</v>
      </c>
      <c r="R29" s="390"/>
      <c r="S29" s="390"/>
      <c r="T29" s="390"/>
      <c r="U29" s="390"/>
      <c r="V29" s="391"/>
      <c r="W29" s="456"/>
      <c r="X29" s="457"/>
      <c r="Y29" s="458"/>
      <c r="Z29" s="386" t="s">
        <v>168</v>
      </c>
      <c r="AA29" s="387"/>
      <c r="AB29" s="387"/>
      <c r="AC29" s="387"/>
      <c r="AD29" s="387"/>
      <c r="AE29" s="387"/>
      <c r="AF29" s="387"/>
      <c r="AG29" s="388"/>
      <c r="AH29" s="389">
        <v>459</v>
      </c>
      <c r="AI29" s="390"/>
      <c r="AJ29" s="390"/>
      <c r="AK29" s="390"/>
      <c r="AL29" s="391"/>
      <c r="AM29" s="389">
        <v>1374981</v>
      </c>
      <c r="AN29" s="390"/>
      <c r="AO29" s="390"/>
      <c r="AP29" s="390"/>
      <c r="AQ29" s="390"/>
      <c r="AR29" s="391"/>
      <c r="AS29" s="389">
        <v>2996</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70588</v>
      </c>
      <c r="BO29" s="414"/>
      <c r="BP29" s="414"/>
      <c r="BQ29" s="414"/>
      <c r="BR29" s="414"/>
      <c r="BS29" s="414"/>
      <c r="BT29" s="414"/>
      <c r="BU29" s="415"/>
      <c r="BV29" s="413">
        <v>2498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427666</v>
      </c>
      <c r="BO30" s="417"/>
      <c r="BP30" s="417"/>
      <c r="BQ30" s="417"/>
      <c r="BR30" s="417"/>
      <c r="BS30" s="417"/>
      <c r="BT30" s="417"/>
      <c r="BU30" s="418"/>
      <c r="BV30" s="416">
        <v>432443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藤井寺市柏原市学校給食組合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藤井寺市勤労者互助会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柏原羽曳野藤井寺消防組合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藤井寺市地域サービス公社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柏羽藤環境事業組合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駐車場特別会計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大和川右岸水防事務組合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大阪府後期高齢者医療広域連合(一般会計)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大阪府後期高齢者医療広域連合(後期高齢者医療特別会計)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大阪広域水道企業団(水道事業会計)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大阪広域水道企業団(工業用水道事業会計)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522</v>
      </c>
      <c r="D34" s="1181"/>
      <c r="E34" s="1182"/>
      <c r="F34" s="32" t="s">
        <v>523</v>
      </c>
      <c r="G34" s="33" t="s">
        <v>524</v>
      </c>
      <c r="H34" s="33" t="s">
        <v>525</v>
      </c>
      <c r="I34" s="33" t="s">
        <v>526</v>
      </c>
      <c r="J34" s="34" t="s">
        <v>527</v>
      </c>
      <c r="K34" s="22"/>
      <c r="L34" s="22"/>
      <c r="M34" s="22"/>
      <c r="N34" s="22"/>
      <c r="O34" s="22"/>
      <c r="P34" s="22"/>
    </row>
    <row r="35" spans="1:16" ht="39" customHeight="1" x14ac:dyDescent="0.15">
      <c r="A35" s="22"/>
      <c r="B35" s="35"/>
      <c r="C35" s="1175" t="s">
        <v>528</v>
      </c>
      <c r="D35" s="1176"/>
      <c r="E35" s="1177"/>
      <c r="F35" s="36">
        <v>7.45</v>
      </c>
      <c r="G35" s="37">
        <v>7.73</v>
      </c>
      <c r="H35" s="37">
        <v>7.57</v>
      </c>
      <c r="I35" s="37">
        <v>8.36</v>
      </c>
      <c r="J35" s="38">
        <v>8.08</v>
      </c>
      <c r="K35" s="22"/>
      <c r="L35" s="22"/>
      <c r="M35" s="22"/>
      <c r="N35" s="22"/>
      <c r="O35" s="22"/>
      <c r="P35" s="22"/>
    </row>
    <row r="36" spans="1:16" ht="39" customHeight="1" x14ac:dyDescent="0.15">
      <c r="A36" s="22"/>
      <c r="B36" s="35"/>
      <c r="C36" s="1175" t="s">
        <v>529</v>
      </c>
      <c r="D36" s="1176"/>
      <c r="E36" s="1177"/>
      <c r="F36" s="36">
        <v>6.98</v>
      </c>
      <c r="G36" s="37">
        <v>6.76</v>
      </c>
      <c r="H36" s="37">
        <v>6.57</v>
      </c>
      <c r="I36" s="37">
        <v>6.68</v>
      </c>
      <c r="J36" s="38">
        <v>6.41</v>
      </c>
      <c r="K36" s="22"/>
      <c r="L36" s="22"/>
      <c r="M36" s="22"/>
      <c r="N36" s="22"/>
      <c r="O36" s="22"/>
      <c r="P36" s="22"/>
    </row>
    <row r="37" spans="1:16" ht="39" customHeight="1" x14ac:dyDescent="0.15">
      <c r="A37" s="22"/>
      <c r="B37" s="35"/>
      <c r="C37" s="1175" t="s">
        <v>530</v>
      </c>
      <c r="D37" s="1176"/>
      <c r="E37" s="1177"/>
      <c r="F37" s="36">
        <v>0.16</v>
      </c>
      <c r="G37" s="37">
        <v>0.2</v>
      </c>
      <c r="H37" s="37">
        <v>0.19</v>
      </c>
      <c r="I37" s="37">
        <v>0.66</v>
      </c>
      <c r="J37" s="38">
        <v>1.1100000000000001</v>
      </c>
      <c r="K37" s="22"/>
      <c r="L37" s="22"/>
      <c r="M37" s="22"/>
      <c r="N37" s="22"/>
      <c r="O37" s="22"/>
      <c r="P37" s="22"/>
    </row>
    <row r="38" spans="1:16" ht="39" customHeight="1" x14ac:dyDescent="0.15">
      <c r="A38" s="22"/>
      <c r="B38" s="35"/>
      <c r="C38" s="1175" t="s">
        <v>531</v>
      </c>
      <c r="D38" s="1176"/>
      <c r="E38" s="1177"/>
      <c r="F38" s="36" t="s">
        <v>532</v>
      </c>
      <c r="G38" s="37" t="s">
        <v>533</v>
      </c>
      <c r="H38" s="37" t="s">
        <v>534</v>
      </c>
      <c r="I38" s="37">
        <v>0</v>
      </c>
      <c r="J38" s="38">
        <v>0.44</v>
      </c>
      <c r="K38" s="22"/>
      <c r="L38" s="22"/>
      <c r="M38" s="22"/>
      <c r="N38" s="22"/>
      <c r="O38" s="22"/>
      <c r="P38" s="22"/>
    </row>
    <row r="39" spans="1:16" ht="39" customHeight="1" x14ac:dyDescent="0.15">
      <c r="A39" s="22"/>
      <c r="B39" s="35"/>
      <c r="C39" s="1175" t="s">
        <v>535</v>
      </c>
      <c r="D39" s="1176"/>
      <c r="E39" s="1177"/>
      <c r="F39" s="36">
        <v>0.15</v>
      </c>
      <c r="G39" s="37">
        <v>0.19</v>
      </c>
      <c r="H39" s="37">
        <v>0.17</v>
      </c>
      <c r="I39" s="37">
        <v>0.19</v>
      </c>
      <c r="J39" s="38">
        <v>0.2</v>
      </c>
      <c r="K39" s="22"/>
      <c r="L39" s="22"/>
      <c r="M39" s="22"/>
      <c r="N39" s="22"/>
      <c r="O39" s="22"/>
      <c r="P39" s="22"/>
    </row>
    <row r="40" spans="1:16" ht="39" customHeight="1" x14ac:dyDescent="0.15">
      <c r="A40" s="22"/>
      <c r="B40" s="35"/>
      <c r="C40" s="1175" t="s">
        <v>536</v>
      </c>
      <c r="D40" s="1176"/>
      <c r="E40" s="1177"/>
      <c r="F40" s="36">
        <v>1.51</v>
      </c>
      <c r="G40" s="37">
        <v>2.54</v>
      </c>
      <c r="H40" s="37">
        <v>0.18</v>
      </c>
      <c r="I40" s="37">
        <v>0.11</v>
      </c>
      <c r="J40" s="38">
        <v>0.11</v>
      </c>
      <c r="K40" s="22"/>
      <c r="L40" s="22"/>
      <c r="M40" s="22"/>
      <c r="N40" s="22"/>
      <c r="O40" s="22"/>
      <c r="P40" s="22"/>
    </row>
    <row r="41" spans="1:16" ht="39" customHeight="1" x14ac:dyDescent="0.15">
      <c r="A41" s="22"/>
      <c r="B41" s="35"/>
      <c r="C41" s="1175" t="s">
        <v>537</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538</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539</v>
      </c>
      <c r="D43" s="1179"/>
      <c r="E43" s="1180"/>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1437</v>
      </c>
      <c r="L45" s="60">
        <v>1369</v>
      </c>
      <c r="M45" s="60">
        <v>1314</v>
      </c>
      <c r="N45" s="60">
        <v>1263</v>
      </c>
      <c r="O45" s="61">
        <v>1206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14</v>
      </c>
      <c r="F48" s="1185"/>
      <c r="G48" s="1185"/>
      <c r="H48" s="1185"/>
      <c r="I48" s="1185"/>
      <c r="J48" s="1186"/>
      <c r="K48" s="63">
        <v>1090</v>
      </c>
      <c r="L48" s="64">
        <v>1079</v>
      </c>
      <c r="M48" s="64">
        <v>1075</v>
      </c>
      <c r="N48" s="64">
        <v>1035</v>
      </c>
      <c r="O48" s="65">
        <v>1062</v>
      </c>
      <c r="P48" s="48"/>
      <c r="Q48" s="48"/>
      <c r="R48" s="48"/>
      <c r="S48" s="48"/>
      <c r="T48" s="48"/>
      <c r="U48" s="48"/>
    </row>
    <row r="49" spans="1:21" ht="30.75" customHeight="1" x14ac:dyDescent="0.15">
      <c r="A49" s="48"/>
      <c r="B49" s="1193"/>
      <c r="C49" s="1194"/>
      <c r="D49" s="62"/>
      <c r="E49" s="1185" t="s">
        <v>15</v>
      </c>
      <c r="F49" s="1185"/>
      <c r="G49" s="1185"/>
      <c r="H49" s="1185"/>
      <c r="I49" s="1185"/>
      <c r="J49" s="1186"/>
      <c r="K49" s="63">
        <v>268</v>
      </c>
      <c r="L49" s="64">
        <v>269</v>
      </c>
      <c r="M49" s="64">
        <v>263</v>
      </c>
      <c r="N49" s="64">
        <v>270</v>
      </c>
      <c r="O49" s="65">
        <v>281</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475</v>
      </c>
      <c r="L51" s="64" t="s">
        <v>475</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2136</v>
      </c>
      <c r="L52" s="64">
        <v>2125</v>
      </c>
      <c r="M52" s="64">
        <v>2193</v>
      </c>
      <c r="N52" s="64">
        <v>2299</v>
      </c>
      <c r="O52" s="65">
        <v>2245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659</v>
      </c>
      <c r="L53" s="69">
        <v>592</v>
      </c>
      <c r="M53" s="69">
        <v>459</v>
      </c>
      <c r="N53" s="69">
        <v>269</v>
      </c>
      <c r="O53" s="70">
        <v>304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1" t="s">
        <v>23</v>
      </c>
      <c r="C41" s="1212"/>
      <c r="D41" s="81"/>
      <c r="E41" s="1213" t="s">
        <v>24</v>
      </c>
      <c r="F41" s="1213"/>
      <c r="G41" s="1213"/>
      <c r="H41" s="1214"/>
      <c r="I41" s="82">
        <v>11993</v>
      </c>
      <c r="J41" s="83">
        <v>12337</v>
      </c>
      <c r="K41" s="83">
        <v>13397</v>
      </c>
      <c r="L41" s="83">
        <v>14177</v>
      </c>
      <c r="M41" s="84">
        <v>15136</v>
      </c>
    </row>
    <row r="42" spans="2:13" ht="27.75" customHeight="1" x14ac:dyDescent="0.15">
      <c r="B42" s="1201"/>
      <c r="C42" s="1202"/>
      <c r="D42" s="85"/>
      <c r="E42" s="1205" t="s">
        <v>25</v>
      </c>
      <c r="F42" s="1205"/>
      <c r="G42" s="1205"/>
      <c r="H42" s="1206"/>
      <c r="I42" s="86">
        <v>789</v>
      </c>
      <c r="J42" s="87">
        <v>801</v>
      </c>
      <c r="K42" s="87" t="s">
        <v>475</v>
      </c>
      <c r="L42" s="87" t="s">
        <v>475</v>
      </c>
      <c r="M42" s="88" t="s">
        <v>475</v>
      </c>
    </row>
    <row r="43" spans="2:13" ht="27.75" customHeight="1" x14ac:dyDescent="0.15">
      <c r="B43" s="1201"/>
      <c r="C43" s="1202"/>
      <c r="D43" s="85"/>
      <c r="E43" s="1205" t="s">
        <v>26</v>
      </c>
      <c r="F43" s="1205"/>
      <c r="G43" s="1205"/>
      <c r="H43" s="1206"/>
      <c r="I43" s="86">
        <v>17021</v>
      </c>
      <c r="J43" s="87">
        <v>16722</v>
      </c>
      <c r="K43" s="87">
        <v>16999</v>
      </c>
      <c r="L43" s="87">
        <v>16423</v>
      </c>
      <c r="M43" s="88">
        <v>15808</v>
      </c>
    </row>
    <row r="44" spans="2:13" ht="27.75" customHeight="1" x14ac:dyDescent="0.15">
      <c r="B44" s="1201"/>
      <c r="C44" s="1202"/>
      <c r="D44" s="85"/>
      <c r="E44" s="1205" t="s">
        <v>27</v>
      </c>
      <c r="F44" s="1205"/>
      <c r="G44" s="1205"/>
      <c r="H44" s="1206"/>
      <c r="I44" s="86">
        <v>1559</v>
      </c>
      <c r="J44" s="87">
        <v>1386</v>
      </c>
      <c r="K44" s="87">
        <v>1300</v>
      </c>
      <c r="L44" s="87">
        <v>1210</v>
      </c>
      <c r="M44" s="88">
        <v>1016</v>
      </c>
    </row>
    <row r="45" spans="2:13" ht="27.75" customHeight="1" x14ac:dyDescent="0.15">
      <c r="B45" s="1201"/>
      <c r="C45" s="1202"/>
      <c r="D45" s="85"/>
      <c r="E45" s="1205" t="s">
        <v>28</v>
      </c>
      <c r="F45" s="1205"/>
      <c r="G45" s="1205"/>
      <c r="H45" s="1206"/>
      <c r="I45" s="86">
        <v>4186</v>
      </c>
      <c r="J45" s="87">
        <v>4067</v>
      </c>
      <c r="K45" s="87">
        <v>3894</v>
      </c>
      <c r="L45" s="87">
        <v>3295</v>
      </c>
      <c r="M45" s="88">
        <v>3247</v>
      </c>
    </row>
    <row r="46" spans="2:13" ht="27.75" customHeight="1" x14ac:dyDescent="0.15">
      <c r="B46" s="1201"/>
      <c r="C46" s="1202"/>
      <c r="D46" s="85"/>
      <c r="E46" s="1205" t="s">
        <v>29</v>
      </c>
      <c r="F46" s="1205"/>
      <c r="G46" s="1205"/>
      <c r="H46" s="1206"/>
      <c r="I46" s="86">
        <v>303</v>
      </c>
      <c r="J46" s="87">
        <v>308</v>
      </c>
      <c r="K46" s="87" t="s">
        <v>475</v>
      </c>
      <c r="L46" s="87" t="s">
        <v>475</v>
      </c>
      <c r="M46" s="88" t="s">
        <v>475</v>
      </c>
    </row>
    <row r="47" spans="2:13" ht="27.75" customHeight="1" x14ac:dyDescent="0.15">
      <c r="B47" s="1201"/>
      <c r="C47" s="1202"/>
      <c r="D47" s="85"/>
      <c r="E47" s="1205" t="s">
        <v>30</v>
      </c>
      <c r="F47" s="1205"/>
      <c r="G47" s="1205"/>
      <c r="H47" s="1206"/>
      <c r="I47" s="86" t="s">
        <v>475</v>
      </c>
      <c r="J47" s="87" t="s">
        <v>475</v>
      </c>
      <c r="K47" s="87" t="s">
        <v>475</v>
      </c>
      <c r="L47" s="87" t="s">
        <v>475</v>
      </c>
      <c r="M47" s="88" t="s">
        <v>475</v>
      </c>
    </row>
    <row r="48" spans="2:13" ht="27.75" customHeight="1" x14ac:dyDescent="0.15">
      <c r="B48" s="1203"/>
      <c r="C48" s="1204"/>
      <c r="D48" s="85"/>
      <c r="E48" s="1205" t="s">
        <v>31</v>
      </c>
      <c r="F48" s="1205"/>
      <c r="G48" s="1205"/>
      <c r="H48" s="1206"/>
      <c r="I48" s="86" t="s">
        <v>475</v>
      </c>
      <c r="J48" s="87" t="s">
        <v>475</v>
      </c>
      <c r="K48" s="87" t="s">
        <v>475</v>
      </c>
      <c r="L48" s="87" t="s">
        <v>475</v>
      </c>
      <c r="M48" s="88" t="s">
        <v>475</v>
      </c>
    </row>
    <row r="49" spans="2:13" ht="27.75" customHeight="1" x14ac:dyDescent="0.15">
      <c r="B49" s="1199" t="s">
        <v>32</v>
      </c>
      <c r="C49" s="1200"/>
      <c r="D49" s="89"/>
      <c r="E49" s="1205" t="s">
        <v>33</v>
      </c>
      <c r="F49" s="1205"/>
      <c r="G49" s="1205"/>
      <c r="H49" s="1206"/>
      <c r="I49" s="86">
        <v>2534</v>
      </c>
      <c r="J49" s="87">
        <v>2947</v>
      </c>
      <c r="K49" s="87">
        <v>2810</v>
      </c>
      <c r="L49" s="87">
        <v>2535</v>
      </c>
      <c r="M49" s="88">
        <v>2479</v>
      </c>
    </row>
    <row r="50" spans="2:13" ht="27.75" customHeight="1" x14ac:dyDescent="0.15">
      <c r="B50" s="1201"/>
      <c r="C50" s="1202"/>
      <c r="D50" s="85"/>
      <c r="E50" s="1205" t="s">
        <v>34</v>
      </c>
      <c r="F50" s="1205"/>
      <c r="G50" s="1205"/>
      <c r="H50" s="1206"/>
      <c r="I50" s="86">
        <v>6378</v>
      </c>
      <c r="J50" s="87">
        <v>6454</v>
      </c>
      <c r="K50" s="87">
        <v>6444</v>
      </c>
      <c r="L50" s="87">
        <v>6078</v>
      </c>
      <c r="M50" s="88">
        <v>6195</v>
      </c>
    </row>
    <row r="51" spans="2:13" ht="27.75" customHeight="1" x14ac:dyDescent="0.15">
      <c r="B51" s="1203"/>
      <c r="C51" s="1204"/>
      <c r="D51" s="85"/>
      <c r="E51" s="1205" t="s">
        <v>35</v>
      </c>
      <c r="F51" s="1205"/>
      <c r="G51" s="1205"/>
      <c r="H51" s="1206"/>
      <c r="I51" s="86">
        <v>21283</v>
      </c>
      <c r="J51" s="87">
        <v>22013</v>
      </c>
      <c r="K51" s="87">
        <v>22748</v>
      </c>
      <c r="L51" s="87">
        <v>22799</v>
      </c>
      <c r="M51" s="88">
        <v>22873</v>
      </c>
    </row>
    <row r="52" spans="2:13" ht="27.75" customHeight="1" thickBot="1" x14ac:dyDescent="0.2">
      <c r="B52" s="1207" t="s">
        <v>36</v>
      </c>
      <c r="C52" s="1208"/>
      <c r="D52" s="90"/>
      <c r="E52" s="1209" t="s">
        <v>37</v>
      </c>
      <c r="F52" s="1209"/>
      <c r="G52" s="1209"/>
      <c r="H52" s="1210"/>
      <c r="I52" s="91">
        <v>5656</v>
      </c>
      <c r="J52" s="92">
        <v>4208</v>
      </c>
      <c r="K52" s="92">
        <v>3587</v>
      </c>
      <c r="L52" s="92">
        <v>3694</v>
      </c>
      <c r="M52" s="93">
        <v>3659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zoomScaleNormal="100" zoomScaleSheetLayoutView="100"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24"/>
      <c r="H50" s="1225"/>
      <c r="I50" s="1225"/>
      <c r="J50" s="1226"/>
      <c r="K50" s="354" t="s">
        <v>514</v>
      </c>
      <c r="L50" s="354" t="s">
        <v>515</v>
      </c>
      <c r="M50" s="354" t="s">
        <v>516</v>
      </c>
      <c r="N50" s="354" t="s">
        <v>517</v>
      </c>
      <c r="O50" s="354" t="s">
        <v>518</v>
      </c>
    </row>
    <row r="51" spans="1:17" x14ac:dyDescent="0.15">
      <c r="B51" s="248"/>
      <c r="C51" s="244"/>
      <c r="D51" s="244"/>
      <c r="E51" s="244"/>
      <c r="F51" s="244"/>
      <c r="G51" s="1227" t="s">
        <v>561</v>
      </c>
      <c r="H51" s="1228"/>
      <c r="I51" s="1233" t="s">
        <v>562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563</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564</v>
      </c>
      <c r="H55" s="1241"/>
      <c r="I55" s="1237" t="s">
        <v>562</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565</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ht="13.5" customHeight="1" x14ac:dyDescent="0.15">
      <c r="B65" s="248"/>
      <c r="C65" s="244"/>
      <c r="D65" s="244"/>
      <c r="E65" s="244"/>
      <c r="F65" s="244"/>
      <c r="G65" s="1247" t="s">
        <v>569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24"/>
      <c r="H72" s="1225"/>
      <c r="I72" s="1225"/>
      <c r="J72" s="1226"/>
      <c r="K72" s="354" t="s">
        <v>514</v>
      </c>
      <c r="L72" s="354" t="s">
        <v>515</v>
      </c>
      <c r="M72" s="354" t="s">
        <v>516</v>
      </c>
      <c r="N72" s="354" t="s">
        <v>517</v>
      </c>
      <c r="O72" s="354" t="s">
        <v>518</v>
      </c>
    </row>
    <row r="73" spans="2:30" x14ac:dyDescent="0.15">
      <c r="B73" s="248"/>
      <c r="C73" s="244"/>
      <c r="D73" s="244"/>
      <c r="E73" s="244"/>
      <c r="F73" s="244"/>
      <c r="G73" s="1227" t="s">
        <v>561</v>
      </c>
      <c r="H73" s="1228"/>
      <c r="I73" s="1233" t="s">
        <v>562</v>
      </c>
      <c r="J73" s="1233"/>
      <c r="K73" s="1248">
        <v>48.7</v>
      </c>
      <c r="L73" s="1248">
        <v>36.1</v>
      </c>
      <c r="M73" s="1236">
        <v>30.5</v>
      </c>
      <c r="N73" s="1236">
        <v>31.4</v>
      </c>
      <c r="O73" s="1236">
        <v>29.9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568</v>
      </c>
      <c r="J75" s="1237"/>
      <c r="K75" s="1249">
        <v>6.1</v>
      </c>
      <c r="L75" s="1249">
        <v>5.6</v>
      </c>
      <c r="M75" s="1249">
        <v>4.8</v>
      </c>
      <c r="N75" s="1249">
        <v>3.7</v>
      </c>
      <c r="O75" s="1249">
        <v>2.8</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564</v>
      </c>
      <c r="H77" s="1241"/>
      <c r="I77" s="1237" t="s">
        <v>562</v>
      </c>
      <c r="J77" s="1237"/>
      <c r="K77" s="1248">
        <v>69.2</v>
      </c>
      <c r="L77" s="1248">
        <v>58.2</v>
      </c>
      <c r="M77" s="1236">
        <v>50.3</v>
      </c>
      <c r="N77" s="1236">
        <v>45.9</v>
      </c>
      <c r="O77" s="1236">
        <v>33.6</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568</v>
      </c>
      <c r="J79" s="1246"/>
      <c r="K79" s="1251">
        <v>11.1</v>
      </c>
      <c r="L79" s="1251">
        <v>10.3</v>
      </c>
      <c r="M79" s="1251">
        <v>9.6</v>
      </c>
      <c r="N79" s="1251">
        <v>8.8000000000000007</v>
      </c>
      <c r="O79" s="1251">
        <v>7</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11003</v>
      </c>
      <c r="E3" s="116"/>
      <c r="F3" s="117">
        <v>47569</v>
      </c>
      <c r="G3" s="118"/>
      <c r="H3" s="119"/>
    </row>
    <row r="4" spans="1:8" x14ac:dyDescent="0.15">
      <c r="A4" s="120"/>
      <c r="B4" s="121"/>
      <c r="C4" s="122"/>
      <c r="D4" s="123">
        <v>5113</v>
      </c>
      <c r="E4" s="124"/>
      <c r="F4" s="125">
        <v>26255</v>
      </c>
      <c r="G4" s="126"/>
      <c r="H4" s="127"/>
    </row>
    <row r="5" spans="1:8" x14ac:dyDescent="0.15">
      <c r="A5" s="108" t="s">
        <v>508</v>
      </c>
      <c r="B5" s="113"/>
      <c r="C5" s="114"/>
      <c r="D5" s="115">
        <v>10559</v>
      </c>
      <c r="E5" s="116"/>
      <c r="F5" s="117">
        <v>50880</v>
      </c>
      <c r="G5" s="118"/>
      <c r="H5" s="119"/>
    </row>
    <row r="6" spans="1:8" x14ac:dyDescent="0.15">
      <c r="A6" s="120"/>
      <c r="B6" s="121"/>
      <c r="C6" s="122"/>
      <c r="D6" s="123">
        <v>5142</v>
      </c>
      <c r="E6" s="124"/>
      <c r="F6" s="125">
        <v>26879</v>
      </c>
      <c r="G6" s="126"/>
      <c r="H6" s="127"/>
    </row>
    <row r="7" spans="1:8" x14ac:dyDescent="0.15">
      <c r="A7" s="108" t="s">
        <v>509</v>
      </c>
      <c r="B7" s="113"/>
      <c r="C7" s="114"/>
      <c r="D7" s="115">
        <v>15518</v>
      </c>
      <c r="E7" s="116"/>
      <c r="F7" s="117">
        <v>63956</v>
      </c>
      <c r="G7" s="118"/>
      <c r="H7" s="119"/>
    </row>
    <row r="8" spans="1:8" x14ac:dyDescent="0.15">
      <c r="A8" s="120"/>
      <c r="B8" s="121"/>
      <c r="C8" s="122"/>
      <c r="D8" s="123">
        <v>9754</v>
      </c>
      <c r="E8" s="124"/>
      <c r="F8" s="125">
        <v>29239</v>
      </c>
      <c r="G8" s="126"/>
      <c r="H8" s="127"/>
    </row>
    <row r="9" spans="1:8" x14ac:dyDescent="0.15">
      <c r="A9" s="108" t="s">
        <v>510</v>
      </c>
      <c r="B9" s="113"/>
      <c r="C9" s="114"/>
      <c r="D9" s="115">
        <v>21755</v>
      </c>
      <c r="E9" s="116"/>
      <c r="F9" s="117">
        <v>66255</v>
      </c>
      <c r="G9" s="118"/>
      <c r="H9" s="119"/>
    </row>
    <row r="10" spans="1:8" x14ac:dyDescent="0.15">
      <c r="A10" s="120"/>
      <c r="B10" s="121"/>
      <c r="C10" s="122"/>
      <c r="D10" s="123">
        <v>15798</v>
      </c>
      <c r="E10" s="124"/>
      <c r="F10" s="125">
        <v>31822</v>
      </c>
      <c r="G10" s="126"/>
      <c r="H10" s="127"/>
    </row>
    <row r="11" spans="1:8" x14ac:dyDescent="0.15">
      <c r="A11" s="108" t="s">
        <v>511</v>
      </c>
      <c r="B11" s="113"/>
      <c r="C11" s="114"/>
      <c r="D11" s="115">
        <v>20257</v>
      </c>
      <c r="E11" s="116"/>
      <c r="F11" s="117">
        <v>47278</v>
      </c>
      <c r="G11" s="118"/>
      <c r="H11" s="119"/>
    </row>
    <row r="12" spans="1:8" x14ac:dyDescent="0.15">
      <c r="A12" s="120"/>
      <c r="B12" s="121"/>
      <c r="C12" s="128"/>
      <c r="D12" s="123">
        <v>18169</v>
      </c>
      <c r="E12" s="124"/>
      <c r="F12" s="125">
        <v>24096</v>
      </c>
      <c r="G12" s="126"/>
      <c r="H12" s="127"/>
    </row>
    <row r="13" spans="1:8" x14ac:dyDescent="0.15">
      <c r="A13" s="108"/>
      <c r="B13" s="113"/>
      <c r="C13" s="129"/>
      <c r="D13" s="130">
        <v>15818</v>
      </c>
      <c r="E13" s="131"/>
      <c r="F13" s="132">
        <v>55188</v>
      </c>
      <c r="G13" s="133"/>
      <c r="H13" s="119"/>
    </row>
    <row r="14" spans="1:8" x14ac:dyDescent="0.15">
      <c r="A14" s="120"/>
      <c r="B14" s="121"/>
      <c r="C14" s="122"/>
      <c r="D14" s="123">
        <v>10795</v>
      </c>
      <c r="E14" s="124"/>
      <c r="F14" s="125">
        <v>27658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1.51</v>
      </c>
      <c r="C19" s="134">
        <f>ROUND(VALUE(SUBSTITUTE(実質収支比率等に係る経年分析!G$48,"▲","-")),2)</f>
        <v>2.5499999999999998</v>
      </c>
      <c r="D19" s="134">
        <f>ROUND(VALUE(SUBSTITUTE(実質収支比率等に係る経年分析!H$48,"▲","-")),2)</f>
        <v>0.19</v>
      </c>
      <c r="E19" s="134">
        <f>ROUND(VALUE(SUBSTITUTE(実質収支比率等に係る経年分析!I$48,"▲","-")),2)</f>
        <v>0.11</v>
      </c>
      <c r="F19" s="134">
        <f>ROUND(VALUE(SUBSTITUTE(実質収支比率等に係る経年分析!J$48,"▲","-")),2)</f>
        <v>0.11</v>
      </c>
    </row>
    <row r="20" spans="1:11" x14ac:dyDescent="0.15">
      <c r="A20" s="134" t="s">
        <v>42</v>
      </c>
      <c r="B20" s="134">
        <f>ROUND(VALUE(SUBSTITUTE(実質収支比率等に係る経年分析!F$47,"▲","-")),2)</f>
        <v>11.77</v>
      </c>
      <c r="C20" s="134">
        <f>ROUND(VALUE(SUBSTITUTE(実質収支比率等に係る経年分析!G$47,"▲","-")),2)</f>
        <v>15.1</v>
      </c>
      <c r="D20" s="134">
        <f>ROUND(VALUE(SUBSTITUTE(実質収支比率等に係る経年分析!H$47,"▲","-")),2)</f>
        <v>14.82</v>
      </c>
      <c r="E20" s="134">
        <f>ROUND(VALUE(SUBSTITUTE(実質収支比率等に係る経年分析!I$47,"▲","-")),2)</f>
        <v>14.28</v>
      </c>
      <c r="F20" s="134">
        <f>ROUND(VALUE(SUBSTITUTE(実質収支比率等に係る経年分析!J$47,"▲","-")),2)</f>
        <v>12.6</v>
      </c>
    </row>
    <row r="21" spans="1:11" x14ac:dyDescent="0.15">
      <c r="A21" s="134" t="s">
        <v>43</v>
      </c>
      <c r="B21" s="134">
        <f>IF(ISNUMBER(VALUE(SUBSTITUTE(実質収支比率等に係る経年分析!F$49,"▲","-"))),ROUND(VALUE(SUBSTITUTE(実質収支比率等に係る経年分析!F$49,"▲","-")),2),NA())</f>
        <v>2.94</v>
      </c>
      <c r="C21" s="134">
        <f>IF(ISNUMBER(VALUE(SUBSTITUTE(実質収支比率等に係る経年分析!G$49,"▲","-"))),ROUND(VALUE(SUBSTITUTE(実質収支比率等に係る経年分析!G$49,"▲","-")),2),NA())</f>
        <v>3.29</v>
      </c>
      <c r="D21" s="134">
        <f>IF(ISNUMBER(VALUE(SUBSTITUTE(実質収支比率等に係る経年分析!H$49,"▲","-"))),ROUND(VALUE(SUBSTITUTE(実質収支比率等に係る経年分析!H$49,"▲","-")),2),NA())</f>
        <v>-4.67</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-1.31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一般会計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1.51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2.54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国民健康保険特別会計</v>
      </c>
      <c r="B32" s="135">
        <f>IF(ROUND(VALUE(SUBSTITUTE(連結実質赤字比率に係る赤字・黒字の構成分析!F$38,"▲", "-")), 2) &lt; 0, ABS(ROUND(VALUE(SUBSTITUTE(連結実質赤字比率に係る赤字・黒字の構成分析!F$38,"▲", "-")), 2)), NA())</f>
        <v>1.99</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1.53</v>
      </c>
      <c r="E32" s="135" t="e">
        <f>IF(ROUND(VALUE(SUBSTITUTE(連結実質赤字比率に係る赤字・黒字の構成分析!G$38,"▲", "-")), 2) &gt;= 0, ABS(ROUND(VALUE(SUBSTITUTE(連結実質赤字比率に係る赤字・黒字の構成分析!G$38,"▲", "-")), 2)), NA())</f>
        <v>#N/A</v>
      </c>
      <c r="F32" s="135">
        <f>IF(ROUND(VALUE(SUBSTITUTE(連結実質赤字比率に係る赤字・黒字の構成分析!H$38,"▲", "-")), 2) &lt; 0, ABS(ROUND(VALUE(SUBSTITUTE(連結実質赤字比率に係る赤字・黒字の構成分析!H$38,"▲", "-")), 2)), NA())</f>
        <v>0.08</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1.1100000000000001</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6.41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8.08</v>
      </c>
    </row>
    <row r="36" spans="1:16" x14ac:dyDescent="0.15">
      <c r="A36" s="135" t="str">
        <f>IF(連結実質赤字比率に係る赤字・黒字の構成分析!C$34="",NA(),連結実質赤字比率に係る赤字・黒字の構成分析!C$34)</f>
        <v>駐車場特別会計</v>
      </c>
      <c r="B36" s="135">
        <f>IF(ROUND(VALUE(SUBSTITUTE(連結実質赤字比率に係る赤字・黒字の構成分析!F$34,"▲", "-")), 2) &lt; 0, ABS(ROUND(VALUE(SUBSTITUTE(連結実質赤字比率に係る赤字・黒字の構成分析!F$34,"▲", "-")), 2)), NA())</f>
        <v>0.09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0.19</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2136</v>
      </c>
      <c r="E42" s="136"/>
      <c r="F42" s="136"/>
      <c r="G42" s="136">
        <f>'実質公債費比率（分子）の構造'!L$52</f>
        <v>2125</v>
      </c>
      <c r="H42" s="136"/>
      <c r="I42" s="136"/>
      <c r="J42" s="136">
        <f>'実質公債費比率（分子）の構造'!M$52</f>
        <v>2193</v>
      </c>
      <c r="K42" s="136"/>
      <c r="L42" s="136"/>
      <c r="M42" s="136">
        <f>'実質公債費比率（分子）の構造'!N$52</f>
        <v>2299</v>
      </c>
      <c r="N42" s="136"/>
      <c r="O42" s="136"/>
      <c r="P42" s="136">
        <f>'実質公債費比率（分子）の構造'!O$52</f>
        <v>2245</v>
      </c>
    </row>
    <row r="43" spans="1:16" x14ac:dyDescent="0.15">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268</v>
      </c>
      <c r="C45" s="136"/>
      <c r="D45" s="136"/>
      <c r="E45" s="136">
        <f>'実質公債費比率（分子）の構造'!L$49</f>
        <v>269</v>
      </c>
      <c r="F45" s="136"/>
      <c r="G45" s="136"/>
      <c r="H45" s="136">
        <f>'実質公債費比率（分子）の構造'!M$49</f>
        <v>263</v>
      </c>
      <c r="I45" s="136"/>
      <c r="J45" s="136"/>
      <c r="K45" s="136">
        <f>'実質公債費比率（分子）の構造'!N$49</f>
        <v>270</v>
      </c>
      <c r="L45" s="136"/>
      <c r="M45" s="136"/>
      <c r="N45" s="136">
        <f>'実質公債費比率（分子）の構造'!O$49</f>
        <v>281</v>
      </c>
      <c r="O45" s="136"/>
      <c r="P45" s="136"/>
    </row>
    <row r="46" spans="1:16" x14ac:dyDescent="0.15">
      <c r="A46" s="136" t="s">
        <v>54</v>
      </c>
      <c r="B46" s="136">
        <f>'実質公債費比率（分子）の構造'!K$48</f>
        <v>1090</v>
      </c>
      <c r="C46" s="136"/>
      <c r="D46" s="136"/>
      <c r="E46" s="136">
        <f>'実質公債費比率（分子）の構造'!L$48</f>
        <v>1079</v>
      </c>
      <c r="F46" s="136"/>
      <c r="G46" s="136"/>
      <c r="H46" s="136">
        <f>'実質公債費比率（分子）の構造'!M$48</f>
        <v>1075</v>
      </c>
      <c r="I46" s="136"/>
      <c r="J46" s="136"/>
      <c r="K46" s="136">
        <f>'実質公債費比率（分子）の構造'!N$48</f>
        <v>1035</v>
      </c>
      <c r="L46" s="136"/>
      <c r="M46" s="136"/>
      <c r="N46" s="136">
        <f>'実質公債費比率（分子）の構造'!O$48</f>
        <v>1062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1437</v>
      </c>
      <c r="C49" s="136"/>
      <c r="D49" s="136"/>
      <c r="E49" s="136">
        <f>'実質公債費比率（分子）の構造'!L$45</f>
        <v>1369</v>
      </c>
      <c r="F49" s="136"/>
      <c r="G49" s="136"/>
      <c r="H49" s="136">
        <f>'実質公債費比率（分子）の構造'!M$45</f>
        <v>1314</v>
      </c>
      <c r="I49" s="136"/>
      <c r="J49" s="136"/>
      <c r="K49" s="136">
        <f>'実質公債費比率（分子）の構造'!N$45</f>
        <v>1263</v>
      </c>
      <c r="L49" s="136"/>
      <c r="M49" s="136"/>
      <c r="N49" s="136">
        <f>'実質公債費比率（分子）の構造'!O$45</f>
        <v>1206</v>
      </c>
      <c r="O49" s="136"/>
      <c r="P49" s="136"/>
    </row>
    <row r="50" spans="1:16" x14ac:dyDescent="0.15">
      <c r="A50" s="136" t="s">
        <v>58</v>
      </c>
      <c r="B50" s="136" t="e">
        <f>NA()</f>
        <v>#N/A</v>
      </c>
      <c r="C50" s="136">
        <f>IF(ISNUMBER('実質公債費比率（分子）の構造'!K$53),'実質公債費比率（分子）の構造'!K$53,NA())</f>
        <v>659</v>
      </c>
      <c r="D50" s="136" t="e">
        <f>NA()</f>
        <v>#N/A</v>
      </c>
      <c r="E50" s="136" t="e">
        <f>NA()</f>
        <v>#N/A</v>
      </c>
      <c r="F50" s="136">
        <f>IF(ISNUMBER('実質公債費比率（分子）の構造'!L$53),'実質公債費比率（分子）の構造'!L$53,NA())</f>
        <v>592</v>
      </c>
      <c r="G50" s="136" t="e">
        <f>NA()</f>
        <v>#N/A</v>
      </c>
      <c r="H50" s="136" t="e">
        <f>NA()</f>
        <v>#N/A</v>
      </c>
      <c r="I50" s="136">
        <f>IF(ISNUMBER('実質公債費比率（分子）の構造'!M$53),'実質公債費比率（分子）の構造'!M$53,NA())</f>
        <v>459</v>
      </c>
      <c r="J50" s="136" t="e">
        <f>NA()</f>
        <v>#N/A</v>
      </c>
      <c r="K50" s="136" t="e">
        <f>NA()</f>
        <v>#N/A</v>
      </c>
      <c r="L50" s="136">
        <f>IF(ISNUMBER('実質公債費比率（分子）の構造'!N$53),'実質公債費比率（分子）の構造'!N$53,NA())</f>
        <v>269</v>
      </c>
      <c r="M50" s="136" t="e">
        <f>NA()</f>
        <v>#N/A</v>
      </c>
      <c r="N50" s="136" t="e">
        <f>NA()</f>
        <v>#N/A</v>
      </c>
      <c r="O50" s="136">
        <f>IF(ISNUMBER('実質公債費比率（分子）の構造'!O$53),'実質公債費比率（分子）の構造'!O$53,NA())</f>
        <v>304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21283</v>
      </c>
      <c r="E56" s="135"/>
      <c r="F56" s="135"/>
      <c r="G56" s="135">
        <f>'将来負担比率（分子）の構造'!J$51</f>
        <v>22013</v>
      </c>
      <c r="H56" s="135"/>
      <c r="I56" s="135"/>
      <c r="J56" s="135">
        <f>'将来負担比率（分子）の構造'!K$51</f>
        <v>22748</v>
      </c>
      <c r="K56" s="135"/>
      <c r="L56" s="135"/>
      <c r="M56" s="135">
        <f>'将来負担比率（分子）の構造'!L$51</f>
        <v>22799</v>
      </c>
      <c r="N56" s="135"/>
      <c r="O56" s="135"/>
      <c r="P56" s="135">
        <f>'将来負担比率（分子）の構造'!M$51</f>
        <v>22873</v>
      </c>
    </row>
    <row r="57" spans="1:16" x14ac:dyDescent="0.15">
      <c r="A57" s="135" t="s">
        <v>34</v>
      </c>
      <c r="B57" s="135"/>
      <c r="C57" s="135"/>
      <c r="D57" s="135">
        <f>'将来負担比率（分子）の構造'!I$50</f>
        <v>6378</v>
      </c>
      <c r="E57" s="135"/>
      <c r="F57" s="135"/>
      <c r="G57" s="135">
        <f>'将来負担比率（分子）の構造'!J$50</f>
        <v>6454</v>
      </c>
      <c r="H57" s="135"/>
      <c r="I57" s="135"/>
      <c r="J57" s="135">
        <f>'将来負担比率（分子）の構造'!K$50</f>
        <v>6444</v>
      </c>
      <c r="K57" s="135"/>
      <c r="L57" s="135"/>
      <c r="M57" s="135">
        <f>'将来負担比率（分子）の構造'!L$50</f>
        <v>6078</v>
      </c>
      <c r="N57" s="135"/>
      <c r="O57" s="135"/>
      <c r="P57" s="135">
        <f>'将来負担比率（分子）の構造'!M$50</f>
        <v>6195</v>
      </c>
    </row>
    <row r="58" spans="1:16" x14ac:dyDescent="0.15">
      <c r="A58" s="135" t="s">
        <v>33</v>
      </c>
      <c r="B58" s="135"/>
      <c r="C58" s="135"/>
      <c r="D58" s="135">
        <f>'将来負担比率（分子）の構造'!I$49</f>
        <v>2534</v>
      </c>
      <c r="E58" s="135"/>
      <c r="F58" s="135"/>
      <c r="G58" s="135">
        <f>'将来負担比率（分子）の構造'!J$49</f>
        <v>2947</v>
      </c>
      <c r="H58" s="135"/>
      <c r="I58" s="135"/>
      <c r="J58" s="135">
        <f>'将来負担比率（分子）の構造'!K$49</f>
        <v>2810</v>
      </c>
      <c r="K58" s="135"/>
      <c r="L58" s="135"/>
      <c r="M58" s="135">
        <f>'将来負担比率（分子）の構造'!L$49</f>
        <v>2535</v>
      </c>
      <c r="N58" s="135"/>
      <c r="O58" s="135"/>
      <c r="P58" s="135">
        <f>'将来負担比率（分子）の構造'!M$49</f>
        <v>2479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303</v>
      </c>
      <c r="C61" s="135"/>
      <c r="D61" s="135"/>
      <c r="E61" s="135">
        <f>'将来負担比率（分子）の構造'!J$46</f>
        <v>308</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4186</v>
      </c>
      <c r="C62" s="135"/>
      <c r="D62" s="135"/>
      <c r="E62" s="135">
        <f>'将来負担比率（分子）の構造'!J$45</f>
        <v>4067</v>
      </c>
      <c r="F62" s="135"/>
      <c r="G62" s="135"/>
      <c r="H62" s="135">
        <f>'将来負担比率（分子）の構造'!K$45</f>
        <v>3894</v>
      </c>
      <c r="I62" s="135"/>
      <c r="J62" s="135"/>
      <c r="K62" s="135">
        <f>'将来負担比率（分子）の構造'!L$45</f>
        <v>3295</v>
      </c>
      <c r="L62" s="135"/>
      <c r="M62" s="135"/>
      <c r="N62" s="135">
        <f>'将来負担比率（分子）の構造'!M$45</f>
        <v>3247</v>
      </c>
      <c r="O62" s="135"/>
      <c r="P62" s="135"/>
    </row>
    <row r="63" spans="1:16" x14ac:dyDescent="0.15">
      <c r="A63" s="135" t="s">
        <v>27</v>
      </c>
      <c r="B63" s="135">
        <f>'将来負担比率（分子）の構造'!I$44</f>
        <v>1559</v>
      </c>
      <c r="C63" s="135"/>
      <c r="D63" s="135"/>
      <c r="E63" s="135">
        <f>'将来負担比率（分子）の構造'!J$44</f>
        <v>1386</v>
      </c>
      <c r="F63" s="135"/>
      <c r="G63" s="135"/>
      <c r="H63" s="135">
        <f>'将来負担比率（分子）の構造'!K$44</f>
        <v>1300</v>
      </c>
      <c r="I63" s="135"/>
      <c r="J63" s="135"/>
      <c r="K63" s="135">
        <f>'将来負担比率（分子）の構造'!L$44</f>
        <v>1210</v>
      </c>
      <c r="L63" s="135"/>
      <c r="M63" s="135"/>
      <c r="N63" s="135">
        <f>'将来負担比率（分子）の構造'!M$44</f>
        <v>1016</v>
      </c>
      <c r="O63" s="135"/>
      <c r="P63" s="135"/>
    </row>
    <row r="64" spans="1:16" x14ac:dyDescent="0.15">
      <c r="A64" s="135" t="s">
        <v>26</v>
      </c>
      <c r="B64" s="135">
        <f>'将来負担比率（分子）の構造'!I$43</f>
        <v>17021</v>
      </c>
      <c r="C64" s="135"/>
      <c r="D64" s="135"/>
      <c r="E64" s="135">
        <f>'将来負担比率（分子）の構造'!J$43</f>
        <v>16722</v>
      </c>
      <c r="F64" s="135"/>
      <c r="G64" s="135"/>
      <c r="H64" s="135">
        <f>'将来負担比率（分子）の構造'!K$43</f>
        <v>16999</v>
      </c>
      <c r="I64" s="135"/>
      <c r="J64" s="135"/>
      <c r="K64" s="135">
        <f>'将来負担比率（分子）の構造'!L$43</f>
        <v>16423</v>
      </c>
      <c r="L64" s="135"/>
      <c r="M64" s="135"/>
      <c r="N64" s="135">
        <f>'将来負担比率（分子）の構造'!M$43</f>
        <v>15808</v>
      </c>
      <c r="O64" s="135"/>
      <c r="P64" s="135"/>
    </row>
    <row r="65" spans="1:16" x14ac:dyDescent="0.15">
      <c r="A65" s="135" t="s">
        <v>25</v>
      </c>
      <c r="B65" s="135">
        <f>'将来負担比率（分子）の構造'!I$42</f>
        <v>789</v>
      </c>
      <c r="C65" s="135"/>
      <c r="D65" s="135"/>
      <c r="E65" s="135">
        <f>'将来負担比率（分子）の構造'!J$42</f>
        <v>801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11993</v>
      </c>
      <c r="C66" s="135"/>
      <c r="D66" s="135"/>
      <c r="E66" s="135">
        <f>'将来負担比率（分子）の構造'!J$41</f>
        <v>12337</v>
      </c>
      <c r="F66" s="135"/>
      <c r="G66" s="135"/>
      <c r="H66" s="135">
        <f>'将来負担比率（分子）の構造'!K$41</f>
        <v>13397</v>
      </c>
      <c r="I66" s="135"/>
      <c r="J66" s="135"/>
      <c r="K66" s="135">
        <f>'将来負担比率（分子）の構造'!L$41</f>
        <v>14177</v>
      </c>
      <c r="L66" s="135"/>
      <c r="M66" s="135"/>
      <c r="N66" s="135">
        <f>'将来負担比率（分子）の構造'!M$41</f>
        <v>15136</v>
      </c>
      <c r="O66" s="135"/>
      <c r="P66" s="135"/>
    </row>
    <row r="67" spans="1:16" x14ac:dyDescent="0.15">
      <c r="A67" s="135" t="s">
        <v>62</v>
      </c>
      <c r="B67" s="135" t="e">
        <f>NA()</f>
        <v>#N/A</v>
      </c>
      <c r="C67" s="135">
        <f>IF(ISNUMBER('将来負担比率（分子）の構造'!I$52), IF('将来負担比率（分子）の構造'!I$52 &lt; 0, 0, '将来負担比率（分子）の構造'!I$52), NA())</f>
        <v>5656</v>
      </c>
      <c r="D67" s="135" t="e">
        <f>NA()</f>
        <v>#N/A</v>
      </c>
      <c r="E67" s="135" t="e">
        <f>NA()</f>
        <v>#N/A</v>
      </c>
      <c r="F67" s="135">
        <f>IF(ISNUMBER('将来負担比率（分子）の構造'!J$52), IF('将来負担比率（分子）の構造'!J$52 &lt; 0, 0, '将来負担比率（分子）の構造'!J$52), NA())</f>
        <v>4208</v>
      </c>
      <c r="G67" s="135" t="e">
        <f>NA()</f>
        <v>#N/A</v>
      </c>
      <c r="H67" s="135" t="e">
        <f>NA()</f>
        <v>#N/A</v>
      </c>
      <c r="I67" s="135">
        <f>IF(ISNUMBER('将来負担比率（分子）の構造'!K$52), IF('将来負担比率（分子）の構造'!K$52 &lt; 0, 0, '将来負担比率（分子）の構造'!K$52), NA())</f>
        <v>3587</v>
      </c>
      <c r="J67" s="135" t="e">
        <f>NA()</f>
        <v>#N/A</v>
      </c>
      <c r="K67" s="135" t="e">
        <f>NA()</f>
        <v>#N/A</v>
      </c>
      <c r="L67" s="135">
        <f>IF(ISNUMBER('将来負担比率（分子）の構造'!L$52), IF('将来負担比率（分子）の構造'!L$52 &lt; 0, 0, '将来負担比率（分子）の構造'!L$52), NA())</f>
        <v>3694</v>
      </c>
      <c r="M67" s="135" t="e">
        <f>NA()</f>
        <v>#N/A</v>
      </c>
      <c r="N67" s="135" t="e">
        <f>NA()</f>
        <v>#N/A</v>
      </c>
      <c r="O67" s="135">
        <f>IF(ISNUMBER('将来負担比率（分子）の構造'!M$52), IF('将来負担比率（分子）の構造'!M$52 &lt; 0, 0, '将来負担比率（分子）の構造'!M$52), NA())</f>
        <v>3659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7909909</v>
      </c>
      <c r="S5" s="669"/>
      <c r="T5" s="669"/>
      <c r="U5" s="669"/>
      <c r="V5" s="669"/>
      <c r="W5" s="669"/>
      <c r="X5" s="669"/>
      <c r="Y5" s="716"/>
      <c r="Z5" s="729">
        <v>34.200000000000003</v>
      </c>
      <c r="AA5" s="729"/>
      <c r="AB5" s="729"/>
      <c r="AC5" s="729"/>
      <c r="AD5" s="730">
        <v>7224214</v>
      </c>
      <c r="AE5" s="730"/>
      <c r="AF5" s="730"/>
      <c r="AG5" s="730"/>
      <c r="AH5" s="730"/>
      <c r="AI5" s="730"/>
      <c r="AJ5" s="730"/>
      <c r="AK5" s="730"/>
      <c r="AL5" s="717">
        <v>55.3</v>
      </c>
      <c r="AM5" s="686"/>
      <c r="AN5" s="686"/>
      <c r="AO5" s="718"/>
      <c r="AP5" s="705" t="s">
        <v>207</v>
      </c>
      <c r="AQ5" s="706"/>
      <c r="AR5" s="706"/>
      <c r="AS5" s="706"/>
      <c r="AT5" s="706"/>
      <c r="AU5" s="706"/>
      <c r="AV5" s="706"/>
      <c r="AW5" s="706"/>
      <c r="AX5" s="706"/>
      <c r="AY5" s="706"/>
      <c r="AZ5" s="706"/>
      <c r="BA5" s="706"/>
      <c r="BB5" s="706"/>
      <c r="BC5" s="706"/>
      <c r="BD5" s="706"/>
      <c r="BE5" s="706"/>
      <c r="BF5" s="707"/>
      <c r="BG5" s="618">
        <v>7224214</v>
      </c>
      <c r="BH5" s="619"/>
      <c r="BI5" s="619"/>
      <c r="BJ5" s="619"/>
      <c r="BK5" s="619"/>
      <c r="BL5" s="619"/>
      <c r="BM5" s="619"/>
      <c r="BN5" s="620"/>
      <c r="BO5" s="671">
        <v>91.3</v>
      </c>
      <c r="BP5" s="671"/>
      <c r="BQ5" s="671"/>
      <c r="BR5" s="671"/>
      <c r="BS5" s="672">
        <v>68705</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106993</v>
      </c>
      <c r="S6" s="619"/>
      <c r="T6" s="619"/>
      <c r="U6" s="619"/>
      <c r="V6" s="619"/>
      <c r="W6" s="619"/>
      <c r="X6" s="619"/>
      <c r="Y6" s="620"/>
      <c r="Z6" s="671">
        <v>0.5</v>
      </c>
      <c r="AA6" s="671"/>
      <c r="AB6" s="671"/>
      <c r="AC6" s="671"/>
      <c r="AD6" s="672">
        <v>106993</v>
      </c>
      <c r="AE6" s="672"/>
      <c r="AF6" s="672"/>
      <c r="AG6" s="672"/>
      <c r="AH6" s="672"/>
      <c r="AI6" s="672"/>
      <c r="AJ6" s="672"/>
      <c r="AK6" s="672"/>
      <c r="AL6" s="641">
        <v>0.8</v>
      </c>
      <c r="AM6" s="673"/>
      <c r="AN6" s="673"/>
      <c r="AO6" s="674"/>
      <c r="AP6" s="615" t="s">
        <v>212</v>
      </c>
      <c r="AQ6" s="616"/>
      <c r="AR6" s="616"/>
      <c r="AS6" s="616"/>
      <c r="AT6" s="616"/>
      <c r="AU6" s="616"/>
      <c r="AV6" s="616"/>
      <c r="AW6" s="616"/>
      <c r="AX6" s="616"/>
      <c r="AY6" s="616"/>
      <c r="AZ6" s="616"/>
      <c r="BA6" s="616"/>
      <c r="BB6" s="616"/>
      <c r="BC6" s="616"/>
      <c r="BD6" s="616"/>
      <c r="BE6" s="616"/>
      <c r="BF6" s="617"/>
      <c r="BG6" s="618">
        <v>7224214</v>
      </c>
      <c r="BH6" s="619"/>
      <c r="BI6" s="619"/>
      <c r="BJ6" s="619"/>
      <c r="BK6" s="619"/>
      <c r="BL6" s="619"/>
      <c r="BM6" s="619"/>
      <c r="BN6" s="620"/>
      <c r="BO6" s="671">
        <v>91.3</v>
      </c>
      <c r="BP6" s="671"/>
      <c r="BQ6" s="671"/>
      <c r="BR6" s="671"/>
      <c r="BS6" s="672">
        <v>68705</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226915</v>
      </c>
      <c r="CS6" s="619"/>
      <c r="CT6" s="619"/>
      <c r="CU6" s="619"/>
      <c r="CV6" s="619"/>
      <c r="CW6" s="619"/>
      <c r="CX6" s="619"/>
      <c r="CY6" s="620"/>
      <c r="CZ6" s="671">
        <v>1</v>
      </c>
      <c r="DA6" s="671"/>
      <c r="DB6" s="671"/>
      <c r="DC6" s="671"/>
      <c r="DD6" s="624" t="s">
        <v>214</v>
      </c>
      <c r="DE6" s="619"/>
      <c r="DF6" s="619"/>
      <c r="DG6" s="619"/>
      <c r="DH6" s="619"/>
      <c r="DI6" s="619"/>
      <c r="DJ6" s="619"/>
      <c r="DK6" s="619"/>
      <c r="DL6" s="619"/>
      <c r="DM6" s="619"/>
      <c r="DN6" s="619"/>
      <c r="DO6" s="619"/>
      <c r="DP6" s="620"/>
      <c r="DQ6" s="624">
        <v>226851</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29560</v>
      </c>
      <c r="S7" s="619"/>
      <c r="T7" s="619"/>
      <c r="U7" s="619"/>
      <c r="V7" s="619"/>
      <c r="W7" s="619"/>
      <c r="X7" s="619"/>
      <c r="Y7" s="620"/>
      <c r="Z7" s="671">
        <v>0.1</v>
      </c>
      <c r="AA7" s="671"/>
      <c r="AB7" s="671"/>
      <c r="AC7" s="671"/>
      <c r="AD7" s="672">
        <v>29560</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3823271</v>
      </c>
      <c r="BH7" s="619"/>
      <c r="BI7" s="619"/>
      <c r="BJ7" s="619"/>
      <c r="BK7" s="619"/>
      <c r="BL7" s="619"/>
      <c r="BM7" s="619"/>
      <c r="BN7" s="620"/>
      <c r="BO7" s="671">
        <v>48.3</v>
      </c>
      <c r="BP7" s="671"/>
      <c r="BQ7" s="671"/>
      <c r="BR7" s="671"/>
      <c r="BS7" s="672">
        <v>68705</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2325093</v>
      </c>
      <c r="CS7" s="619"/>
      <c r="CT7" s="619"/>
      <c r="CU7" s="619"/>
      <c r="CV7" s="619"/>
      <c r="CW7" s="619"/>
      <c r="CX7" s="619"/>
      <c r="CY7" s="620"/>
      <c r="CZ7" s="671">
        <v>10.1</v>
      </c>
      <c r="DA7" s="671"/>
      <c r="DB7" s="671"/>
      <c r="DC7" s="671"/>
      <c r="DD7" s="624">
        <v>34623</v>
      </c>
      <c r="DE7" s="619"/>
      <c r="DF7" s="619"/>
      <c r="DG7" s="619"/>
      <c r="DH7" s="619"/>
      <c r="DI7" s="619"/>
      <c r="DJ7" s="619"/>
      <c r="DK7" s="619"/>
      <c r="DL7" s="619"/>
      <c r="DM7" s="619"/>
      <c r="DN7" s="619"/>
      <c r="DO7" s="619"/>
      <c r="DP7" s="620"/>
      <c r="DQ7" s="624">
        <v>1828290</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69408</v>
      </c>
      <c r="S8" s="619"/>
      <c r="T8" s="619"/>
      <c r="U8" s="619"/>
      <c r="V8" s="619"/>
      <c r="W8" s="619"/>
      <c r="X8" s="619"/>
      <c r="Y8" s="620"/>
      <c r="Z8" s="671">
        <v>0.3</v>
      </c>
      <c r="AA8" s="671"/>
      <c r="AB8" s="671"/>
      <c r="AC8" s="671"/>
      <c r="AD8" s="672">
        <v>69408</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97869</v>
      </c>
      <c r="BH8" s="619"/>
      <c r="BI8" s="619"/>
      <c r="BJ8" s="619"/>
      <c r="BK8" s="619"/>
      <c r="BL8" s="619"/>
      <c r="BM8" s="619"/>
      <c r="BN8" s="620"/>
      <c r="BO8" s="671">
        <v>1.2</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12063110</v>
      </c>
      <c r="CS8" s="619"/>
      <c r="CT8" s="619"/>
      <c r="CU8" s="619"/>
      <c r="CV8" s="619"/>
      <c r="CW8" s="619"/>
      <c r="CX8" s="619"/>
      <c r="CY8" s="620"/>
      <c r="CZ8" s="671">
        <v>52.3</v>
      </c>
      <c r="DA8" s="671"/>
      <c r="DB8" s="671"/>
      <c r="DC8" s="671"/>
      <c r="DD8" s="624">
        <v>525319</v>
      </c>
      <c r="DE8" s="619"/>
      <c r="DF8" s="619"/>
      <c r="DG8" s="619"/>
      <c r="DH8" s="619"/>
      <c r="DI8" s="619"/>
      <c r="DJ8" s="619"/>
      <c r="DK8" s="619"/>
      <c r="DL8" s="619"/>
      <c r="DM8" s="619"/>
      <c r="DN8" s="619"/>
      <c r="DO8" s="619"/>
      <c r="DP8" s="620"/>
      <c r="DQ8" s="624">
        <v>5868754</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76165</v>
      </c>
      <c r="S9" s="619"/>
      <c r="T9" s="619"/>
      <c r="U9" s="619"/>
      <c r="V9" s="619"/>
      <c r="W9" s="619"/>
      <c r="X9" s="619"/>
      <c r="Y9" s="620"/>
      <c r="Z9" s="671">
        <v>0.3</v>
      </c>
      <c r="AA9" s="671"/>
      <c r="AB9" s="671"/>
      <c r="AC9" s="671"/>
      <c r="AD9" s="672">
        <v>76165</v>
      </c>
      <c r="AE9" s="672"/>
      <c r="AF9" s="672"/>
      <c r="AG9" s="672"/>
      <c r="AH9" s="672"/>
      <c r="AI9" s="672"/>
      <c r="AJ9" s="672"/>
      <c r="AK9" s="672"/>
      <c r="AL9" s="641">
        <v>0.6</v>
      </c>
      <c r="AM9" s="673"/>
      <c r="AN9" s="673"/>
      <c r="AO9" s="674"/>
      <c r="AP9" s="615" t="s">
        <v>222</v>
      </c>
      <c r="AQ9" s="616"/>
      <c r="AR9" s="616"/>
      <c r="AS9" s="616"/>
      <c r="AT9" s="616"/>
      <c r="AU9" s="616"/>
      <c r="AV9" s="616"/>
      <c r="AW9" s="616"/>
      <c r="AX9" s="616"/>
      <c r="AY9" s="616"/>
      <c r="AZ9" s="616"/>
      <c r="BA9" s="616"/>
      <c r="BB9" s="616"/>
      <c r="BC9" s="616"/>
      <c r="BD9" s="616"/>
      <c r="BE9" s="616"/>
      <c r="BF9" s="617"/>
      <c r="BG9" s="618">
        <v>3216326</v>
      </c>
      <c r="BH9" s="619"/>
      <c r="BI9" s="619"/>
      <c r="BJ9" s="619"/>
      <c r="BK9" s="619"/>
      <c r="BL9" s="619"/>
      <c r="BM9" s="619"/>
      <c r="BN9" s="620"/>
      <c r="BO9" s="671">
        <v>40.700000000000003</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2015554</v>
      </c>
      <c r="CS9" s="619"/>
      <c r="CT9" s="619"/>
      <c r="CU9" s="619"/>
      <c r="CV9" s="619"/>
      <c r="CW9" s="619"/>
      <c r="CX9" s="619"/>
      <c r="CY9" s="620"/>
      <c r="CZ9" s="671">
        <v>8.6999999999999993</v>
      </c>
      <c r="DA9" s="671"/>
      <c r="DB9" s="671"/>
      <c r="DC9" s="671"/>
      <c r="DD9" s="624">
        <v>35224</v>
      </c>
      <c r="DE9" s="619"/>
      <c r="DF9" s="619"/>
      <c r="DG9" s="619"/>
      <c r="DH9" s="619"/>
      <c r="DI9" s="619"/>
      <c r="DJ9" s="619"/>
      <c r="DK9" s="619"/>
      <c r="DL9" s="619"/>
      <c r="DM9" s="619"/>
      <c r="DN9" s="619"/>
      <c r="DO9" s="619"/>
      <c r="DP9" s="620"/>
      <c r="DQ9" s="624">
        <v>1915632</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1236675</v>
      </c>
      <c r="S10" s="619"/>
      <c r="T10" s="619"/>
      <c r="U10" s="619"/>
      <c r="V10" s="619"/>
      <c r="W10" s="619"/>
      <c r="X10" s="619"/>
      <c r="Y10" s="620"/>
      <c r="Z10" s="671">
        <v>5.3</v>
      </c>
      <c r="AA10" s="671"/>
      <c r="AB10" s="671"/>
      <c r="AC10" s="671"/>
      <c r="AD10" s="672">
        <v>1236675</v>
      </c>
      <c r="AE10" s="672"/>
      <c r="AF10" s="672"/>
      <c r="AG10" s="672"/>
      <c r="AH10" s="672"/>
      <c r="AI10" s="672"/>
      <c r="AJ10" s="672"/>
      <c r="AK10" s="672"/>
      <c r="AL10" s="641">
        <v>9.5</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129782</v>
      </c>
      <c r="BH10" s="619"/>
      <c r="BI10" s="619"/>
      <c r="BJ10" s="619"/>
      <c r="BK10" s="619"/>
      <c r="BL10" s="619"/>
      <c r="BM10" s="619"/>
      <c r="BN10" s="620"/>
      <c r="BO10" s="671">
        <v>1.6</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38152</v>
      </c>
      <c r="CS10" s="619"/>
      <c r="CT10" s="619"/>
      <c r="CU10" s="619"/>
      <c r="CV10" s="619"/>
      <c r="CW10" s="619"/>
      <c r="CX10" s="619"/>
      <c r="CY10" s="620"/>
      <c r="CZ10" s="671">
        <v>0.2</v>
      </c>
      <c r="DA10" s="671"/>
      <c r="DB10" s="671"/>
      <c r="DC10" s="671"/>
      <c r="DD10" s="624" t="s">
        <v>110</v>
      </c>
      <c r="DE10" s="619"/>
      <c r="DF10" s="619"/>
      <c r="DG10" s="619"/>
      <c r="DH10" s="619"/>
      <c r="DI10" s="619"/>
      <c r="DJ10" s="619"/>
      <c r="DK10" s="619"/>
      <c r="DL10" s="619"/>
      <c r="DM10" s="619"/>
      <c r="DN10" s="619"/>
      <c r="DO10" s="619"/>
      <c r="DP10" s="620"/>
      <c r="DQ10" s="624">
        <v>38152</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379294</v>
      </c>
      <c r="BH11" s="619"/>
      <c r="BI11" s="619"/>
      <c r="BJ11" s="619"/>
      <c r="BK11" s="619"/>
      <c r="BL11" s="619"/>
      <c r="BM11" s="619"/>
      <c r="BN11" s="620"/>
      <c r="BO11" s="671">
        <v>4.8</v>
      </c>
      <c r="BP11" s="671"/>
      <c r="BQ11" s="671"/>
      <c r="BR11" s="671"/>
      <c r="BS11" s="624">
        <v>68705</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42125</v>
      </c>
      <c r="CS11" s="619"/>
      <c r="CT11" s="619"/>
      <c r="CU11" s="619"/>
      <c r="CV11" s="619"/>
      <c r="CW11" s="619"/>
      <c r="CX11" s="619"/>
      <c r="CY11" s="620"/>
      <c r="CZ11" s="671">
        <v>0.2</v>
      </c>
      <c r="DA11" s="671"/>
      <c r="DB11" s="671"/>
      <c r="DC11" s="671"/>
      <c r="DD11" s="624" t="s">
        <v>110</v>
      </c>
      <c r="DE11" s="619"/>
      <c r="DF11" s="619"/>
      <c r="DG11" s="619"/>
      <c r="DH11" s="619"/>
      <c r="DI11" s="619"/>
      <c r="DJ11" s="619"/>
      <c r="DK11" s="619"/>
      <c r="DL11" s="619"/>
      <c r="DM11" s="619"/>
      <c r="DN11" s="619"/>
      <c r="DO11" s="619"/>
      <c r="DP11" s="620"/>
      <c r="DQ11" s="624">
        <v>41106</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2914739</v>
      </c>
      <c r="BH12" s="619"/>
      <c r="BI12" s="619"/>
      <c r="BJ12" s="619"/>
      <c r="BK12" s="619"/>
      <c r="BL12" s="619"/>
      <c r="BM12" s="619"/>
      <c r="BN12" s="620"/>
      <c r="BO12" s="671">
        <v>36.799999999999997</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171110</v>
      </c>
      <c r="CS12" s="619"/>
      <c r="CT12" s="619"/>
      <c r="CU12" s="619"/>
      <c r="CV12" s="619"/>
      <c r="CW12" s="619"/>
      <c r="CX12" s="619"/>
      <c r="CY12" s="620"/>
      <c r="CZ12" s="671">
        <v>0.7</v>
      </c>
      <c r="DA12" s="671"/>
      <c r="DB12" s="671"/>
      <c r="DC12" s="671"/>
      <c r="DD12" s="624" t="s">
        <v>110</v>
      </c>
      <c r="DE12" s="619"/>
      <c r="DF12" s="619"/>
      <c r="DG12" s="619"/>
      <c r="DH12" s="619"/>
      <c r="DI12" s="619"/>
      <c r="DJ12" s="619"/>
      <c r="DK12" s="619"/>
      <c r="DL12" s="619"/>
      <c r="DM12" s="619"/>
      <c r="DN12" s="619"/>
      <c r="DO12" s="619"/>
      <c r="DP12" s="620"/>
      <c r="DQ12" s="624">
        <v>65612</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38879</v>
      </c>
      <c r="S13" s="619"/>
      <c r="T13" s="619"/>
      <c r="U13" s="619"/>
      <c r="V13" s="619"/>
      <c r="W13" s="619"/>
      <c r="X13" s="619"/>
      <c r="Y13" s="620"/>
      <c r="Z13" s="671">
        <v>0.2</v>
      </c>
      <c r="AA13" s="671"/>
      <c r="AB13" s="671"/>
      <c r="AC13" s="671"/>
      <c r="AD13" s="672">
        <v>38879</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2882184</v>
      </c>
      <c r="BH13" s="619"/>
      <c r="BI13" s="619"/>
      <c r="BJ13" s="619"/>
      <c r="BK13" s="619"/>
      <c r="BL13" s="619"/>
      <c r="BM13" s="619"/>
      <c r="BN13" s="620"/>
      <c r="BO13" s="671">
        <v>36.4</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1900207</v>
      </c>
      <c r="CS13" s="619"/>
      <c r="CT13" s="619"/>
      <c r="CU13" s="619"/>
      <c r="CV13" s="619"/>
      <c r="CW13" s="619"/>
      <c r="CX13" s="619"/>
      <c r="CY13" s="620"/>
      <c r="CZ13" s="671">
        <v>8.1999999999999993</v>
      </c>
      <c r="DA13" s="671"/>
      <c r="DB13" s="671"/>
      <c r="DC13" s="671"/>
      <c r="DD13" s="624">
        <v>260101</v>
      </c>
      <c r="DE13" s="619"/>
      <c r="DF13" s="619"/>
      <c r="DG13" s="619"/>
      <c r="DH13" s="619"/>
      <c r="DI13" s="619"/>
      <c r="DJ13" s="619"/>
      <c r="DK13" s="619"/>
      <c r="DL13" s="619"/>
      <c r="DM13" s="619"/>
      <c r="DN13" s="619"/>
      <c r="DO13" s="619"/>
      <c r="DP13" s="620"/>
      <c r="DQ13" s="624">
        <v>1719327</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70758</v>
      </c>
      <c r="BH14" s="619"/>
      <c r="BI14" s="619"/>
      <c r="BJ14" s="619"/>
      <c r="BK14" s="619"/>
      <c r="BL14" s="619"/>
      <c r="BM14" s="619"/>
      <c r="BN14" s="620"/>
      <c r="BO14" s="671">
        <v>0.9</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770852</v>
      </c>
      <c r="CS14" s="619"/>
      <c r="CT14" s="619"/>
      <c r="CU14" s="619"/>
      <c r="CV14" s="619"/>
      <c r="CW14" s="619"/>
      <c r="CX14" s="619"/>
      <c r="CY14" s="620"/>
      <c r="CZ14" s="671">
        <v>3.3</v>
      </c>
      <c r="DA14" s="671"/>
      <c r="DB14" s="671"/>
      <c r="DC14" s="671"/>
      <c r="DD14" s="624">
        <v>7901</v>
      </c>
      <c r="DE14" s="619"/>
      <c r="DF14" s="619"/>
      <c r="DG14" s="619"/>
      <c r="DH14" s="619"/>
      <c r="DI14" s="619"/>
      <c r="DJ14" s="619"/>
      <c r="DK14" s="619"/>
      <c r="DL14" s="619"/>
      <c r="DM14" s="619"/>
      <c r="DN14" s="619"/>
      <c r="DO14" s="619"/>
      <c r="DP14" s="620"/>
      <c r="DQ14" s="624">
        <v>750693</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50856</v>
      </c>
      <c r="S15" s="619"/>
      <c r="T15" s="619"/>
      <c r="U15" s="619"/>
      <c r="V15" s="619"/>
      <c r="W15" s="619"/>
      <c r="X15" s="619"/>
      <c r="Y15" s="620"/>
      <c r="Z15" s="671">
        <v>0.2</v>
      </c>
      <c r="AA15" s="671"/>
      <c r="AB15" s="671"/>
      <c r="AC15" s="671"/>
      <c r="AD15" s="672">
        <v>50856</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415446</v>
      </c>
      <c r="BH15" s="619"/>
      <c r="BI15" s="619"/>
      <c r="BJ15" s="619"/>
      <c r="BK15" s="619"/>
      <c r="BL15" s="619"/>
      <c r="BM15" s="619"/>
      <c r="BN15" s="620"/>
      <c r="BO15" s="671">
        <v>5.3</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2316957</v>
      </c>
      <c r="CS15" s="619"/>
      <c r="CT15" s="619"/>
      <c r="CU15" s="619"/>
      <c r="CV15" s="619"/>
      <c r="CW15" s="619"/>
      <c r="CX15" s="619"/>
      <c r="CY15" s="620"/>
      <c r="CZ15" s="671">
        <v>10</v>
      </c>
      <c r="DA15" s="671"/>
      <c r="DB15" s="671"/>
      <c r="DC15" s="671"/>
      <c r="DD15" s="624">
        <v>476174</v>
      </c>
      <c r="DE15" s="619"/>
      <c r="DF15" s="619"/>
      <c r="DG15" s="619"/>
      <c r="DH15" s="619"/>
      <c r="DI15" s="619"/>
      <c r="DJ15" s="619"/>
      <c r="DK15" s="619"/>
      <c r="DL15" s="619"/>
      <c r="DM15" s="619"/>
      <c r="DN15" s="619"/>
      <c r="DO15" s="619"/>
      <c r="DP15" s="620"/>
      <c r="DQ15" s="624">
        <v>1750539</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4330727</v>
      </c>
      <c r="S16" s="619"/>
      <c r="T16" s="619"/>
      <c r="U16" s="619"/>
      <c r="V16" s="619"/>
      <c r="W16" s="619"/>
      <c r="X16" s="619"/>
      <c r="Y16" s="620"/>
      <c r="Z16" s="671">
        <v>18.7</v>
      </c>
      <c r="AA16" s="671"/>
      <c r="AB16" s="671"/>
      <c r="AC16" s="671"/>
      <c r="AD16" s="672">
        <v>4143548</v>
      </c>
      <c r="AE16" s="672"/>
      <c r="AF16" s="672"/>
      <c r="AG16" s="672"/>
      <c r="AH16" s="672"/>
      <c r="AI16" s="672"/>
      <c r="AJ16" s="672"/>
      <c r="AK16" s="672"/>
      <c r="AL16" s="641">
        <v>31.7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4143548</v>
      </c>
      <c r="S17" s="619"/>
      <c r="T17" s="619"/>
      <c r="U17" s="619"/>
      <c r="V17" s="619"/>
      <c r="W17" s="619"/>
      <c r="X17" s="619"/>
      <c r="Y17" s="620"/>
      <c r="Z17" s="671">
        <v>17.899999999999999</v>
      </c>
      <c r="AA17" s="671"/>
      <c r="AB17" s="671"/>
      <c r="AC17" s="671"/>
      <c r="AD17" s="672">
        <v>4143548</v>
      </c>
      <c r="AE17" s="672"/>
      <c r="AF17" s="672"/>
      <c r="AG17" s="672"/>
      <c r="AH17" s="672"/>
      <c r="AI17" s="672"/>
      <c r="AJ17" s="672"/>
      <c r="AK17" s="672"/>
      <c r="AL17" s="641">
        <v>31.7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1206145</v>
      </c>
      <c r="CS17" s="619"/>
      <c r="CT17" s="619"/>
      <c r="CU17" s="619"/>
      <c r="CV17" s="619"/>
      <c r="CW17" s="619"/>
      <c r="CX17" s="619"/>
      <c r="CY17" s="620"/>
      <c r="CZ17" s="671">
        <v>5.2</v>
      </c>
      <c r="DA17" s="671"/>
      <c r="DB17" s="671"/>
      <c r="DC17" s="671"/>
      <c r="DD17" s="624" t="s">
        <v>110</v>
      </c>
      <c r="DE17" s="619"/>
      <c r="DF17" s="619"/>
      <c r="DG17" s="619"/>
      <c r="DH17" s="619"/>
      <c r="DI17" s="619"/>
      <c r="DJ17" s="619"/>
      <c r="DK17" s="619"/>
      <c r="DL17" s="619"/>
      <c r="DM17" s="619"/>
      <c r="DN17" s="619"/>
      <c r="DO17" s="619"/>
      <c r="DP17" s="620"/>
      <c r="DQ17" s="624">
        <v>1204353</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187178</v>
      </c>
      <c r="S18" s="619"/>
      <c r="T18" s="619"/>
      <c r="U18" s="619"/>
      <c r="V18" s="619"/>
      <c r="W18" s="619"/>
      <c r="X18" s="619"/>
      <c r="Y18" s="620"/>
      <c r="Z18" s="671">
        <v>0.8</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685695</v>
      </c>
      <c r="BH19" s="619"/>
      <c r="BI19" s="619"/>
      <c r="BJ19" s="619"/>
      <c r="BK19" s="619"/>
      <c r="BL19" s="619"/>
      <c r="BM19" s="619"/>
      <c r="BN19" s="620"/>
      <c r="BO19" s="671">
        <v>8.6999999999999993</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13849172</v>
      </c>
      <c r="S20" s="619"/>
      <c r="T20" s="619"/>
      <c r="U20" s="619"/>
      <c r="V20" s="619"/>
      <c r="W20" s="619"/>
      <c r="X20" s="619"/>
      <c r="Y20" s="620"/>
      <c r="Z20" s="671">
        <v>59.8</v>
      </c>
      <c r="AA20" s="671"/>
      <c r="AB20" s="671"/>
      <c r="AC20" s="671"/>
      <c r="AD20" s="672">
        <v>12976298</v>
      </c>
      <c r="AE20" s="672"/>
      <c r="AF20" s="672"/>
      <c r="AG20" s="672"/>
      <c r="AH20" s="672"/>
      <c r="AI20" s="672"/>
      <c r="AJ20" s="672"/>
      <c r="AK20" s="672"/>
      <c r="AL20" s="641">
        <v>99.3</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685695</v>
      </c>
      <c r="BH20" s="619"/>
      <c r="BI20" s="619"/>
      <c r="BJ20" s="619"/>
      <c r="BK20" s="619"/>
      <c r="BL20" s="619"/>
      <c r="BM20" s="619"/>
      <c r="BN20" s="620"/>
      <c r="BO20" s="671">
        <v>8.6999999999999993</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23076220</v>
      </c>
      <c r="CS20" s="619"/>
      <c r="CT20" s="619"/>
      <c r="CU20" s="619"/>
      <c r="CV20" s="619"/>
      <c r="CW20" s="619"/>
      <c r="CX20" s="619"/>
      <c r="CY20" s="620"/>
      <c r="CZ20" s="671">
        <v>100</v>
      </c>
      <c r="DA20" s="671"/>
      <c r="DB20" s="671"/>
      <c r="DC20" s="671"/>
      <c r="DD20" s="624">
        <v>1339342</v>
      </c>
      <c r="DE20" s="619"/>
      <c r="DF20" s="619"/>
      <c r="DG20" s="619"/>
      <c r="DH20" s="619"/>
      <c r="DI20" s="619"/>
      <c r="DJ20" s="619"/>
      <c r="DK20" s="619"/>
      <c r="DL20" s="619"/>
      <c r="DM20" s="619"/>
      <c r="DN20" s="619"/>
      <c r="DO20" s="619"/>
      <c r="DP20" s="620"/>
      <c r="DQ20" s="624">
        <v>15409309</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10472</v>
      </c>
      <c r="S21" s="619"/>
      <c r="T21" s="619"/>
      <c r="U21" s="619"/>
      <c r="V21" s="619"/>
      <c r="W21" s="619"/>
      <c r="X21" s="619"/>
      <c r="Y21" s="620"/>
      <c r="Z21" s="671">
        <v>0</v>
      </c>
      <c r="AA21" s="671"/>
      <c r="AB21" s="671"/>
      <c r="AC21" s="671"/>
      <c r="AD21" s="672">
        <v>10472</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156316</v>
      </c>
      <c r="S22" s="619"/>
      <c r="T22" s="619"/>
      <c r="U22" s="619"/>
      <c r="V22" s="619"/>
      <c r="W22" s="619"/>
      <c r="X22" s="619"/>
      <c r="Y22" s="620"/>
      <c r="Z22" s="671">
        <v>0.7</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398873</v>
      </c>
      <c r="S23" s="619"/>
      <c r="T23" s="619"/>
      <c r="U23" s="619"/>
      <c r="V23" s="619"/>
      <c r="W23" s="619"/>
      <c r="X23" s="619"/>
      <c r="Y23" s="620"/>
      <c r="Z23" s="671">
        <v>1.7</v>
      </c>
      <c r="AA23" s="671"/>
      <c r="AB23" s="671"/>
      <c r="AC23" s="671"/>
      <c r="AD23" s="672">
        <v>78485</v>
      </c>
      <c r="AE23" s="672"/>
      <c r="AF23" s="672"/>
      <c r="AG23" s="672"/>
      <c r="AH23" s="672"/>
      <c r="AI23" s="672"/>
      <c r="AJ23" s="672"/>
      <c r="AK23" s="672"/>
      <c r="AL23" s="641">
        <v>0.6</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685695</v>
      </c>
      <c r="BH23" s="619"/>
      <c r="BI23" s="619"/>
      <c r="BJ23" s="619"/>
      <c r="BK23" s="619"/>
      <c r="BL23" s="619"/>
      <c r="BM23" s="619"/>
      <c r="BN23" s="620"/>
      <c r="BO23" s="671">
        <v>8.6999999999999993</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47042</v>
      </c>
      <c r="S24" s="619"/>
      <c r="T24" s="619"/>
      <c r="U24" s="619"/>
      <c r="V24" s="619"/>
      <c r="W24" s="619"/>
      <c r="X24" s="619"/>
      <c r="Y24" s="620"/>
      <c r="Z24" s="671">
        <v>0.2</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12451930</v>
      </c>
      <c r="CS24" s="669"/>
      <c r="CT24" s="669"/>
      <c r="CU24" s="669"/>
      <c r="CV24" s="669"/>
      <c r="CW24" s="669"/>
      <c r="CX24" s="669"/>
      <c r="CY24" s="716"/>
      <c r="CZ24" s="720">
        <v>54</v>
      </c>
      <c r="DA24" s="721"/>
      <c r="DB24" s="721"/>
      <c r="DC24" s="722"/>
      <c r="DD24" s="715">
        <v>7140985</v>
      </c>
      <c r="DE24" s="669"/>
      <c r="DF24" s="669"/>
      <c r="DG24" s="669"/>
      <c r="DH24" s="669"/>
      <c r="DI24" s="669"/>
      <c r="DJ24" s="669"/>
      <c r="DK24" s="716"/>
      <c r="DL24" s="715">
        <v>7025576</v>
      </c>
      <c r="DM24" s="669"/>
      <c r="DN24" s="669"/>
      <c r="DO24" s="669"/>
      <c r="DP24" s="669"/>
      <c r="DQ24" s="669"/>
      <c r="DR24" s="669"/>
      <c r="DS24" s="669"/>
      <c r="DT24" s="669"/>
      <c r="DU24" s="669"/>
      <c r="DV24" s="716"/>
      <c r="DW24" s="717">
        <v>49.8</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4430099</v>
      </c>
      <c r="S25" s="619"/>
      <c r="T25" s="619"/>
      <c r="U25" s="619"/>
      <c r="V25" s="619"/>
      <c r="W25" s="619"/>
      <c r="X25" s="619"/>
      <c r="Y25" s="620"/>
      <c r="Z25" s="671">
        <v>19.100000000000001</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4234268</v>
      </c>
      <c r="CS25" s="637"/>
      <c r="CT25" s="637"/>
      <c r="CU25" s="637"/>
      <c r="CV25" s="637"/>
      <c r="CW25" s="637"/>
      <c r="CX25" s="637"/>
      <c r="CY25" s="638"/>
      <c r="CZ25" s="621">
        <v>18.3</v>
      </c>
      <c r="DA25" s="639"/>
      <c r="DB25" s="639"/>
      <c r="DC25" s="640"/>
      <c r="DD25" s="624">
        <v>3848453</v>
      </c>
      <c r="DE25" s="637"/>
      <c r="DF25" s="637"/>
      <c r="DG25" s="637"/>
      <c r="DH25" s="637"/>
      <c r="DI25" s="637"/>
      <c r="DJ25" s="637"/>
      <c r="DK25" s="638"/>
      <c r="DL25" s="624">
        <v>3828823</v>
      </c>
      <c r="DM25" s="637"/>
      <c r="DN25" s="637"/>
      <c r="DO25" s="637"/>
      <c r="DP25" s="637"/>
      <c r="DQ25" s="637"/>
      <c r="DR25" s="637"/>
      <c r="DS25" s="637"/>
      <c r="DT25" s="637"/>
      <c r="DU25" s="637"/>
      <c r="DV25" s="638"/>
      <c r="DW25" s="641">
        <v>27.2</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2719092</v>
      </c>
      <c r="CS26" s="619"/>
      <c r="CT26" s="619"/>
      <c r="CU26" s="619"/>
      <c r="CV26" s="619"/>
      <c r="CW26" s="619"/>
      <c r="CX26" s="619"/>
      <c r="CY26" s="620"/>
      <c r="CZ26" s="621">
        <v>11.8</v>
      </c>
      <c r="DA26" s="639"/>
      <c r="DB26" s="639"/>
      <c r="DC26" s="640"/>
      <c r="DD26" s="624">
        <v>2449191</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1460738</v>
      </c>
      <c r="S27" s="619"/>
      <c r="T27" s="619"/>
      <c r="U27" s="619"/>
      <c r="V27" s="619"/>
      <c r="W27" s="619"/>
      <c r="X27" s="619"/>
      <c r="Y27" s="620"/>
      <c r="Z27" s="671">
        <v>6.3</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7909909</v>
      </c>
      <c r="BH27" s="619"/>
      <c r="BI27" s="619"/>
      <c r="BJ27" s="619"/>
      <c r="BK27" s="619"/>
      <c r="BL27" s="619"/>
      <c r="BM27" s="619"/>
      <c r="BN27" s="620"/>
      <c r="BO27" s="671">
        <v>100</v>
      </c>
      <c r="BP27" s="671"/>
      <c r="BQ27" s="671"/>
      <c r="BR27" s="671"/>
      <c r="BS27" s="624">
        <v>68705</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7011517</v>
      </c>
      <c r="CS27" s="637"/>
      <c r="CT27" s="637"/>
      <c r="CU27" s="637"/>
      <c r="CV27" s="637"/>
      <c r="CW27" s="637"/>
      <c r="CX27" s="637"/>
      <c r="CY27" s="638"/>
      <c r="CZ27" s="621">
        <v>30.4</v>
      </c>
      <c r="DA27" s="639"/>
      <c r="DB27" s="639"/>
      <c r="DC27" s="640"/>
      <c r="DD27" s="624">
        <v>2088179</v>
      </c>
      <c r="DE27" s="637"/>
      <c r="DF27" s="637"/>
      <c r="DG27" s="637"/>
      <c r="DH27" s="637"/>
      <c r="DI27" s="637"/>
      <c r="DJ27" s="637"/>
      <c r="DK27" s="638"/>
      <c r="DL27" s="624">
        <v>1992400</v>
      </c>
      <c r="DM27" s="637"/>
      <c r="DN27" s="637"/>
      <c r="DO27" s="637"/>
      <c r="DP27" s="637"/>
      <c r="DQ27" s="637"/>
      <c r="DR27" s="637"/>
      <c r="DS27" s="637"/>
      <c r="DT27" s="637"/>
      <c r="DU27" s="637"/>
      <c r="DV27" s="638"/>
      <c r="DW27" s="641">
        <v>14.1</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110166</v>
      </c>
      <c r="S28" s="619"/>
      <c r="T28" s="619"/>
      <c r="U28" s="619"/>
      <c r="V28" s="619"/>
      <c r="W28" s="619"/>
      <c r="X28" s="619"/>
      <c r="Y28" s="620"/>
      <c r="Z28" s="671">
        <v>0.5</v>
      </c>
      <c r="AA28" s="671"/>
      <c r="AB28" s="671"/>
      <c r="AC28" s="671"/>
      <c r="AD28" s="672">
        <v>1085</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1206145</v>
      </c>
      <c r="CS28" s="619"/>
      <c r="CT28" s="619"/>
      <c r="CU28" s="619"/>
      <c r="CV28" s="619"/>
      <c r="CW28" s="619"/>
      <c r="CX28" s="619"/>
      <c r="CY28" s="620"/>
      <c r="CZ28" s="621">
        <v>5.2</v>
      </c>
      <c r="DA28" s="639"/>
      <c r="DB28" s="639"/>
      <c r="DC28" s="640"/>
      <c r="DD28" s="624">
        <v>1204353</v>
      </c>
      <c r="DE28" s="619"/>
      <c r="DF28" s="619"/>
      <c r="DG28" s="619"/>
      <c r="DH28" s="619"/>
      <c r="DI28" s="619"/>
      <c r="DJ28" s="619"/>
      <c r="DK28" s="620"/>
      <c r="DL28" s="624">
        <v>1204353</v>
      </c>
      <c r="DM28" s="619"/>
      <c r="DN28" s="619"/>
      <c r="DO28" s="619"/>
      <c r="DP28" s="619"/>
      <c r="DQ28" s="619"/>
      <c r="DR28" s="619"/>
      <c r="DS28" s="619"/>
      <c r="DT28" s="619"/>
      <c r="DU28" s="619"/>
      <c r="DV28" s="620"/>
      <c r="DW28" s="641">
        <v>8.5</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32646</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57</v>
      </c>
      <c r="CG29" s="652"/>
      <c r="CH29" s="652"/>
      <c r="CI29" s="652"/>
      <c r="CJ29" s="652"/>
      <c r="CK29" s="652"/>
      <c r="CL29" s="652"/>
      <c r="CM29" s="652"/>
      <c r="CN29" s="652"/>
      <c r="CO29" s="652"/>
      <c r="CP29" s="652"/>
      <c r="CQ29" s="653"/>
      <c r="CR29" s="618">
        <v>1206064</v>
      </c>
      <c r="CS29" s="637"/>
      <c r="CT29" s="637"/>
      <c r="CU29" s="637"/>
      <c r="CV29" s="637"/>
      <c r="CW29" s="637"/>
      <c r="CX29" s="637"/>
      <c r="CY29" s="638"/>
      <c r="CZ29" s="621">
        <v>5.2</v>
      </c>
      <c r="DA29" s="639"/>
      <c r="DB29" s="639"/>
      <c r="DC29" s="640"/>
      <c r="DD29" s="624">
        <v>1204272</v>
      </c>
      <c r="DE29" s="637"/>
      <c r="DF29" s="637"/>
      <c r="DG29" s="637"/>
      <c r="DH29" s="637"/>
      <c r="DI29" s="637"/>
      <c r="DJ29" s="637"/>
      <c r="DK29" s="638"/>
      <c r="DL29" s="624">
        <v>1204272</v>
      </c>
      <c r="DM29" s="637"/>
      <c r="DN29" s="637"/>
      <c r="DO29" s="637"/>
      <c r="DP29" s="637"/>
      <c r="DQ29" s="637"/>
      <c r="DR29" s="637"/>
      <c r="DS29" s="637"/>
      <c r="DT29" s="637"/>
      <c r="DU29" s="637"/>
      <c r="DV29" s="638"/>
      <c r="DW29" s="641">
        <v>8.5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239766</v>
      </c>
      <c r="S30" s="619"/>
      <c r="T30" s="619"/>
      <c r="U30" s="619"/>
      <c r="V30" s="619"/>
      <c r="W30" s="619"/>
      <c r="X30" s="619"/>
      <c r="Y30" s="620"/>
      <c r="Z30" s="671">
        <v>1</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168</v>
      </c>
      <c r="AY30" s="706"/>
      <c r="AZ30" s="706"/>
      <c r="BA30" s="706"/>
      <c r="BB30" s="706"/>
      <c r="BC30" s="706"/>
      <c r="BD30" s="706"/>
      <c r="BE30" s="706"/>
      <c r="BF30" s="707"/>
      <c r="BG30" s="684">
        <v>98.3</v>
      </c>
      <c r="BH30" s="685"/>
      <c r="BI30" s="685"/>
      <c r="BJ30" s="685"/>
      <c r="BK30" s="685"/>
      <c r="BL30" s="685"/>
      <c r="BM30" s="686">
        <v>95.2</v>
      </c>
      <c r="BN30" s="685"/>
      <c r="BO30" s="685"/>
      <c r="BP30" s="685"/>
      <c r="BQ30" s="687"/>
      <c r="BR30" s="684">
        <v>98.2</v>
      </c>
      <c r="BS30" s="685"/>
      <c r="BT30" s="685"/>
      <c r="BU30" s="685"/>
      <c r="BV30" s="685"/>
      <c r="BW30" s="685"/>
      <c r="BX30" s="686">
        <v>94.9</v>
      </c>
      <c r="BY30" s="685"/>
      <c r="BZ30" s="685"/>
      <c r="CA30" s="685"/>
      <c r="CB30" s="687"/>
      <c r="CD30" s="690"/>
      <c r="CE30" s="691"/>
      <c r="CF30" s="655" t="s">
        <v>290</v>
      </c>
      <c r="CG30" s="652"/>
      <c r="CH30" s="652"/>
      <c r="CI30" s="652"/>
      <c r="CJ30" s="652"/>
      <c r="CK30" s="652"/>
      <c r="CL30" s="652"/>
      <c r="CM30" s="652"/>
      <c r="CN30" s="652"/>
      <c r="CO30" s="652"/>
      <c r="CP30" s="652"/>
      <c r="CQ30" s="653"/>
      <c r="CR30" s="618">
        <v>1039934</v>
      </c>
      <c r="CS30" s="619"/>
      <c r="CT30" s="619"/>
      <c r="CU30" s="619"/>
      <c r="CV30" s="619"/>
      <c r="CW30" s="619"/>
      <c r="CX30" s="619"/>
      <c r="CY30" s="620"/>
      <c r="CZ30" s="621">
        <v>4.5</v>
      </c>
      <c r="DA30" s="639"/>
      <c r="DB30" s="639"/>
      <c r="DC30" s="640"/>
      <c r="DD30" s="624">
        <v>1039934</v>
      </c>
      <c r="DE30" s="619"/>
      <c r="DF30" s="619"/>
      <c r="DG30" s="619"/>
      <c r="DH30" s="619"/>
      <c r="DI30" s="619"/>
      <c r="DJ30" s="619"/>
      <c r="DK30" s="620"/>
      <c r="DL30" s="624">
        <v>1039934</v>
      </c>
      <c r="DM30" s="619"/>
      <c r="DN30" s="619"/>
      <c r="DO30" s="619"/>
      <c r="DP30" s="619"/>
      <c r="DQ30" s="619"/>
      <c r="DR30" s="619"/>
      <c r="DS30" s="619"/>
      <c r="DT30" s="619"/>
      <c r="DU30" s="619"/>
      <c r="DV30" s="620"/>
      <c r="DW30" s="641">
        <v>7.4</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181453</v>
      </c>
      <c r="S31" s="619"/>
      <c r="T31" s="619"/>
      <c r="U31" s="619"/>
      <c r="V31" s="619"/>
      <c r="W31" s="619"/>
      <c r="X31" s="619"/>
      <c r="Y31" s="620"/>
      <c r="Z31" s="671">
        <v>0.8</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v>
      </c>
      <c r="BH31" s="637"/>
      <c r="BI31" s="637"/>
      <c r="BJ31" s="637"/>
      <c r="BK31" s="637"/>
      <c r="BL31" s="637"/>
      <c r="BM31" s="673">
        <v>94.9</v>
      </c>
      <c r="BN31" s="683"/>
      <c r="BO31" s="683"/>
      <c r="BP31" s="683"/>
      <c r="BQ31" s="647"/>
      <c r="BR31" s="682">
        <v>97.9</v>
      </c>
      <c r="BS31" s="637"/>
      <c r="BT31" s="637"/>
      <c r="BU31" s="637"/>
      <c r="BV31" s="637"/>
      <c r="BW31" s="637"/>
      <c r="BX31" s="673">
        <v>94.9</v>
      </c>
      <c r="BY31" s="683"/>
      <c r="BZ31" s="683"/>
      <c r="CA31" s="683"/>
      <c r="CB31" s="647"/>
      <c r="CD31" s="690"/>
      <c r="CE31" s="691"/>
      <c r="CF31" s="655" t="s">
        <v>294</v>
      </c>
      <c r="CG31" s="652"/>
      <c r="CH31" s="652"/>
      <c r="CI31" s="652"/>
      <c r="CJ31" s="652"/>
      <c r="CK31" s="652"/>
      <c r="CL31" s="652"/>
      <c r="CM31" s="652"/>
      <c r="CN31" s="652"/>
      <c r="CO31" s="652"/>
      <c r="CP31" s="652"/>
      <c r="CQ31" s="653"/>
      <c r="CR31" s="618">
        <v>166130</v>
      </c>
      <c r="CS31" s="637"/>
      <c r="CT31" s="637"/>
      <c r="CU31" s="637"/>
      <c r="CV31" s="637"/>
      <c r="CW31" s="637"/>
      <c r="CX31" s="637"/>
      <c r="CY31" s="638"/>
      <c r="CZ31" s="621">
        <v>0.7</v>
      </c>
      <c r="DA31" s="639"/>
      <c r="DB31" s="639"/>
      <c r="DC31" s="640"/>
      <c r="DD31" s="624">
        <v>164338</v>
      </c>
      <c r="DE31" s="637"/>
      <c r="DF31" s="637"/>
      <c r="DG31" s="637"/>
      <c r="DH31" s="637"/>
      <c r="DI31" s="637"/>
      <c r="DJ31" s="637"/>
      <c r="DK31" s="638"/>
      <c r="DL31" s="624">
        <v>164338</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232338</v>
      </c>
      <c r="S32" s="619"/>
      <c r="T32" s="619"/>
      <c r="U32" s="619"/>
      <c r="V32" s="619"/>
      <c r="W32" s="619"/>
      <c r="X32" s="619"/>
      <c r="Y32" s="620"/>
      <c r="Z32" s="671">
        <v>1</v>
      </c>
      <c r="AA32" s="671"/>
      <c r="AB32" s="671"/>
      <c r="AC32" s="671"/>
      <c r="AD32" s="672">
        <v>594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98.3</v>
      </c>
      <c r="BH32" s="603"/>
      <c r="BI32" s="603"/>
      <c r="BJ32" s="603"/>
      <c r="BK32" s="603"/>
      <c r="BL32" s="603"/>
      <c r="BM32" s="666">
        <v>95</v>
      </c>
      <c r="BN32" s="603"/>
      <c r="BO32" s="603"/>
      <c r="BP32" s="603"/>
      <c r="BQ32" s="660"/>
      <c r="BR32" s="681">
        <v>98.2</v>
      </c>
      <c r="BS32" s="603"/>
      <c r="BT32" s="603"/>
      <c r="BU32" s="603"/>
      <c r="BV32" s="603"/>
      <c r="BW32" s="603"/>
      <c r="BX32" s="666">
        <v>94.3</v>
      </c>
      <c r="BY32" s="603"/>
      <c r="BZ32" s="603"/>
      <c r="CA32" s="603"/>
      <c r="CB32" s="660"/>
      <c r="CD32" s="692"/>
      <c r="CE32" s="693"/>
      <c r="CF32" s="655" t="s">
        <v>297</v>
      </c>
      <c r="CG32" s="652"/>
      <c r="CH32" s="652"/>
      <c r="CI32" s="652"/>
      <c r="CJ32" s="652"/>
      <c r="CK32" s="652"/>
      <c r="CL32" s="652"/>
      <c r="CM32" s="652"/>
      <c r="CN32" s="652"/>
      <c r="CO32" s="652"/>
      <c r="CP32" s="652"/>
      <c r="CQ32" s="653"/>
      <c r="CR32" s="618">
        <v>81</v>
      </c>
      <c r="CS32" s="619"/>
      <c r="CT32" s="619"/>
      <c r="CU32" s="619"/>
      <c r="CV32" s="619"/>
      <c r="CW32" s="619"/>
      <c r="CX32" s="619"/>
      <c r="CY32" s="620"/>
      <c r="CZ32" s="621">
        <v>0</v>
      </c>
      <c r="DA32" s="639"/>
      <c r="DB32" s="639"/>
      <c r="DC32" s="640"/>
      <c r="DD32" s="624">
        <v>81</v>
      </c>
      <c r="DE32" s="619"/>
      <c r="DF32" s="619"/>
      <c r="DG32" s="619"/>
      <c r="DH32" s="619"/>
      <c r="DI32" s="619"/>
      <c r="DJ32" s="619"/>
      <c r="DK32" s="620"/>
      <c r="DL32" s="624">
        <v>81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1998600</v>
      </c>
      <c r="S33" s="619"/>
      <c r="T33" s="619"/>
      <c r="U33" s="619"/>
      <c r="V33" s="619"/>
      <c r="W33" s="619"/>
      <c r="X33" s="619"/>
      <c r="Y33" s="620"/>
      <c r="Z33" s="671">
        <v>8.6</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9284948</v>
      </c>
      <c r="CS33" s="637"/>
      <c r="CT33" s="637"/>
      <c r="CU33" s="637"/>
      <c r="CV33" s="637"/>
      <c r="CW33" s="637"/>
      <c r="CX33" s="637"/>
      <c r="CY33" s="638"/>
      <c r="CZ33" s="621">
        <v>40.200000000000003</v>
      </c>
      <c r="DA33" s="639"/>
      <c r="DB33" s="639"/>
      <c r="DC33" s="640"/>
      <c r="DD33" s="624">
        <v>8036038</v>
      </c>
      <c r="DE33" s="637"/>
      <c r="DF33" s="637"/>
      <c r="DG33" s="637"/>
      <c r="DH33" s="637"/>
      <c r="DI33" s="637"/>
      <c r="DJ33" s="637"/>
      <c r="DK33" s="638"/>
      <c r="DL33" s="624">
        <v>6943998</v>
      </c>
      <c r="DM33" s="637"/>
      <c r="DN33" s="637"/>
      <c r="DO33" s="637"/>
      <c r="DP33" s="637"/>
      <c r="DQ33" s="637"/>
      <c r="DR33" s="637"/>
      <c r="DS33" s="637"/>
      <c r="DT33" s="637"/>
      <c r="DU33" s="637"/>
      <c r="DV33" s="638"/>
      <c r="DW33" s="641">
        <v>49.3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2543772</v>
      </c>
      <c r="CS34" s="619"/>
      <c r="CT34" s="619"/>
      <c r="CU34" s="619"/>
      <c r="CV34" s="619"/>
      <c r="CW34" s="619"/>
      <c r="CX34" s="619"/>
      <c r="CY34" s="620"/>
      <c r="CZ34" s="621">
        <v>11</v>
      </c>
      <c r="DA34" s="639"/>
      <c r="DB34" s="639"/>
      <c r="DC34" s="640"/>
      <c r="DD34" s="624">
        <v>1972275</v>
      </c>
      <c r="DE34" s="619"/>
      <c r="DF34" s="619"/>
      <c r="DG34" s="619"/>
      <c r="DH34" s="619"/>
      <c r="DI34" s="619"/>
      <c r="DJ34" s="619"/>
      <c r="DK34" s="620"/>
      <c r="DL34" s="624">
        <v>1769580</v>
      </c>
      <c r="DM34" s="619"/>
      <c r="DN34" s="619"/>
      <c r="DO34" s="619"/>
      <c r="DP34" s="619"/>
      <c r="DQ34" s="619"/>
      <c r="DR34" s="619"/>
      <c r="DS34" s="619"/>
      <c r="DT34" s="619"/>
      <c r="DU34" s="619"/>
      <c r="DV34" s="620"/>
      <c r="DW34" s="641">
        <v>12.6</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1026800</v>
      </c>
      <c r="S35" s="619"/>
      <c r="T35" s="619"/>
      <c r="U35" s="619"/>
      <c r="V35" s="619"/>
      <c r="W35" s="619"/>
      <c r="X35" s="619"/>
      <c r="Y35" s="620"/>
      <c r="Z35" s="671">
        <v>4.4000000000000004</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3777869</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62211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127638</v>
      </c>
      <c r="CS35" s="637"/>
      <c r="CT35" s="637"/>
      <c r="CU35" s="637"/>
      <c r="CV35" s="637"/>
      <c r="CW35" s="637"/>
      <c r="CX35" s="637"/>
      <c r="CY35" s="638"/>
      <c r="CZ35" s="621">
        <v>0.6</v>
      </c>
      <c r="DA35" s="639"/>
      <c r="DB35" s="639"/>
      <c r="DC35" s="640"/>
      <c r="DD35" s="624">
        <v>125592</v>
      </c>
      <c r="DE35" s="637"/>
      <c r="DF35" s="637"/>
      <c r="DG35" s="637"/>
      <c r="DH35" s="637"/>
      <c r="DI35" s="637"/>
      <c r="DJ35" s="637"/>
      <c r="DK35" s="638"/>
      <c r="DL35" s="624">
        <v>97176</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23147681</v>
      </c>
      <c r="S36" s="659"/>
      <c r="T36" s="659"/>
      <c r="U36" s="659"/>
      <c r="V36" s="659"/>
      <c r="W36" s="659"/>
      <c r="X36" s="659"/>
      <c r="Y36" s="662"/>
      <c r="Z36" s="663">
        <v>100</v>
      </c>
      <c r="AA36" s="663"/>
      <c r="AB36" s="663"/>
      <c r="AC36" s="663"/>
      <c r="AD36" s="664">
        <v>13066934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1174226</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-218508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2917905</v>
      </c>
      <c r="CS36" s="619"/>
      <c r="CT36" s="619"/>
      <c r="CU36" s="619"/>
      <c r="CV36" s="619"/>
      <c r="CW36" s="619"/>
      <c r="CX36" s="619"/>
      <c r="CY36" s="620"/>
      <c r="CZ36" s="621">
        <v>12.6</v>
      </c>
      <c r="DA36" s="639"/>
      <c r="DB36" s="639"/>
      <c r="DC36" s="640"/>
      <c r="DD36" s="624">
        <v>2746055</v>
      </c>
      <c r="DE36" s="619"/>
      <c r="DF36" s="619"/>
      <c r="DG36" s="619"/>
      <c r="DH36" s="619"/>
      <c r="DI36" s="619"/>
      <c r="DJ36" s="619"/>
      <c r="DK36" s="620"/>
      <c r="DL36" s="624">
        <v>2281462</v>
      </c>
      <c r="DM36" s="619"/>
      <c r="DN36" s="619"/>
      <c r="DO36" s="619"/>
      <c r="DP36" s="619"/>
      <c r="DQ36" s="619"/>
      <c r="DR36" s="619"/>
      <c r="DS36" s="619"/>
      <c r="DT36" s="619"/>
      <c r="DU36" s="619"/>
      <c r="DV36" s="620"/>
      <c r="DW36" s="641">
        <v>16.2</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196091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10234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1699775</v>
      </c>
      <c r="CS37" s="637"/>
      <c r="CT37" s="637"/>
      <c r="CU37" s="637"/>
      <c r="CV37" s="637"/>
      <c r="CW37" s="637"/>
      <c r="CX37" s="637"/>
      <c r="CY37" s="638"/>
      <c r="CZ37" s="621">
        <v>7.4</v>
      </c>
      <c r="DA37" s="639"/>
      <c r="DB37" s="639"/>
      <c r="DC37" s="640"/>
      <c r="DD37" s="624">
        <v>1699537</v>
      </c>
      <c r="DE37" s="637"/>
      <c r="DF37" s="637"/>
      <c r="DG37" s="637"/>
      <c r="DH37" s="637"/>
      <c r="DI37" s="637"/>
      <c r="DJ37" s="637"/>
      <c r="DK37" s="638"/>
      <c r="DL37" s="624">
        <v>1683503</v>
      </c>
      <c r="DM37" s="637"/>
      <c r="DN37" s="637"/>
      <c r="DO37" s="637"/>
      <c r="DP37" s="637"/>
      <c r="DQ37" s="637"/>
      <c r="DR37" s="637"/>
      <c r="DS37" s="637"/>
      <c r="DT37" s="637"/>
      <c r="DU37" s="637"/>
      <c r="DV37" s="638"/>
      <c r="DW37" s="641">
        <v>11.9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7267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17391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3574511</v>
      </c>
      <c r="CS38" s="619"/>
      <c r="CT38" s="619"/>
      <c r="CU38" s="619"/>
      <c r="CV38" s="619"/>
      <c r="CW38" s="619"/>
      <c r="CX38" s="619"/>
      <c r="CY38" s="620"/>
      <c r="CZ38" s="621">
        <v>15.5</v>
      </c>
      <c r="DA38" s="639"/>
      <c r="DB38" s="639"/>
      <c r="DC38" s="640"/>
      <c r="DD38" s="624">
        <v>3096876</v>
      </c>
      <c r="DE38" s="619"/>
      <c r="DF38" s="619"/>
      <c r="DG38" s="619"/>
      <c r="DH38" s="619"/>
      <c r="DI38" s="619"/>
      <c r="DJ38" s="619"/>
      <c r="DK38" s="620"/>
      <c r="DL38" s="624">
        <v>2795780</v>
      </c>
      <c r="DM38" s="619"/>
      <c r="DN38" s="619"/>
      <c r="DO38" s="619"/>
      <c r="DP38" s="619"/>
      <c r="DQ38" s="619"/>
      <c r="DR38" s="619"/>
      <c r="DS38" s="619"/>
      <c r="DT38" s="619"/>
      <c r="DU38" s="619"/>
      <c r="DV38" s="620"/>
      <c r="DW38" s="641">
        <v>19.8</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319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92</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121122</v>
      </c>
      <c r="CS39" s="637"/>
      <c r="CT39" s="637"/>
      <c r="CU39" s="637"/>
      <c r="CV39" s="637"/>
      <c r="CW39" s="637"/>
      <c r="CX39" s="637"/>
      <c r="CY39" s="638"/>
      <c r="CZ39" s="621">
        <v>0.5</v>
      </c>
      <c r="DA39" s="639"/>
      <c r="DB39" s="639"/>
      <c r="DC39" s="640"/>
      <c r="DD39" s="624">
        <v>95240</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860188</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102</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319</v>
      </c>
      <c r="CS40" s="619"/>
      <c r="CT40" s="619"/>
      <c r="CU40" s="619"/>
      <c r="CV40" s="619"/>
      <c r="CW40" s="619"/>
      <c r="CX40" s="619"/>
      <c r="CY40" s="620"/>
      <c r="CZ40" s="621" t="s">
        <v>319</v>
      </c>
      <c r="DA40" s="639"/>
      <c r="DB40" s="639"/>
      <c r="DC40" s="640"/>
      <c r="DD40" s="624" t="s">
        <v>319</v>
      </c>
      <c r="DE40" s="619"/>
      <c r="DF40" s="619"/>
      <c r="DG40" s="619"/>
      <c r="DH40" s="619"/>
      <c r="DI40" s="619"/>
      <c r="DJ40" s="619"/>
      <c r="DK40" s="620"/>
      <c r="DL40" s="624" t="s">
        <v>319</v>
      </c>
      <c r="DM40" s="619"/>
      <c r="DN40" s="619"/>
      <c r="DO40" s="619"/>
      <c r="DP40" s="619"/>
      <c r="DQ40" s="619"/>
      <c r="DR40" s="619"/>
      <c r="DS40" s="619"/>
      <c r="DT40" s="619"/>
      <c r="DU40" s="619"/>
      <c r="DV40" s="620"/>
      <c r="DW40" s="641" t="s">
        <v>319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1540097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1339342</v>
      </c>
      <c r="CS42" s="619"/>
      <c r="CT42" s="619"/>
      <c r="CU42" s="619"/>
      <c r="CV42" s="619"/>
      <c r="CW42" s="619"/>
      <c r="CX42" s="619"/>
      <c r="CY42" s="620"/>
      <c r="CZ42" s="621">
        <v>5.8</v>
      </c>
      <c r="DA42" s="622"/>
      <c r="DB42" s="622"/>
      <c r="DC42" s="623"/>
      <c r="DD42" s="624">
        <v>232286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28432</v>
      </c>
      <c r="CS43" s="637"/>
      <c r="CT43" s="637"/>
      <c r="CU43" s="637"/>
      <c r="CV43" s="637"/>
      <c r="CW43" s="637"/>
      <c r="CX43" s="637"/>
      <c r="CY43" s="638"/>
      <c r="CZ43" s="621">
        <v>0.1</v>
      </c>
      <c r="DA43" s="639"/>
      <c r="DB43" s="639"/>
      <c r="DC43" s="640"/>
      <c r="DD43" s="624">
        <v>28432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286</v>
      </c>
      <c r="CE44" s="632"/>
      <c r="CF44" s="615" t="s">
        <v>335</v>
      </c>
      <c r="CG44" s="616"/>
      <c r="CH44" s="616"/>
      <c r="CI44" s="616"/>
      <c r="CJ44" s="616"/>
      <c r="CK44" s="616"/>
      <c r="CL44" s="616"/>
      <c r="CM44" s="616"/>
      <c r="CN44" s="616"/>
      <c r="CO44" s="616"/>
      <c r="CP44" s="616"/>
      <c r="CQ44" s="617"/>
      <c r="CR44" s="618">
        <v>1339342</v>
      </c>
      <c r="CS44" s="619"/>
      <c r="CT44" s="619"/>
      <c r="CU44" s="619"/>
      <c r="CV44" s="619"/>
      <c r="CW44" s="619"/>
      <c r="CX44" s="619"/>
      <c r="CY44" s="620"/>
      <c r="CZ44" s="621">
        <v>5.8</v>
      </c>
      <c r="DA44" s="622"/>
      <c r="DB44" s="622"/>
      <c r="DC44" s="623"/>
      <c r="DD44" s="624">
        <v>232286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138068</v>
      </c>
      <c r="CS45" s="637"/>
      <c r="CT45" s="637"/>
      <c r="CU45" s="637"/>
      <c r="CV45" s="637"/>
      <c r="CW45" s="637"/>
      <c r="CX45" s="637"/>
      <c r="CY45" s="638"/>
      <c r="CZ45" s="621">
        <v>0.6</v>
      </c>
      <c r="DA45" s="639"/>
      <c r="DB45" s="639"/>
      <c r="DC45" s="640"/>
      <c r="DD45" s="624">
        <v>10842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1201274</v>
      </c>
      <c r="CS46" s="619"/>
      <c r="CT46" s="619"/>
      <c r="CU46" s="619"/>
      <c r="CV46" s="619"/>
      <c r="CW46" s="619"/>
      <c r="CX46" s="619"/>
      <c r="CY46" s="620"/>
      <c r="CZ46" s="621">
        <v>5.2</v>
      </c>
      <c r="DA46" s="622"/>
      <c r="DB46" s="622"/>
      <c r="DC46" s="623"/>
      <c r="DD46" s="624">
        <v>221444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t="s">
        <v>110</v>
      </c>
      <c r="CS47" s="637"/>
      <c r="CT47" s="637"/>
      <c r="CU47" s="637"/>
      <c r="CV47" s="637"/>
      <c r="CW47" s="637"/>
      <c r="CX47" s="637"/>
      <c r="CY47" s="638"/>
      <c r="CZ47" s="621" t="s">
        <v>110</v>
      </c>
      <c r="DA47" s="639"/>
      <c r="DB47" s="639"/>
      <c r="DC47" s="640"/>
      <c r="DD47" s="624" t="s">
        <v>110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23076220</v>
      </c>
      <c r="CS49" s="603"/>
      <c r="CT49" s="603"/>
      <c r="CU49" s="603"/>
      <c r="CV49" s="603"/>
      <c r="CW49" s="603"/>
      <c r="CX49" s="603"/>
      <c r="CY49" s="604"/>
      <c r="CZ49" s="605">
        <v>100</v>
      </c>
      <c r="DA49" s="606"/>
      <c r="DB49" s="606"/>
      <c r="DC49" s="607"/>
      <c r="DD49" s="608">
        <v>15409309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363</v>
      </c>
      <c r="C7" s="1077"/>
      <c r="D7" s="1077"/>
      <c r="E7" s="1077"/>
      <c r="F7" s="1077"/>
      <c r="G7" s="1077"/>
      <c r="H7" s="1077"/>
      <c r="I7" s="1077"/>
      <c r="J7" s="1077"/>
      <c r="K7" s="1077"/>
      <c r="L7" s="1077"/>
      <c r="M7" s="1077"/>
      <c r="N7" s="1077"/>
      <c r="O7" s="1077"/>
      <c r="P7" s="1078"/>
      <c r="Q7" s="1130">
        <v>23166</v>
      </c>
      <c r="R7" s="1131"/>
      <c r="S7" s="1131"/>
      <c r="T7" s="1131"/>
      <c r="U7" s="1131"/>
      <c r="V7" s="1131">
        <v>23095</v>
      </c>
      <c r="W7" s="1131"/>
      <c r="X7" s="1131"/>
      <c r="Y7" s="1131"/>
      <c r="Z7" s="1131"/>
      <c r="AA7" s="1131">
        <v>71</v>
      </c>
      <c r="AB7" s="1131"/>
      <c r="AC7" s="1131"/>
      <c r="AD7" s="1131"/>
      <c r="AE7" s="1132"/>
      <c r="AF7" s="1133">
        <v>15</v>
      </c>
      <c r="AG7" s="1134"/>
      <c r="AH7" s="1134"/>
      <c r="AI7" s="1134"/>
      <c r="AJ7" s="1135"/>
      <c r="AK7" s="1117">
        <v>240</v>
      </c>
      <c r="AL7" s="1118"/>
      <c r="AM7" s="1118"/>
      <c r="AN7" s="1118"/>
      <c r="AO7" s="1118"/>
      <c r="AP7" s="1118">
        <v>15136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540</v>
      </c>
      <c r="BT7" s="1122"/>
      <c r="BU7" s="1122"/>
      <c r="BV7" s="1122"/>
      <c r="BW7" s="1122"/>
      <c r="BX7" s="1122"/>
      <c r="BY7" s="1122"/>
      <c r="BZ7" s="1122"/>
      <c r="CA7" s="1122"/>
      <c r="CB7" s="1122"/>
      <c r="CC7" s="1122"/>
      <c r="CD7" s="1122"/>
      <c r="CE7" s="1122"/>
      <c r="CF7" s="1122"/>
      <c r="CG7" s="1123"/>
      <c r="CH7" s="1114">
        <v>195</v>
      </c>
      <c r="CI7" s="1115"/>
      <c r="CJ7" s="1115"/>
      <c r="CK7" s="1115"/>
      <c r="CL7" s="1116"/>
      <c r="CM7" s="1114">
        <v>34</v>
      </c>
      <c r="CN7" s="1115"/>
      <c r="CO7" s="1115"/>
      <c r="CP7" s="1115"/>
      <c r="CQ7" s="1116"/>
      <c r="CR7" s="1114">
        <v>5</v>
      </c>
      <c r="CS7" s="1115"/>
      <c r="CT7" s="1115"/>
      <c r="CU7" s="1115"/>
      <c r="CV7" s="1116"/>
      <c r="CW7" s="1114">
        <v>10</v>
      </c>
      <c r="CX7" s="1115"/>
      <c r="CY7" s="1115"/>
      <c r="CZ7" s="1115"/>
      <c r="DA7" s="1116"/>
      <c r="DB7" s="1114" t="s">
        <v>553</v>
      </c>
      <c r="DC7" s="1115"/>
      <c r="DD7" s="1115"/>
      <c r="DE7" s="1115"/>
      <c r="DF7" s="1116"/>
      <c r="DG7" s="1114" t="s">
        <v>553</v>
      </c>
      <c r="DH7" s="1115"/>
      <c r="DI7" s="1115"/>
      <c r="DJ7" s="1115"/>
      <c r="DK7" s="1116"/>
      <c r="DL7" s="1114" t="s">
        <v>553</v>
      </c>
      <c r="DM7" s="1115"/>
      <c r="DN7" s="1115"/>
      <c r="DO7" s="1115"/>
      <c r="DP7" s="1116"/>
      <c r="DQ7" s="1114" t="s">
        <v>553</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541</v>
      </c>
      <c r="BT8" s="1041"/>
      <c r="BU8" s="1041"/>
      <c r="BV8" s="1041"/>
      <c r="BW8" s="1041"/>
      <c r="BX8" s="1041"/>
      <c r="BY8" s="1041"/>
      <c r="BZ8" s="1041"/>
      <c r="CA8" s="1041"/>
      <c r="CB8" s="1041"/>
      <c r="CC8" s="1041"/>
      <c r="CD8" s="1041"/>
      <c r="CE8" s="1041"/>
      <c r="CF8" s="1041"/>
      <c r="CG8" s="1042"/>
      <c r="CH8" s="1015" t="s">
        <v>556</v>
      </c>
      <c r="CI8" s="1016"/>
      <c r="CJ8" s="1016"/>
      <c r="CK8" s="1016"/>
      <c r="CL8" s="1017"/>
      <c r="CM8" s="1015">
        <v>110</v>
      </c>
      <c r="CN8" s="1016"/>
      <c r="CO8" s="1016"/>
      <c r="CP8" s="1016"/>
      <c r="CQ8" s="1017"/>
      <c r="CR8" s="1015">
        <v>100</v>
      </c>
      <c r="CS8" s="1016"/>
      <c r="CT8" s="1016"/>
      <c r="CU8" s="1016"/>
      <c r="CV8" s="1017"/>
      <c r="CW8" s="1015" t="s">
        <v>553</v>
      </c>
      <c r="CX8" s="1016"/>
      <c r="CY8" s="1016"/>
      <c r="CZ8" s="1016"/>
      <c r="DA8" s="1017"/>
      <c r="DB8" s="1015" t="s">
        <v>553</v>
      </c>
      <c r="DC8" s="1016"/>
      <c r="DD8" s="1016"/>
      <c r="DE8" s="1016"/>
      <c r="DF8" s="1017"/>
      <c r="DG8" s="1015" t="s">
        <v>553</v>
      </c>
      <c r="DH8" s="1016"/>
      <c r="DI8" s="1016"/>
      <c r="DJ8" s="1016"/>
      <c r="DK8" s="1017"/>
      <c r="DL8" s="1015" t="s">
        <v>553</v>
      </c>
      <c r="DM8" s="1016"/>
      <c r="DN8" s="1016"/>
      <c r="DO8" s="1016"/>
      <c r="DP8" s="1017"/>
      <c r="DQ8" s="1015" t="s">
        <v>553</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23166</v>
      </c>
      <c r="R23" s="1095"/>
      <c r="S23" s="1095"/>
      <c r="T23" s="1095"/>
      <c r="U23" s="1095"/>
      <c r="V23" s="1095">
        <v>23095</v>
      </c>
      <c r="W23" s="1095"/>
      <c r="X23" s="1095"/>
      <c r="Y23" s="1095"/>
      <c r="Z23" s="1095"/>
      <c r="AA23" s="1095">
        <v>71</v>
      </c>
      <c r="AB23" s="1095"/>
      <c r="AC23" s="1095"/>
      <c r="AD23" s="1095"/>
      <c r="AE23" s="1096"/>
      <c r="AF23" s="1097">
        <v>15</v>
      </c>
      <c r="AG23" s="1095"/>
      <c r="AH23" s="1095"/>
      <c r="AI23" s="1095"/>
      <c r="AJ23" s="1098"/>
      <c r="AK23" s="1099"/>
      <c r="AL23" s="1100"/>
      <c r="AM23" s="1100"/>
      <c r="AN23" s="1100"/>
      <c r="AO23" s="1100"/>
      <c r="AP23" s="1095">
        <v>15136</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8844</v>
      </c>
      <c r="R28" s="1080"/>
      <c r="S28" s="1080"/>
      <c r="T28" s="1080"/>
      <c r="U28" s="1080"/>
      <c r="V28" s="1080">
        <v>8782</v>
      </c>
      <c r="W28" s="1080"/>
      <c r="X28" s="1080"/>
      <c r="Y28" s="1080"/>
      <c r="Z28" s="1080"/>
      <c r="AA28" s="1080">
        <v>62</v>
      </c>
      <c r="AB28" s="1080"/>
      <c r="AC28" s="1080"/>
      <c r="AD28" s="1080"/>
      <c r="AE28" s="1081"/>
      <c r="AF28" s="1082">
        <v>62</v>
      </c>
      <c r="AG28" s="1080"/>
      <c r="AH28" s="1080"/>
      <c r="AI28" s="1080"/>
      <c r="AJ28" s="1083"/>
      <c r="AK28" s="1084">
        <v>860</v>
      </c>
      <c r="AL28" s="1072"/>
      <c r="AM28" s="1072"/>
      <c r="AN28" s="1072"/>
      <c r="AO28" s="1072"/>
      <c r="AP28" s="1072" t="s">
        <v>551</v>
      </c>
      <c r="AQ28" s="1072"/>
      <c r="AR28" s="1072"/>
      <c r="AS28" s="1072"/>
      <c r="AT28" s="1072"/>
      <c r="AU28" s="1072" t="s">
        <v>550</v>
      </c>
      <c r="AV28" s="1072"/>
      <c r="AW28" s="1072"/>
      <c r="AX28" s="1072"/>
      <c r="AY28" s="1072"/>
      <c r="AZ28" s="1073" t="s">
        <v>550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5266</v>
      </c>
      <c r="R29" s="1070"/>
      <c r="S29" s="1070"/>
      <c r="T29" s="1070"/>
      <c r="U29" s="1070"/>
      <c r="V29" s="1070">
        <v>5111</v>
      </c>
      <c r="W29" s="1070"/>
      <c r="X29" s="1070"/>
      <c r="Y29" s="1070"/>
      <c r="Z29" s="1070"/>
      <c r="AA29" s="1070">
        <v>155</v>
      </c>
      <c r="AB29" s="1070"/>
      <c r="AC29" s="1070"/>
      <c r="AD29" s="1070"/>
      <c r="AE29" s="1071"/>
      <c r="AF29" s="1045">
        <v>155</v>
      </c>
      <c r="AG29" s="1046"/>
      <c r="AH29" s="1046"/>
      <c r="AI29" s="1046"/>
      <c r="AJ29" s="1047"/>
      <c r="AK29" s="1006">
        <v>778</v>
      </c>
      <c r="AL29" s="997"/>
      <c r="AM29" s="997"/>
      <c r="AN29" s="997"/>
      <c r="AO29" s="997"/>
      <c r="AP29" s="997" t="s">
        <v>550</v>
      </c>
      <c r="AQ29" s="997"/>
      <c r="AR29" s="997"/>
      <c r="AS29" s="997"/>
      <c r="AT29" s="997"/>
      <c r="AU29" s="997" t="s">
        <v>550</v>
      </c>
      <c r="AV29" s="997"/>
      <c r="AW29" s="997"/>
      <c r="AX29" s="997"/>
      <c r="AY29" s="997"/>
      <c r="AZ29" s="1068" t="s">
        <v>551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878</v>
      </c>
      <c r="R30" s="1070"/>
      <c r="S30" s="1070"/>
      <c r="T30" s="1070"/>
      <c r="U30" s="1070"/>
      <c r="V30" s="1070">
        <v>850</v>
      </c>
      <c r="W30" s="1070"/>
      <c r="X30" s="1070"/>
      <c r="Y30" s="1070"/>
      <c r="Z30" s="1070"/>
      <c r="AA30" s="1070">
        <v>28</v>
      </c>
      <c r="AB30" s="1070"/>
      <c r="AC30" s="1070"/>
      <c r="AD30" s="1070"/>
      <c r="AE30" s="1071"/>
      <c r="AF30" s="1045">
        <v>28</v>
      </c>
      <c r="AG30" s="1046"/>
      <c r="AH30" s="1046"/>
      <c r="AI30" s="1046"/>
      <c r="AJ30" s="1047"/>
      <c r="AK30" s="1006">
        <v>155</v>
      </c>
      <c r="AL30" s="997"/>
      <c r="AM30" s="997"/>
      <c r="AN30" s="997"/>
      <c r="AO30" s="997"/>
      <c r="AP30" s="997" t="s">
        <v>550</v>
      </c>
      <c r="AQ30" s="997"/>
      <c r="AR30" s="997"/>
      <c r="AS30" s="997"/>
      <c r="AT30" s="997"/>
      <c r="AU30" s="997" t="s">
        <v>551</v>
      </c>
      <c r="AV30" s="997"/>
      <c r="AW30" s="997"/>
      <c r="AX30" s="997"/>
      <c r="AY30" s="997"/>
      <c r="AZ30" s="1068" t="s">
        <v>550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38</v>
      </c>
      <c r="R31" s="1070"/>
      <c r="S31" s="1070"/>
      <c r="T31" s="1070"/>
      <c r="U31" s="1070"/>
      <c r="V31" s="1070">
        <v>64</v>
      </c>
      <c r="W31" s="1070"/>
      <c r="X31" s="1070"/>
      <c r="Y31" s="1070"/>
      <c r="Z31" s="1070"/>
      <c r="AA31" s="1070">
        <v>-27</v>
      </c>
      <c r="AB31" s="1070"/>
      <c r="AC31" s="1070"/>
      <c r="AD31" s="1070"/>
      <c r="AE31" s="1071"/>
      <c r="AF31" s="1045">
        <v>-27</v>
      </c>
      <c r="AG31" s="1046"/>
      <c r="AH31" s="1046"/>
      <c r="AI31" s="1046"/>
      <c r="AJ31" s="1047"/>
      <c r="AK31" s="1006" t="s">
        <v>553</v>
      </c>
      <c r="AL31" s="997"/>
      <c r="AM31" s="997"/>
      <c r="AN31" s="997"/>
      <c r="AO31" s="997"/>
      <c r="AP31" s="997" t="s">
        <v>550</v>
      </c>
      <c r="AQ31" s="997"/>
      <c r="AR31" s="997"/>
      <c r="AS31" s="997"/>
      <c r="AT31" s="997"/>
      <c r="AU31" s="997" t="s">
        <v>552</v>
      </c>
      <c r="AV31" s="997"/>
      <c r="AW31" s="997"/>
      <c r="AX31" s="997"/>
      <c r="AY31" s="997"/>
      <c r="AZ31" s="1068" t="s">
        <v>551</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1322</v>
      </c>
      <c r="R32" s="1070"/>
      <c r="S32" s="1070"/>
      <c r="T32" s="1070"/>
      <c r="U32" s="1070"/>
      <c r="V32" s="1070">
        <v>1166</v>
      </c>
      <c r="W32" s="1070"/>
      <c r="X32" s="1070"/>
      <c r="Y32" s="1070"/>
      <c r="Z32" s="1070"/>
      <c r="AA32" s="1070">
        <v>156</v>
      </c>
      <c r="AB32" s="1070"/>
      <c r="AC32" s="1070"/>
      <c r="AD32" s="1070"/>
      <c r="AE32" s="1071"/>
      <c r="AF32" s="1045">
        <v>1120</v>
      </c>
      <c r="AG32" s="1046"/>
      <c r="AH32" s="1046"/>
      <c r="AI32" s="1046"/>
      <c r="AJ32" s="1047"/>
      <c r="AK32" s="1006">
        <v>7</v>
      </c>
      <c r="AL32" s="997"/>
      <c r="AM32" s="997"/>
      <c r="AN32" s="997"/>
      <c r="AO32" s="997"/>
      <c r="AP32" s="997">
        <v>2375</v>
      </c>
      <c r="AQ32" s="997"/>
      <c r="AR32" s="997"/>
      <c r="AS32" s="997"/>
      <c r="AT32" s="997"/>
      <c r="AU32" s="997">
        <v>12</v>
      </c>
      <c r="AV32" s="997"/>
      <c r="AW32" s="997"/>
      <c r="AX32" s="997"/>
      <c r="AY32" s="997"/>
      <c r="AZ32" s="1068" t="s">
        <v>550</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2628</v>
      </c>
      <c r="R33" s="1070"/>
      <c r="S33" s="1070"/>
      <c r="T33" s="1070"/>
      <c r="U33" s="1070"/>
      <c r="V33" s="1070">
        <v>2755</v>
      </c>
      <c r="W33" s="1070"/>
      <c r="X33" s="1070"/>
      <c r="Y33" s="1070"/>
      <c r="Z33" s="1070"/>
      <c r="AA33" s="1070" t="s">
        <v>555</v>
      </c>
      <c r="AB33" s="1070"/>
      <c r="AC33" s="1070"/>
      <c r="AD33" s="1070"/>
      <c r="AE33" s="1071"/>
      <c r="AF33" s="1045">
        <v>889</v>
      </c>
      <c r="AG33" s="1046"/>
      <c r="AH33" s="1046"/>
      <c r="AI33" s="1046"/>
      <c r="AJ33" s="1047"/>
      <c r="AK33" s="1006">
        <v>196</v>
      </c>
      <c r="AL33" s="997"/>
      <c r="AM33" s="997"/>
      <c r="AN33" s="997"/>
      <c r="AO33" s="997"/>
      <c r="AP33" s="997">
        <v>1069</v>
      </c>
      <c r="AQ33" s="997"/>
      <c r="AR33" s="997"/>
      <c r="AS33" s="997"/>
      <c r="AT33" s="997"/>
      <c r="AU33" s="997">
        <v>934</v>
      </c>
      <c r="AV33" s="997"/>
      <c r="AW33" s="997"/>
      <c r="AX33" s="997"/>
      <c r="AY33" s="997"/>
      <c r="AZ33" s="1068" t="s">
        <v>551</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3231</v>
      </c>
      <c r="R34" s="1070"/>
      <c r="S34" s="1070"/>
      <c r="T34" s="1070"/>
      <c r="U34" s="1070"/>
      <c r="V34" s="1070">
        <v>3261</v>
      </c>
      <c r="W34" s="1070"/>
      <c r="X34" s="1070"/>
      <c r="Y34" s="1070"/>
      <c r="Z34" s="1070"/>
      <c r="AA34" s="1070">
        <v>-29</v>
      </c>
      <c r="AB34" s="1070"/>
      <c r="AC34" s="1070"/>
      <c r="AD34" s="1070"/>
      <c r="AE34" s="1071"/>
      <c r="AF34" s="1045" t="s">
        <v>110</v>
      </c>
      <c r="AG34" s="1046"/>
      <c r="AH34" s="1046"/>
      <c r="AI34" s="1046"/>
      <c r="AJ34" s="1047"/>
      <c r="AK34" s="1006">
        <v>1174</v>
      </c>
      <c r="AL34" s="997"/>
      <c r="AM34" s="997"/>
      <c r="AN34" s="997"/>
      <c r="AO34" s="997"/>
      <c r="AP34" s="997">
        <v>19685</v>
      </c>
      <c r="AQ34" s="997"/>
      <c r="AR34" s="997"/>
      <c r="AS34" s="997"/>
      <c r="AT34" s="997"/>
      <c r="AU34" s="997">
        <v>14862</v>
      </c>
      <c r="AV34" s="997"/>
      <c r="AW34" s="997"/>
      <c r="AX34" s="997"/>
      <c r="AY34" s="997"/>
      <c r="AZ34" s="1068" t="s">
        <v>550</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2227</v>
      </c>
      <c r="AG63" s="985"/>
      <c r="AH63" s="985"/>
      <c r="AI63" s="985"/>
      <c r="AJ63" s="1056"/>
      <c r="AK63" s="1057"/>
      <c r="AL63" s="989"/>
      <c r="AM63" s="989"/>
      <c r="AN63" s="989"/>
      <c r="AO63" s="989"/>
      <c r="AP63" s="985">
        <v>23129</v>
      </c>
      <c r="AQ63" s="985"/>
      <c r="AR63" s="985"/>
      <c r="AS63" s="985"/>
      <c r="AT63" s="985"/>
      <c r="AU63" s="985">
        <v>15808</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390</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542</v>
      </c>
      <c r="C68" s="1012"/>
      <c r="D68" s="1012"/>
      <c r="E68" s="1012"/>
      <c r="F68" s="1012"/>
      <c r="G68" s="1012"/>
      <c r="H68" s="1012"/>
      <c r="I68" s="1012"/>
      <c r="J68" s="1012"/>
      <c r="K68" s="1012"/>
      <c r="L68" s="1012"/>
      <c r="M68" s="1012"/>
      <c r="N68" s="1012"/>
      <c r="O68" s="1012"/>
      <c r="P68" s="1013"/>
      <c r="Q68" s="1014">
        <v>578</v>
      </c>
      <c r="R68" s="1008"/>
      <c r="S68" s="1008"/>
      <c r="T68" s="1008"/>
      <c r="U68" s="1008"/>
      <c r="V68" s="1008">
        <v>576</v>
      </c>
      <c r="W68" s="1008"/>
      <c r="X68" s="1008"/>
      <c r="Y68" s="1008"/>
      <c r="Z68" s="1008"/>
      <c r="AA68" s="1008">
        <v>3</v>
      </c>
      <c r="AB68" s="1008"/>
      <c r="AC68" s="1008"/>
      <c r="AD68" s="1008"/>
      <c r="AE68" s="1008"/>
      <c r="AF68" s="1008">
        <v>3</v>
      </c>
      <c r="AG68" s="1008"/>
      <c r="AH68" s="1008"/>
      <c r="AI68" s="1008"/>
      <c r="AJ68" s="1008"/>
      <c r="AK68" s="1008" t="s">
        <v>553</v>
      </c>
      <c r="AL68" s="1008"/>
      <c r="AM68" s="1008"/>
      <c r="AN68" s="1008"/>
      <c r="AO68" s="1008"/>
      <c r="AP68" s="1008">
        <v>174</v>
      </c>
      <c r="AQ68" s="1008"/>
      <c r="AR68" s="1008"/>
      <c r="AS68" s="1008"/>
      <c r="AT68" s="1008"/>
      <c r="AU68" s="1008">
        <v>84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543</v>
      </c>
      <c r="C69" s="1001"/>
      <c r="D69" s="1001"/>
      <c r="E69" s="1001"/>
      <c r="F69" s="1001"/>
      <c r="G69" s="1001"/>
      <c r="H69" s="1001"/>
      <c r="I69" s="1001"/>
      <c r="J69" s="1001"/>
      <c r="K69" s="1001"/>
      <c r="L69" s="1001"/>
      <c r="M69" s="1001"/>
      <c r="N69" s="1001"/>
      <c r="O69" s="1001"/>
      <c r="P69" s="1002"/>
      <c r="Q69" s="1003">
        <v>2886</v>
      </c>
      <c r="R69" s="997"/>
      <c r="S69" s="997"/>
      <c r="T69" s="997"/>
      <c r="U69" s="997"/>
      <c r="V69" s="997">
        <v>2873</v>
      </c>
      <c r="W69" s="997"/>
      <c r="X69" s="997"/>
      <c r="Y69" s="997"/>
      <c r="Z69" s="997"/>
      <c r="AA69" s="997">
        <v>13</v>
      </c>
      <c r="AB69" s="997"/>
      <c r="AC69" s="997"/>
      <c r="AD69" s="997"/>
      <c r="AE69" s="997"/>
      <c r="AF69" s="997">
        <v>13</v>
      </c>
      <c r="AG69" s="997"/>
      <c r="AH69" s="997"/>
      <c r="AI69" s="997"/>
      <c r="AJ69" s="997"/>
      <c r="AK69" s="997" t="s">
        <v>554</v>
      </c>
      <c r="AL69" s="997"/>
      <c r="AM69" s="997"/>
      <c r="AN69" s="997"/>
      <c r="AO69" s="997"/>
      <c r="AP69" s="997">
        <v>1460</v>
      </c>
      <c r="AQ69" s="997"/>
      <c r="AR69" s="997"/>
      <c r="AS69" s="997"/>
      <c r="AT69" s="997"/>
      <c r="AU69" s="997">
        <v>405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2830</v>
      </c>
      <c r="R70" s="997"/>
      <c r="S70" s="997"/>
      <c r="T70" s="997"/>
      <c r="U70" s="997"/>
      <c r="V70" s="997">
        <v>2759</v>
      </c>
      <c r="W70" s="997"/>
      <c r="X70" s="997"/>
      <c r="Y70" s="997"/>
      <c r="Z70" s="997"/>
      <c r="AA70" s="997">
        <v>71</v>
      </c>
      <c r="AB70" s="997"/>
      <c r="AC70" s="997"/>
      <c r="AD70" s="997"/>
      <c r="AE70" s="997"/>
      <c r="AF70" s="997">
        <v>71</v>
      </c>
      <c r="AG70" s="997"/>
      <c r="AH70" s="997"/>
      <c r="AI70" s="997"/>
      <c r="AJ70" s="997"/>
      <c r="AK70" s="997">
        <v>10</v>
      </c>
      <c r="AL70" s="997"/>
      <c r="AM70" s="997"/>
      <c r="AN70" s="997"/>
      <c r="AO70" s="997"/>
      <c r="AP70" s="997">
        <v>1812</v>
      </c>
      <c r="AQ70" s="997"/>
      <c r="AR70" s="997"/>
      <c r="AS70" s="997"/>
      <c r="AT70" s="997"/>
      <c r="AU70" s="997">
        <v>527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545</v>
      </c>
      <c r="C71" s="1001"/>
      <c r="D71" s="1001"/>
      <c r="E71" s="1001"/>
      <c r="F71" s="1001"/>
      <c r="G71" s="1001"/>
      <c r="H71" s="1001"/>
      <c r="I71" s="1001"/>
      <c r="J71" s="1001"/>
      <c r="K71" s="1001"/>
      <c r="L71" s="1001"/>
      <c r="M71" s="1001"/>
      <c r="N71" s="1001"/>
      <c r="O71" s="1001"/>
      <c r="P71" s="1002"/>
      <c r="Q71" s="1003">
        <v>95</v>
      </c>
      <c r="R71" s="997"/>
      <c r="S71" s="997"/>
      <c r="T71" s="997"/>
      <c r="U71" s="997"/>
      <c r="V71" s="997">
        <v>88</v>
      </c>
      <c r="W71" s="997"/>
      <c r="X71" s="997"/>
      <c r="Y71" s="997"/>
      <c r="Z71" s="997"/>
      <c r="AA71" s="997">
        <v>7</v>
      </c>
      <c r="AB71" s="997"/>
      <c r="AC71" s="997"/>
      <c r="AD71" s="997"/>
      <c r="AE71" s="997"/>
      <c r="AF71" s="997">
        <v>7</v>
      </c>
      <c r="AG71" s="997"/>
      <c r="AH71" s="997"/>
      <c r="AI71" s="997"/>
      <c r="AJ71" s="997"/>
      <c r="AK71" s="997" t="s">
        <v>553</v>
      </c>
      <c r="AL71" s="997"/>
      <c r="AM71" s="997"/>
      <c r="AN71" s="997"/>
      <c r="AO71" s="997"/>
      <c r="AP71" s="997" t="s">
        <v>550</v>
      </c>
      <c r="AQ71" s="997"/>
      <c r="AR71" s="997"/>
      <c r="AS71" s="997"/>
      <c r="AT71" s="997"/>
      <c r="AU71" s="997" t="s">
        <v>550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546</v>
      </c>
      <c r="C72" s="1001"/>
      <c r="D72" s="1001"/>
      <c r="E72" s="1001"/>
      <c r="F72" s="1001"/>
      <c r="G72" s="1001"/>
      <c r="H72" s="1001"/>
      <c r="I72" s="1001"/>
      <c r="J72" s="1001"/>
      <c r="K72" s="1001"/>
      <c r="L72" s="1001"/>
      <c r="M72" s="1001"/>
      <c r="N72" s="1001"/>
      <c r="O72" s="1001"/>
      <c r="P72" s="1002"/>
      <c r="Q72" s="1004">
        <v>189</v>
      </c>
      <c r="R72" s="1005"/>
      <c r="S72" s="1005"/>
      <c r="T72" s="1005"/>
      <c r="U72" s="1006"/>
      <c r="V72" s="1007">
        <v>168</v>
      </c>
      <c r="W72" s="1005"/>
      <c r="X72" s="1005"/>
      <c r="Y72" s="1005"/>
      <c r="Z72" s="1006"/>
      <c r="AA72" s="1007">
        <v>22</v>
      </c>
      <c r="AB72" s="1005"/>
      <c r="AC72" s="1005"/>
      <c r="AD72" s="1005"/>
      <c r="AE72" s="1006"/>
      <c r="AF72" s="1007">
        <v>22</v>
      </c>
      <c r="AG72" s="1005"/>
      <c r="AH72" s="1005"/>
      <c r="AI72" s="1005"/>
      <c r="AJ72" s="1006"/>
      <c r="AK72" s="1007">
        <v>13</v>
      </c>
      <c r="AL72" s="1005"/>
      <c r="AM72" s="1005"/>
      <c r="AN72" s="1005"/>
      <c r="AO72" s="1006"/>
      <c r="AP72" s="1007" t="s">
        <v>551</v>
      </c>
      <c r="AQ72" s="1005"/>
      <c r="AR72" s="1005"/>
      <c r="AS72" s="1005"/>
      <c r="AT72" s="1006"/>
      <c r="AU72" s="1007" t="s">
        <v>550</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547</v>
      </c>
      <c r="C73" s="1001"/>
      <c r="D73" s="1001"/>
      <c r="E73" s="1001"/>
      <c r="F73" s="1001"/>
      <c r="G73" s="1001"/>
      <c r="H73" s="1001"/>
      <c r="I73" s="1001"/>
      <c r="J73" s="1001"/>
      <c r="K73" s="1001"/>
      <c r="L73" s="1001"/>
      <c r="M73" s="1001"/>
      <c r="N73" s="1001"/>
      <c r="O73" s="1001"/>
      <c r="P73" s="1002"/>
      <c r="Q73" s="1004">
        <v>1044329</v>
      </c>
      <c r="R73" s="1005"/>
      <c r="S73" s="1005"/>
      <c r="T73" s="1005"/>
      <c r="U73" s="1006"/>
      <c r="V73" s="1007">
        <v>1022081</v>
      </c>
      <c r="W73" s="1005"/>
      <c r="X73" s="1005"/>
      <c r="Y73" s="1005"/>
      <c r="Z73" s="1006"/>
      <c r="AA73" s="1007">
        <v>22247</v>
      </c>
      <c r="AB73" s="1005"/>
      <c r="AC73" s="1005"/>
      <c r="AD73" s="1005"/>
      <c r="AE73" s="1006"/>
      <c r="AF73" s="1007">
        <v>22247</v>
      </c>
      <c r="AG73" s="1005"/>
      <c r="AH73" s="1005"/>
      <c r="AI73" s="1005"/>
      <c r="AJ73" s="1006"/>
      <c r="AK73" s="1007">
        <v>593</v>
      </c>
      <c r="AL73" s="1005"/>
      <c r="AM73" s="1005"/>
      <c r="AN73" s="1005"/>
      <c r="AO73" s="1006"/>
      <c r="AP73" s="1007" t="s">
        <v>550</v>
      </c>
      <c r="AQ73" s="1005"/>
      <c r="AR73" s="1005"/>
      <c r="AS73" s="1005"/>
      <c r="AT73" s="1006"/>
      <c r="AU73" s="1007" t="s">
        <v>550</v>
      </c>
      <c r="AV73" s="1005"/>
      <c r="AW73" s="1005"/>
      <c r="AX73" s="1005"/>
      <c r="AY73" s="1006"/>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548</v>
      </c>
      <c r="C74" s="1001"/>
      <c r="D74" s="1001"/>
      <c r="E74" s="1001"/>
      <c r="F74" s="1001"/>
      <c r="G74" s="1001"/>
      <c r="H74" s="1001"/>
      <c r="I74" s="1001"/>
      <c r="J74" s="1001"/>
      <c r="K74" s="1001"/>
      <c r="L74" s="1001"/>
      <c r="M74" s="1001"/>
      <c r="N74" s="1001"/>
      <c r="O74" s="1001"/>
      <c r="P74" s="1002"/>
      <c r="Q74" s="1004">
        <v>42179</v>
      </c>
      <c r="R74" s="1005"/>
      <c r="S74" s="1005"/>
      <c r="T74" s="1005"/>
      <c r="U74" s="1006"/>
      <c r="V74" s="1007">
        <v>35893</v>
      </c>
      <c r="W74" s="1005"/>
      <c r="X74" s="1005"/>
      <c r="Y74" s="1005"/>
      <c r="Z74" s="1006"/>
      <c r="AA74" s="1007">
        <v>6286</v>
      </c>
      <c r="AB74" s="1005"/>
      <c r="AC74" s="1005"/>
      <c r="AD74" s="1005"/>
      <c r="AE74" s="1006"/>
      <c r="AF74" s="1007">
        <v>25370</v>
      </c>
      <c r="AG74" s="1005"/>
      <c r="AH74" s="1005"/>
      <c r="AI74" s="1005"/>
      <c r="AJ74" s="1006"/>
      <c r="AK74" s="1007" t="s">
        <v>553</v>
      </c>
      <c r="AL74" s="1005"/>
      <c r="AM74" s="1005"/>
      <c r="AN74" s="1005"/>
      <c r="AO74" s="1006"/>
      <c r="AP74" s="1007">
        <v>140190</v>
      </c>
      <c r="AQ74" s="1005"/>
      <c r="AR74" s="1005"/>
      <c r="AS74" s="1005"/>
      <c r="AT74" s="1006"/>
      <c r="AU74" s="1007" t="s">
        <v>551</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549</v>
      </c>
      <c r="C75" s="1001"/>
      <c r="D75" s="1001"/>
      <c r="E75" s="1001"/>
      <c r="F75" s="1001"/>
      <c r="G75" s="1001"/>
      <c r="H75" s="1001"/>
      <c r="I75" s="1001"/>
      <c r="J75" s="1001"/>
      <c r="K75" s="1001"/>
      <c r="L75" s="1001"/>
      <c r="M75" s="1001"/>
      <c r="N75" s="1001"/>
      <c r="O75" s="1001"/>
      <c r="P75" s="1002"/>
      <c r="Q75" s="1004">
        <v>8559</v>
      </c>
      <c r="R75" s="1005"/>
      <c r="S75" s="1005"/>
      <c r="T75" s="1005"/>
      <c r="U75" s="1006"/>
      <c r="V75" s="1007">
        <v>6038</v>
      </c>
      <c r="W75" s="1005"/>
      <c r="X75" s="1005"/>
      <c r="Y75" s="1005"/>
      <c r="Z75" s="1006"/>
      <c r="AA75" s="1007">
        <v>2521</v>
      </c>
      <c r="AB75" s="1005"/>
      <c r="AC75" s="1005"/>
      <c r="AD75" s="1005"/>
      <c r="AE75" s="1006"/>
      <c r="AF75" s="1007">
        <v>17171</v>
      </c>
      <c r="AG75" s="1005"/>
      <c r="AH75" s="1005"/>
      <c r="AI75" s="1005"/>
      <c r="AJ75" s="1006"/>
      <c r="AK75" s="1007" t="s">
        <v>553</v>
      </c>
      <c r="AL75" s="1005"/>
      <c r="AM75" s="1005"/>
      <c r="AN75" s="1005"/>
      <c r="AO75" s="1006"/>
      <c r="AP75" s="1007">
        <v>18268</v>
      </c>
      <c r="AQ75" s="1005"/>
      <c r="AR75" s="1005"/>
      <c r="AS75" s="1005"/>
      <c r="AT75" s="1006"/>
      <c r="AU75" s="1007" t="s">
        <v>551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64904</v>
      </c>
      <c r="AG88" s="985"/>
      <c r="AH88" s="985"/>
      <c r="AI88" s="985"/>
      <c r="AJ88" s="985"/>
      <c r="AK88" s="989"/>
      <c r="AL88" s="989"/>
      <c r="AM88" s="989"/>
      <c r="AN88" s="989"/>
      <c r="AO88" s="989"/>
      <c r="AP88" s="985">
        <v>161904</v>
      </c>
      <c r="AQ88" s="985"/>
      <c r="AR88" s="985"/>
      <c r="AS88" s="985"/>
      <c r="AT88" s="985"/>
      <c r="AU88" s="985">
        <v>1016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105</v>
      </c>
      <c r="CS102" s="977"/>
      <c r="CT102" s="977"/>
      <c r="CU102" s="977"/>
      <c r="CV102" s="978"/>
      <c r="CW102" s="976">
        <v>10</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285</v>
      </c>
      <c r="AG109" s="918"/>
      <c r="AH109" s="918"/>
      <c r="AI109" s="918"/>
      <c r="AJ109" s="919"/>
      <c r="AK109" s="920" t="s">
        <v>284</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285</v>
      </c>
      <c r="BW109" s="918"/>
      <c r="BX109" s="918"/>
      <c r="BY109" s="918"/>
      <c r="BZ109" s="919"/>
      <c r="CA109" s="920" t="s">
        <v>284</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285</v>
      </c>
      <c r="DM109" s="918"/>
      <c r="DN109" s="918"/>
      <c r="DO109" s="918"/>
      <c r="DP109" s="919"/>
      <c r="DQ109" s="920" t="s">
        <v>284</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1314173</v>
      </c>
      <c r="AB110" s="903"/>
      <c r="AC110" s="903"/>
      <c r="AD110" s="903"/>
      <c r="AE110" s="904"/>
      <c r="AF110" s="905">
        <v>1263049</v>
      </c>
      <c r="AG110" s="903"/>
      <c r="AH110" s="903"/>
      <c r="AI110" s="903"/>
      <c r="AJ110" s="904"/>
      <c r="AK110" s="905">
        <v>1206064</v>
      </c>
      <c r="AL110" s="903"/>
      <c r="AM110" s="903"/>
      <c r="AN110" s="903"/>
      <c r="AO110" s="904"/>
      <c r="AP110" s="906">
        <v>9.9</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13396743</v>
      </c>
      <c r="BR110" s="830"/>
      <c r="BS110" s="830"/>
      <c r="BT110" s="830"/>
      <c r="BU110" s="830"/>
      <c r="BV110" s="830">
        <v>14176926</v>
      </c>
      <c r="BW110" s="830"/>
      <c r="BX110" s="830"/>
      <c r="BY110" s="830"/>
      <c r="BZ110" s="830"/>
      <c r="CA110" s="830">
        <v>15135592</v>
      </c>
      <c r="CB110" s="830"/>
      <c r="CC110" s="830"/>
      <c r="CD110" s="830"/>
      <c r="CE110" s="830"/>
      <c r="CF110" s="891">
        <v>124.1</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16998507</v>
      </c>
      <c r="BR112" s="801"/>
      <c r="BS112" s="801"/>
      <c r="BT112" s="801"/>
      <c r="BU112" s="801"/>
      <c r="BV112" s="801">
        <v>16423333</v>
      </c>
      <c r="BW112" s="801"/>
      <c r="BX112" s="801"/>
      <c r="BY112" s="801"/>
      <c r="BZ112" s="801"/>
      <c r="CA112" s="801">
        <v>15808102</v>
      </c>
      <c r="CB112" s="801"/>
      <c r="CC112" s="801"/>
      <c r="CD112" s="801"/>
      <c r="CE112" s="801"/>
      <c r="CF112" s="878">
        <v>129.6</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1074675</v>
      </c>
      <c r="AB113" s="939"/>
      <c r="AC113" s="939"/>
      <c r="AD113" s="939"/>
      <c r="AE113" s="940"/>
      <c r="AF113" s="941">
        <v>1034570</v>
      </c>
      <c r="AG113" s="939"/>
      <c r="AH113" s="939"/>
      <c r="AI113" s="939"/>
      <c r="AJ113" s="940"/>
      <c r="AK113" s="941">
        <v>1061917</v>
      </c>
      <c r="AL113" s="939"/>
      <c r="AM113" s="939"/>
      <c r="AN113" s="939"/>
      <c r="AO113" s="940"/>
      <c r="AP113" s="942">
        <v>8.6999999999999993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1300225</v>
      </c>
      <c r="BR113" s="801"/>
      <c r="BS113" s="801"/>
      <c r="BT113" s="801"/>
      <c r="BU113" s="801"/>
      <c r="BV113" s="801">
        <v>1210120</v>
      </c>
      <c r="BW113" s="801"/>
      <c r="BX113" s="801"/>
      <c r="BY113" s="801"/>
      <c r="BZ113" s="801"/>
      <c r="CA113" s="801">
        <v>1015634</v>
      </c>
      <c r="CB113" s="801"/>
      <c r="CC113" s="801"/>
      <c r="CD113" s="801"/>
      <c r="CE113" s="801"/>
      <c r="CF113" s="878">
        <v>8.3000000000000007</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262620</v>
      </c>
      <c r="AB114" s="814"/>
      <c r="AC114" s="814"/>
      <c r="AD114" s="814"/>
      <c r="AE114" s="815"/>
      <c r="AF114" s="816">
        <v>269877</v>
      </c>
      <c r="AG114" s="814"/>
      <c r="AH114" s="814"/>
      <c r="AI114" s="814"/>
      <c r="AJ114" s="815"/>
      <c r="AK114" s="816">
        <v>280569</v>
      </c>
      <c r="AL114" s="814"/>
      <c r="AM114" s="814"/>
      <c r="AN114" s="814"/>
      <c r="AO114" s="815"/>
      <c r="AP114" s="784">
        <v>2.2999999999999998</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3893500</v>
      </c>
      <c r="BR114" s="801"/>
      <c r="BS114" s="801"/>
      <c r="BT114" s="801"/>
      <c r="BU114" s="801"/>
      <c r="BV114" s="801">
        <v>3295055</v>
      </c>
      <c r="BW114" s="801"/>
      <c r="BX114" s="801"/>
      <c r="BY114" s="801"/>
      <c r="BZ114" s="801"/>
      <c r="CA114" s="801">
        <v>3246764</v>
      </c>
      <c r="CB114" s="801"/>
      <c r="CC114" s="801"/>
      <c r="CD114" s="801"/>
      <c r="CE114" s="801"/>
      <c r="CF114" s="878">
        <v>26.6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121</v>
      </c>
      <c r="AB116" s="814"/>
      <c r="AC116" s="814"/>
      <c r="AD116" s="814"/>
      <c r="AE116" s="815"/>
      <c r="AF116" s="816">
        <v>65</v>
      </c>
      <c r="AG116" s="814"/>
      <c r="AH116" s="814"/>
      <c r="AI116" s="814"/>
      <c r="AJ116" s="815"/>
      <c r="AK116" s="816">
        <v>81</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2651589</v>
      </c>
      <c r="AB117" s="925"/>
      <c r="AC117" s="925"/>
      <c r="AD117" s="925"/>
      <c r="AE117" s="926"/>
      <c r="AF117" s="928">
        <v>2567561</v>
      </c>
      <c r="AG117" s="925"/>
      <c r="AH117" s="925"/>
      <c r="AI117" s="925"/>
      <c r="AJ117" s="926"/>
      <c r="AK117" s="928">
        <v>2548631</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285</v>
      </c>
      <c r="AG118" s="918"/>
      <c r="AH118" s="918"/>
      <c r="AI118" s="918"/>
      <c r="AJ118" s="919"/>
      <c r="AK118" s="920" t="s">
        <v>284</v>
      </c>
      <c r="AL118" s="918"/>
      <c r="AM118" s="918"/>
      <c r="AN118" s="918"/>
      <c r="AO118" s="919"/>
      <c r="AP118" s="921" t="s">
        <v>401</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429</v>
      </c>
      <c r="BP118" s="868"/>
      <c r="BQ118" s="887">
        <v>35588975</v>
      </c>
      <c r="BR118" s="888"/>
      <c r="BS118" s="888"/>
      <c r="BT118" s="888"/>
      <c r="BU118" s="888"/>
      <c r="BV118" s="888">
        <v>35105434</v>
      </c>
      <c r="BW118" s="888"/>
      <c r="BX118" s="888"/>
      <c r="BY118" s="888"/>
      <c r="BZ118" s="888"/>
      <c r="CA118" s="888">
        <v>35206092</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2810203</v>
      </c>
      <c r="BR119" s="830"/>
      <c r="BS119" s="830"/>
      <c r="BT119" s="830"/>
      <c r="BU119" s="830"/>
      <c r="BV119" s="830">
        <v>2534828</v>
      </c>
      <c r="BW119" s="830"/>
      <c r="BX119" s="830"/>
      <c r="BY119" s="830"/>
      <c r="BZ119" s="830"/>
      <c r="CA119" s="830">
        <v>2479181</v>
      </c>
      <c r="CB119" s="830"/>
      <c r="CC119" s="830"/>
      <c r="CD119" s="830"/>
      <c r="CE119" s="830"/>
      <c r="CF119" s="891">
        <v>20.3</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6444142</v>
      </c>
      <c r="BR120" s="801"/>
      <c r="BS120" s="801"/>
      <c r="BT120" s="801"/>
      <c r="BU120" s="801"/>
      <c r="BV120" s="801">
        <v>6077833</v>
      </c>
      <c r="BW120" s="801"/>
      <c r="BX120" s="801"/>
      <c r="BY120" s="801"/>
      <c r="BZ120" s="801"/>
      <c r="CA120" s="801">
        <v>6195311</v>
      </c>
      <c r="CB120" s="801"/>
      <c r="CC120" s="801"/>
      <c r="CD120" s="801"/>
      <c r="CE120" s="801"/>
      <c r="CF120" s="878">
        <v>50.8</v>
      </c>
      <c r="CG120" s="879"/>
      <c r="CH120" s="879"/>
      <c r="CI120" s="879"/>
      <c r="CJ120" s="879"/>
      <c r="CK120" s="880" t="s">
        <v>435</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15619238</v>
      </c>
      <c r="DH120" s="830"/>
      <c r="DI120" s="830"/>
      <c r="DJ120" s="830"/>
      <c r="DK120" s="830"/>
      <c r="DL120" s="830">
        <v>15171474</v>
      </c>
      <c r="DM120" s="830"/>
      <c r="DN120" s="830"/>
      <c r="DO120" s="830"/>
      <c r="DP120" s="830"/>
      <c r="DQ120" s="830">
        <v>14862346</v>
      </c>
      <c r="DR120" s="830"/>
      <c r="DS120" s="830"/>
      <c r="DT120" s="830"/>
      <c r="DU120" s="830"/>
      <c r="DV120" s="831">
        <v>121.8</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22747895</v>
      </c>
      <c r="BR121" s="888"/>
      <c r="BS121" s="888"/>
      <c r="BT121" s="888"/>
      <c r="BU121" s="888"/>
      <c r="BV121" s="888">
        <v>22798975</v>
      </c>
      <c r="BW121" s="888"/>
      <c r="BX121" s="888"/>
      <c r="BY121" s="888"/>
      <c r="BZ121" s="888"/>
      <c r="CA121" s="888">
        <v>22872737</v>
      </c>
      <c r="CB121" s="888"/>
      <c r="CC121" s="888"/>
      <c r="CD121" s="888"/>
      <c r="CE121" s="888"/>
      <c r="CF121" s="889">
        <v>187.5</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1368795</v>
      </c>
      <c r="DH121" s="801"/>
      <c r="DI121" s="801"/>
      <c r="DJ121" s="801"/>
      <c r="DK121" s="801"/>
      <c r="DL121" s="801">
        <v>1239514</v>
      </c>
      <c r="DM121" s="801"/>
      <c r="DN121" s="801"/>
      <c r="DO121" s="801"/>
      <c r="DP121" s="801"/>
      <c r="DQ121" s="801">
        <v>933883</v>
      </c>
      <c r="DR121" s="801"/>
      <c r="DS121" s="801"/>
      <c r="DT121" s="801"/>
      <c r="DU121" s="801"/>
      <c r="DV121" s="853">
        <v>7.7</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438</v>
      </c>
      <c r="BP122" s="868"/>
      <c r="BQ122" s="869">
        <v>32002240</v>
      </c>
      <c r="BR122" s="870"/>
      <c r="BS122" s="870"/>
      <c r="BT122" s="870"/>
      <c r="BU122" s="870"/>
      <c r="BV122" s="870">
        <v>31411636</v>
      </c>
      <c r="BW122" s="870"/>
      <c r="BX122" s="870"/>
      <c r="BY122" s="870"/>
      <c r="BZ122" s="870"/>
      <c r="CA122" s="870">
        <v>31547229</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10474</v>
      </c>
      <c r="DH122" s="801"/>
      <c r="DI122" s="801"/>
      <c r="DJ122" s="801"/>
      <c r="DK122" s="801"/>
      <c r="DL122" s="801">
        <v>12345</v>
      </c>
      <c r="DM122" s="801"/>
      <c r="DN122" s="801"/>
      <c r="DO122" s="801"/>
      <c r="DP122" s="801"/>
      <c r="DQ122" s="801">
        <v>11873</v>
      </c>
      <c r="DR122" s="801"/>
      <c r="DS122" s="801"/>
      <c r="DT122" s="801"/>
      <c r="DU122" s="801"/>
      <c r="DV122" s="853">
        <v>0.1</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30.5</v>
      </c>
      <c r="BR123" s="862"/>
      <c r="BS123" s="862"/>
      <c r="BT123" s="862"/>
      <c r="BU123" s="862"/>
      <c r="BV123" s="862">
        <v>31.4</v>
      </c>
      <c r="BW123" s="862"/>
      <c r="BX123" s="862"/>
      <c r="BY123" s="862"/>
      <c r="BZ123" s="862"/>
      <c r="CA123" s="862">
        <v>29.9</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449</v>
      </c>
      <c r="AY127" s="788"/>
      <c r="AZ127" s="788"/>
      <c r="BA127" s="788"/>
      <c r="BB127" s="788"/>
      <c r="BC127" s="788"/>
      <c r="BD127" s="788"/>
      <c r="BE127" s="789"/>
      <c r="BF127" s="790" t="s">
        <v>110</v>
      </c>
      <c r="BG127" s="791"/>
      <c r="BH127" s="791"/>
      <c r="BI127" s="791"/>
      <c r="BJ127" s="791"/>
      <c r="BK127" s="791"/>
      <c r="BL127" s="792"/>
      <c r="BM127" s="790">
        <v>12.87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595354</v>
      </c>
      <c r="AB128" s="754"/>
      <c r="AC128" s="754"/>
      <c r="AD128" s="754"/>
      <c r="AE128" s="755"/>
      <c r="AF128" s="756">
        <v>597091</v>
      </c>
      <c r="AG128" s="754"/>
      <c r="AH128" s="754"/>
      <c r="AI128" s="754"/>
      <c r="AJ128" s="755"/>
      <c r="AK128" s="756">
        <v>583106</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110</v>
      </c>
      <c r="BG128" s="821"/>
      <c r="BH128" s="821"/>
      <c r="BI128" s="821"/>
      <c r="BJ128" s="821"/>
      <c r="BK128" s="821"/>
      <c r="BL128" s="822"/>
      <c r="BM128" s="820">
        <v>17.87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13338611</v>
      </c>
      <c r="AB129" s="814"/>
      <c r="AC129" s="814"/>
      <c r="AD129" s="814"/>
      <c r="AE129" s="815"/>
      <c r="AF129" s="816">
        <v>13432717</v>
      </c>
      <c r="AG129" s="814"/>
      <c r="AH129" s="814"/>
      <c r="AI129" s="814"/>
      <c r="AJ129" s="815"/>
      <c r="AK129" s="816">
        <v>13860102</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2.8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1597119</v>
      </c>
      <c r="AB130" s="814"/>
      <c r="AC130" s="814"/>
      <c r="AD130" s="814"/>
      <c r="AE130" s="815"/>
      <c r="AF130" s="816">
        <v>1701833</v>
      </c>
      <c r="AG130" s="814"/>
      <c r="AH130" s="814"/>
      <c r="AI130" s="814"/>
      <c r="AJ130" s="815"/>
      <c r="AK130" s="816">
        <v>1662499</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29.9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11741492</v>
      </c>
      <c r="AB131" s="747"/>
      <c r="AC131" s="747"/>
      <c r="AD131" s="747"/>
      <c r="AE131" s="748"/>
      <c r="AF131" s="749">
        <v>11730884</v>
      </c>
      <c r="AG131" s="747"/>
      <c r="AH131" s="747"/>
      <c r="AI131" s="747"/>
      <c r="AJ131" s="748"/>
      <c r="AK131" s="749">
        <v>12197603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3.9102015309999998</v>
      </c>
      <c r="AB132" s="770"/>
      <c r="AC132" s="770"/>
      <c r="AD132" s="770"/>
      <c r="AE132" s="771"/>
      <c r="AF132" s="772">
        <v>2.289997295</v>
      </c>
      <c r="AG132" s="770"/>
      <c r="AH132" s="770"/>
      <c r="AI132" s="770"/>
      <c r="AJ132" s="771"/>
      <c r="AK132" s="772">
        <v>2.4843058629999999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4.8</v>
      </c>
      <c r="AB133" s="779"/>
      <c r="AC133" s="779"/>
      <c r="AD133" s="779"/>
      <c r="AE133" s="780"/>
      <c r="AF133" s="778">
        <v>3.7</v>
      </c>
      <c r="AG133" s="779"/>
      <c r="AH133" s="779"/>
      <c r="AI133" s="779"/>
      <c r="AJ133" s="780"/>
      <c r="AK133" s="778">
        <v>2.8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9" t="s">
        <v>465</v>
      </c>
      <c r="L7" s="254"/>
      <c r="M7" s="255" t="s">
        <v>466</v>
      </c>
      <c r="N7" s="256"/>
    </row>
    <row r="8" spans="1:16" x14ac:dyDescent="0.15">
      <c r="A8" s="248"/>
      <c r="B8" s="244"/>
      <c r="C8" s="244"/>
      <c r="D8" s="244"/>
      <c r="E8" s="244"/>
      <c r="F8" s="244"/>
      <c r="G8" s="257"/>
      <c r="H8" s="258"/>
      <c r="I8" s="258"/>
      <c r="J8" s="259"/>
      <c r="K8" s="1150"/>
      <c r="L8" s="260" t="s">
        <v>467</v>
      </c>
      <c r="M8" s="261" t="s">
        <v>468</v>
      </c>
      <c r="N8" s="262" t="s">
        <v>469</v>
      </c>
    </row>
    <row r="9" spans="1:16" x14ac:dyDescent="0.15">
      <c r="A9" s="248"/>
      <c r="B9" s="244"/>
      <c r="C9" s="244"/>
      <c r="D9" s="244"/>
      <c r="E9" s="244"/>
      <c r="F9" s="244"/>
      <c r="G9" s="1163" t="s">
        <v>470</v>
      </c>
      <c r="H9" s="1164"/>
      <c r="I9" s="1164"/>
      <c r="J9" s="1165"/>
      <c r="K9" s="263">
        <v>4234268</v>
      </c>
      <c r="L9" s="264">
        <v>64041</v>
      </c>
      <c r="M9" s="265">
        <v>58112</v>
      </c>
      <c r="N9" s="266">
        <v>10.199999999999999</v>
      </c>
    </row>
    <row r="10" spans="1:16" x14ac:dyDescent="0.15">
      <c r="A10" s="248"/>
      <c r="B10" s="244"/>
      <c r="C10" s="244"/>
      <c r="D10" s="244"/>
      <c r="E10" s="244"/>
      <c r="F10" s="244"/>
      <c r="G10" s="1163" t="s">
        <v>471</v>
      </c>
      <c r="H10" s="1164"/>
      <c r="I10" s="1164"/>
      <c r="J10" s="1165"/>
      <c r="K10" s="267">
        <v>300357</v>
      </c>
      <c r="L10" s="268">
        <v>4543</v>
      </c>
      <c r="M10" s="269">
        <v>3510</v>
      </c>
      <c r="N10" s="270">
        <v>29.4</v>
      </c>
    </row>
    <row r="11" spans="1:16" ht="13.5" customHeight="1" x14ac:dyDescent="0.15">
      <c r="A11" s="248"/>
      <c r="B11" s="244"/>
      <c r="C11" s="244"/>
      <c r="D11" s="244"/>
      <c r="E11" s="244"/>
      <c r="F11" s="244"/>
      <c r="G11" s="1163" t="s">
        <v>472</v>
      </c>
      <c r="H11" s="1164"/>
      <c r="I11" s="1164"/>
      <c r="J11" s="1165"/>
      <c r="K11" s="267">
        <v>910620</v>
      </c>
      <c r="L11" s="268">
        <v>13773</v>
      </c>
      <c r="M11" s="269">
        <v>6281</v>
      </c>
      <c r="N11" s="270">
        <v>119.3</v>
      </c>
    </row>
    <row r="12" spans="1:16" ht="13.5" customHeight="1" x14ac:dyDescent="0.15">
      <c r="A12" s="248"/>
      <c r="B12" s="244"/>
      <c r="C12" s="244"/>
      <c r="D12" s="244"/>
      <c r="E12" s="244"/>
      <c r="F12" s="244"/>
      <c r="G12" s="1163" t="s">
        <v>473</v>
      </c>
      <c r="H12" s="1164"/>
      <c r="I12" s="1164"/>
      <c r="J12" s="1165"/>
      <c r="K12" s="267">
        <v>78549</v>
      </c>
      <c r="L12" s="268">
        <v>1188</v>
      </c>
      <c r="M12" s="269">
        <v>744</v>
      </c>
      <c r="N12" s="270">
        <v>59.7</v>
      </c>
    </row>
    <row r="13" spans="1:16" ht="13.5" customHeight="1" x14ac:dyDescent="0.15">
      <c r="A13" s="248"/>
      <c r="B13" s="244"/>
      <c r="C13" s="244"/>
      <c r="D13" s="244"/>
      <c r="E13" s="244"/>
      <c r="F13" s="244"/>
      <c r="G13" s="1163" t="s">
        <v>474</v>
      </c>
      <c r="H13" s="1164"/>
      <c r="I13" s="1164"/>
      <c r="J13" s="1165"/>
      <c r="K13" s="267" t="s">
        <v>475</v>
      </c>
      <c r="L13" s="268" t="s">
        <v>475</v>
      </c>
      <c r="M13" s="269">
        <v>1</v>
      </c>
      <c r="N13" s="270" t="s">
        <v>475</v>
      </c>
    </row>
    <row r="14" spans="1:16" ht="13.5" customHeight="1" x14ac:dyDescent="0.15">
      <c r="A14" s="248"/>
      <c r="B14" s="244"/>
      <c r="C14" s="244"/>
      <c r="D14" s="244"/>
      <c r="E14" s="244"/>
      <c r="F14" s="244"/>
      <c r="G14" s="1163" t="s">
        <v>476</v>
      </c>
      <c r="H14" s="1164"/>
      <c r="I14" s="1164"/>
      <c r="J14" s="1165"/>
      <c r="K14" s="267">
        <v>190538</v>
      </c>
      <c r="L14" s="268">
        <v>2882</v>
      </c>
      <c r="M14" s="269">
        <v>2803</v>
      </c>
      <c r="N14" s="270">
        <v>2.8</v>
      </c>
    </row>
    <row r="15" spans="1:16" ht="13.5" customHeight="1" x14ac:dyDescent="0.15">
      <c r="A15" s="248"/>
      <c r="B15" s="244"/>
      <c r="C15" s="244"/>
      <c r="D15" s="244"/>
      <c r="E15" s="244"/>
      <c r="F15" s="244"/>
      <c r="G15" s="1163" t="s">
        <v>477</v>
      </c>
      <c r="H15" s="1164"/>
      <c r="I15" s="1164"/>
      <c r="J15" s="1165"/>
      <c r="K15" s="267">
        <v>28432</v>
      </c>
      <c r="L15" s="268">
        <v>430</v>
      </c>
      <c r="M15" s="269">
        <v>1119</v>
      </c>
      <c r="N15" s="270">
        <v>-61.6</v>
      </c>
    </row>
    <row r="16" spans="1:16" x14ac:dyDescent="0.15">
      <c r="A16" s="248"/>
      <c r="B16" s="244"/>
      <c r="C16" s="244"/>
      <c r="D16" s="244"/>
      <c r="E16" s="244"/>
      <c r="F16" s="244"/>
      <c r="G16" s="1166" t="s">
        <v>478</v>
      </c>
      <c r="H16" s="1167"/>
      <c r="I16" s="1167"/>
      <c r="J16" s="1168"/>
      <c r="K16" s="268">
        <v>-328507</v>
      </c>
      <c r="L16" s="268">
        <v>-4968</v>
      </c>
      <c r="M16" s="269">
        <v>-5386</v>
      </c>
      <c r="N16" s="270">
        <v>-7.8</v>
      </c>
    </row>
    <row r="17" spans="1:16" x14ac:dyDescent="0.15">
      <c r="A17" s="248"/>
      <c r="B17" s="244"/>
      <c r="C17" s="244"/>
      <c r="D17" s="244"/>
      <c r="E17" s="244"/>
      <c r="F17" s="244"/>
      <c r="G17" s="1166" t="s">
        <v>168</v>
      </c>
      <c r="H17" s="1167"/>
      <c r="I17" s="1167"/>
      <c r="J17" s="1168"/>
      <c r="K17" s="268">
        <v>5414257</v>
      </c>
      <c r="L17" s="268">
        <v>81888</v>
      </c>
      <c r="M17" s="269">
        <v>67183</v>
      </c>
      <c r="N17" s="270">
        <v>21.9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60" t="s">
        <v>483</v>
      </c>
      <c r="H21" s="1161"/>
      <c r="I21" s="1161"/>
      <c r="J21" s="1162"/>
      <c r="K21" s="280">
        <v>6.94</v>
      </c>
      <c r="L21" s="281">
        <v>6.12</v>
      </c>
      <c r="M21" s="282">
        <v>0.82</v>
      </c>
      <c r="N21" s="249"/>
      <c r="O21" s="283"/>
      <c r="P21" s="279"/>
    </row>
    <row r="22" spans="1:16" s="284" customFormat="1" x14ac:dyDescent="0.15">
      <c r="A22" s="279"/>
      <c r="B22" s="249"/>
      <c r="C22" s="249"/>
      <c r="D22" s="249"/>
      <c r="E22" s="249"/>
      <c r="F22" s="249"/>
      <c r="G22" s="1160" t="s">
        <v>484</v>
      </c>
      <c r="H22" s="1161"/>
      <c r="I22" s="1161"/>
      <c r="J22" s="1162"/>
      <c r="K22" s="285">
        <v>97</v>
      </c>
      <c r="L22" s="286">
        <v>98.7</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9" t="s">
        <v>465</v>
      </c>
      <c r="L30" s="254"/>
      <c r="M30" s="255" t="s">
        <v>466</v>
      </c>
      <c r="N30" s="256"/>
    </row>
    <row r="31" spans="1:16" x14ac:dyDescent="0.15">
      <c r="A31" s="248"/>
      <c r="B31" s="244"/>
      <c r="C31" s="244"/>
      <c r="D31" s="244"/>
      <c r="E31" s="244"/>
      <c r="F31" s="244"/>
      <c r="G31" s="257"/>
      <c r="H31" s="258"/>
      <c r="I31" s="258"/>
      <c r="J31" s="259"/>
      <c r="K31" s="1150"/>
      <c r="L31" s="260" t="s">
        <v>467</v>
      </c>
      <c r="M31" s="261" t="s">
        <v>468</v>
      </c>
      <c r="N31" s="262" t="s">
        <v>469</v>
      </c>
    </row>
    <row r="32" spans="1:16" ht="27" customHeight="1" x14ac:dyDescent="0.15">
      <c r="A32" s="248"/>
      <c r="B32" s="244"/>
      <c r="C32" s="244"/>
      <c r="D32" s="244"/>
      <c r="E32" s="244"/>
      <c r="F32" s="244"/>
      <c r="G32" s="1151" t="s">
        <v>488</v>
      </c>
      <c r="H32" s="1152"/>
      <c r="I32" s="1152"/>
      <c r="J32" s="1153"/>
      <c r="K32" s="294">
        <v>1206064</v>
      </c>
      <c r="L32" s="294">
        <v>18241</v>
      </c>
      <c r="M32" s="295">
        <v>33998</v>
      </c>
      <c r="N32" s="296">
        <v>-46.3</v>
      </c>
    </row>
    <row r="33" spans="1:16" ht="13.5" customHeight="1" x14ac:dyDescent="0.15">
      <c r="A33" s="248"/>
      <c r="B33" s="244"/>
      <c r="C33" s="244"/>
      <c r="D33" s="244"/>
      <c r="E33" s="244"/>
      <c r="F33" s="244"/>
      <c r="G33" s="1151" t="s">
        <v>489</v>
      </c>
      <c r="H33" s="1152"/>
      <c r="I33" s="1152"/>
      <c r="J33" s="1153"/>
      <c r="K33" s="294" t="s">
        <v>475</v>
      </c>
      <c r="L33" s="294" t="s">
        <v>475</v>
      </c>
      <c r="M33" s="295">
        <v>1</v>
      </c>
      <c r="N33" s="296" t="s">
        <v>475</v>
      </c>
    </row>
    <row r="34" spans="1:16" ht="27" customHeight="1" x14ac:dyDescent="0.15">
      <c r="A34" s="248"/>
      <c r="B34" s="244"/>
      <c r="C34" s="244"/>
      <c r="D34" s="244"/>
      <c r="E34" s="244"/>
      <c r="F34" s="244"/>
      <c r="G34" s="1151" t="s">
        <v>490</v>
      </c>
      <c r="H34" s="1152"/>
      <c r="I34" s="1152"/>
      <c r="J34" s="1153"/>
      <c r="K34" s="294" t="s">
        <v>475</v>
      </c>
      <c r="L34" s="294" t="s">
        <v>475</v>
      </c>
      <c r="M34" s="295">
        <v>39</v>
      </c>
      <c r="N34" s="296" t="s">
        <v>475</v>
      </c>
    </row>
    <row r="35" spans="1:16" ht="27" customHeight="1" x14ac:dyDescent="0.15">
      <c r="A35" s="248"/>
      <c r="B35" s="244"/>
      <c r="C35" s="244"/>
      <c r="D35" s="244"/>
      <c r="E35" s="244"/>
      <c r="F35" s="244"/>
      <c r="G35" s="1151" t="s">
        <v>491</v>
      </c>
      <c r="H35" s="1152"/>
      <c r="I35" s="1152"/>
      <c r="J35" s="1153"/>
      <c r="K35" s="294">
        <v>1061917</v>
      </c>
      <c r="L35" s="294">
        <v>16061</v>
      </c>
      <c r="M35" s="295">
        <v>9007</v>
      </c>
      <c r="N35" s="296">
        <v>78.3</v>
      </c>
    </row>
    <row r="36" spans="1:16" ht="27" customHeight="1" x14ac:dyDescent="0.15">
      <c r="A36" s="248"/>
      <c r="B36" s="244"/>
      <c r="C36" s="244"/>
      <c r="D36" s="244"/>
      <c r="E36" s="244"/>
      <c r="F36" s="244"/>
      <c r="G36" s="1151" t="s">
        <v>492</v>
      </c>
      <c r="H36" s="1152"/>
      <c r="I36" s="1152"/>
      <c r="J36" s="1153"/>
      <c r="K36" s="294">
        <v>280569</v>
      </c>
      <c r="L36" s="294">
        <v>4243</v>
      </c>
      <c r="M36" s="295">
        <v>2239</v>
      </c>
      <c r="N36" s="296">
        <v>89.5</v>
      </c>
    </row>
    <row r="37" spans="1:16" ht="13.5" customHeight="1" x14ac:dyDescent="0.15">
      <c r="A37" s="248"/>
      <c r="B37" s="244"/>
      <c r="C37" s="244"/>
      <c r="D37" s="244"/>
      <c r="E37" s="244"/>
      <c r="F37" s="244"/>
      <c r="G37" s="1151" t="s">
        <v>493</v>
      </c>
      <c r="H37" s="1152"/>
      <c r="I37" s="1152"/>
      <c r="J37" s="1153"/>
      <c r="K37" s="294" t="s">
        <v>475</v>
      </c>
      <c r="L37" s="294" t="s">
        <v>475</v>
      </c>
      <c r="M37" s="295">
        <v>951</v>
      </c>
      <c r="N37" s="296" t="s">
        <v>475</v>
      </c>
    </row>
    <row r="38" spans="1:16" ht="27" customHeight="1" x14ac:dyDescent="0.15">
      <c r="A38" s="248"/>
      <c r="B38" s="244"/>
      <c r="C38" s="244"/>
      <c r="D38" s="244"/>
      <c r="E38" s="244"/>
      <c r="F38" s="244"/>
      <c r="G38" s="1154" t="s">
        <v>494</v>
      </c>
      <c r="H38" s="1155"/>
      <c r="I38" s="1155"/>
      <c r="J38" s="1156"/>
      <c r="K38" s="297">
        <v>81</v>
      </c>
      <c r="L38" s="297">
        <v>1</v>
      </c>
      <c r="M38" s="298">
        <v>6</v>
      </c>
      <c r="N38" s="299">
        <v>-83.3</v>
      </c>
      <c r="O38" s="293"/>
    </row>
    <row r="39" spans="1:16" x14ac:dyDescent="0.15">
      <c r="A39" s="248"/>
      <c r="B39" s="244"/>
      <c r="C39" s="244"/>
      <c r="D39" s="244"/>
      <c r="E39" s="244"/>
      <c r="F39" s="244"/>
      <c r="G39" s="1154" t="s">
        <v>495</v>
      </c>
      <c r="H39" s="1155"/>
      <c r="I39" s="1155"/>
      <c r="J39" s="1156"/>
      <c r="K39" s="300">
        <v>-583106</v>
      </c>
      <c r="L39" s="300">
        <v>-8819</v>
      </c>
      <c r="M39" s="301">
        <v>-6589</v>
      </c>
      <c r="N39" s="302">
        <v>33.799999999999997</v>
      </c>
      <c r="O39" s="293"/>
    </row>
    <row r="40" spans="1:16" ht="27" customHeight="1" x14ac:dyDescent="0.15">
      <c r="A40" s="248"/>
      <c r="B40" s="244"/>
      <c r="C40" s="244"/>
      <c r="D40" s="244"/>
      <c r="E40" s="244"/>
      <c r="F40" s="244"/>
      <c r="G40" s="1151" t="s">
        <v>496</v>
      </c>
      <c r="H40" s="1152"/>
      <c r="I40" s="1152"/>
      <c r="J40" s="1153"/>
      <c r="K40" s="300">
        <v>-1662499</v>
      </c>
      <c r="L40" s="300">
        <v>-25144</v>
      </c>
      <c r="M40" s="301">
        <v>-27524</v>
      </c>
      <c r="N40" s="302">
        <v>-8.6</v>
      </c>
      <c r="O40" s="293"/>
    </row>
    <row r="41" spans="1:16" x14ac:dyDescent="0.15">
      <c r="A41" s="248"/>
      <c r="B41" s="244"/>
      <c r="C41" s="244"/>
      <c r="D41" s="244"/>
      <c r="E41" s="244"/>
      <c r="F41" s="244"/>
      <c r="G41" s="1157" t="s">
        <v>279</v>
      </c>
      <c r="H41" s="1158"/>
      <c r="I41" s="1158"/>
      <c r="J41" s="1159"/>
      <c r="K41" s="294">
        <v>303026</v>
      </c>
      <c r="L41" s="300">
        <v>4583</v>
      </c>
      <c r="M41" s="301">
        <v>12127</v>
      </c>
      <c r="N41" s="302">
        <v>-62.2</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4" t="s">
        <v>465</v>
      </c>
      <c r="J49" s="1146" t="s">
        <v>500</v>
      </c>
      <c r="K49" s="1147"/>
      <c r="L49" s="1147"/>
      <c r="M49" s="1147"/>
      <c r="N49" s="1148"/>
    </row>
    <row r="50" spans="1:14" x14ac:dyDescent="0.15">
      <c r="A50" s="248"/>
      <c r="B50" s="244"/>
      <c r="C50" s="244"/>
      <c r="D50" s="244"/>
      <c r="E50" s="244"/>
      <c r="F50" s="244"/>
      <c r="G50" s="312"/>
      <c r="H50" s="313"/>
      <c r="I50" s="1145"/>
      <c r="J50" s="314" t="s">
        <v>501</v>
      </c>
      <c r="K50" s="315" t="s">
        <v>502</v>
      </c>
      <c r="L50" s="316" t="s">
        <v>503</v>
      </c>
      <c r="M50" s="317" t="s">
        <v>504</v>
      </c>
      <c r="N50" s="318" t="s">
        <v>505</v>
      </c>
    </row>
    <row r="51" spans="1:14" x14ac:dyDescent="0.15">
      <c r="A51" s="248"/>
      <c r="B51" s="244"/>
      <c r="C51" s="244"/>
      <c r="D51" s="244"/>
      <c r="E51" s="244"/>
      <c r="F51" s="244"/>
      <c r="G51" s="310" t="s">
        <v>506</v>
      </c>
      <c r="H51" s="311"/>
      <c r="I51" s="319">
        <v>727408</v>
      </c>
      <c r="J51" s="320">
        <v>11003</v>
      </c>
      <c r="K51" s="321">
        <v>12.9</v>
      </c>
      <c r="L51" s="322">
        <v>47569</v>
      </c>
      <c r="M51" s="323">
        <v>18.3</v>
      </c>
      <c r="N51" s="324">
        <v>-5.4</v>
      </c>
    </row>
    <row r="52" spans="1:14" x14ac:dyDescent="0.15">
      <c r="A52" s="248"/>
      <c r="B52" s="244"/>
      <c r="C52" s="244"/>
      <c r="D52" s="244"/>
      <c r="E52" s="244"/>
      <c r="F52" s="244"/>
      <c r="G52" s="325"/>
      <c r="H52" s="326" t="s">
        <v>507</v>
      </c>
      <c r="I52" s="327">
        <v>338006</v>
      </c>
      <c r="J52" s="328">
        <v>5113</v>
      </c>
      <c r="K52" s="329">
        <v>7.7</v>
      </c>
      <c r="L52" s="330">
        <v>26255</v>
      </c>
      <c r="M52" s="331">
        <v>12.4</v>
      </c>
      <c r="N52" s="332">
        <v>-4.7</v>
      </c>
    </row>
    <row r="53" spans="1:14" x14ac:dyDescent="0.15">
      <c r="A53" s="248"/>
      <c r="B53" s="244"/>
      <c r="C53" s="244"/>
      <c r="D53" s="244"/>
      <c r="E53" s="244"/>
      <c r="F53" s="244"/>
      <c r="G53" s="310" t="s">
        <v>508</v>
      </c>
      <c r="H53" s="311"/>
      <c r="I53" s="319">
        <v>701846</v>
      </c>
      <c r="J53" s="320">
        <v>10559</v>
      </c>
      <c r="K53" s="321">
        <v>-4</v>
      </c>
      <c r="L53" s="322">
        <v>50880</v>
      </c>
      <c r="M53" s="323">
        <v>7</v>
      </c>
      <c r="N53" s="324">
        <v>-11</v>
      </c>
    </row>
    <row r="54" spans="1:14" x14ac:dyDescent="0.15">
      <c r="A54" s="248"/>
      <c r="B54" s="244"/>
      <c r="C54" s="244"/>
      <c r="D54" s="244"/>
      <c r="E54" s="244"/>
      <c r="F54" s="244"/>
      <c r="G54" s="325"/>
      <c r="H54" s="326" t="s">
        <v>507</v>
      </c>
      <c r="I54" s="327">
        <v>341763</v>
      </c>
      <c r="J54" s="328">
        <v>5142</v>
      </c>
      <c r="K54" s="329">
        <v>0.6</v>
      </c>
      <c r="L54" s="330">
        <v>26879</v>
      </c>
      <c r="M54" s="331">
        <v>2.4</v>
      </c>
      <c r="N54" s="332">
        <v>-1.8</v>
      </c>
    </row>
    <row r="55" spans="1:14" x14ac:dyDescent="0.15">
      <c r="A55" s="248"/>
      <c r="B55" s="244"/>
      <c r="C55" s="244"/>
      <c r="D55" s="244"/>
      <c r="E55" s="244"/>
      <c r="F55" s="244"/>
      <c r="G55" s="310" t="s">
        <v>509</v>
      </c>
      <c r="H55" s="311"/>
      <c r="I55" s="319">
        <v>1030908</v>
      </c>
      <c r="J55" s="320">
        <v>15518</v>
      </c>
      <c r="K55" s="321">
        <v>47</v>
      </c>
      <c r="L55" s="322">
        <v>63956</v>
      </c>
      <c r="M55" s="323">
        <v>25.7</v>
      </c>
      <c r="N55" s="324">
        <v>21.3</v>
      </c>
    </row>
    <row r="56" spans="1:14" x14ac:dyDescent="0.15">
      <c r="A56" s="248"/>
      <c r="B56" s="244"/>
      <c r="C56" s="244"/>
      <c r="D56" s="244"/>
      <c r="E56" s="244"/>
      <c r="F56" s="244"/>
      <c r="G56" s="325"/>
      <c r="H56" s="326" t="s">
        <v>507</v>
      </c>
      <c r="I56" s="327">
        <v>648005</v>
      </c>
      <c r="J56" s="328">
        <v>9754</v>
      </c>
      <c r="K56" s="329">
        <v>89.7</v>
      </c>
      <c r="L56" s="330">
        <v>29239</v>
      </c>
      <c r="M56" s="331">
        <v>8.8000000000000007</v>
      </c>
      <c r="N56" s="332">
        <v>80.900000000000006</v>
      </c>
    </row>
    <row r="57" spans="1:14" x14ac:dyDescent="0.15">
      <c r="A57" s="248"/>
      <c r="B57" s="244"/>
      <c r="C57" s="244"/>
      <c r="D57" s="244"/>
      <c r="E57" s="244"/>
      <c r="F57" s="244"/>
      <c r="G57" s="310" t="s">
        <v>510</v>
      </c>
      <c r="H57" s="311"/>
      <c r="I57" s="319">
        <v>1447618</v>
      </c>
      <c r="J57" s="320">
        <v>21755</v>
      </c>
      <c r="K57" s="321">
        <v>40.200000000000003</v>
      </c>
      <c r="L57" s="322">
        <v>66255</v>
      </c>
      <c r="M57" s="323">
        <v>3.6</v>
      </c>
      <c r="N57" s="324">
        <v>36.6</v>
      </c>
    </row>
    <row r="58" spans="1:14" x14ac:dyDescent="0.15">
      <c r="A58" s="248"/>
      <c r="B58" s="244"/>
      <c r="C58" s="244"/>
      <c r="D58" s="244"/>
      <c r="E58" s="244"/>
      <c r="F58" s="244"/>
      <c r="G58" s="325"/>
      <c r="H58" s="326" t="s">
        <v>507</v>
      </c>
      <c r="I58" s="327">
        <v>1051261</v>
      </c>
      <c r="J58" s="328">
        <v>15798</v>
      </c>
      <c r="K58" s="329">
        <v>62</v>
      </c>
      <c r="L58" s="330">
        <v>31822</v>
      </c>
      <c r="M58" s="331">
        <v>8.8000000000000007</v>
      </c>
      <c r="N58" s="332">
        <v>53.2</v>
      </c>
    </row>
    <row r="59" spans="1:14" x14ac:dyDescent="0.15">
      <c r="A59" s="248"/>
      <c r="B59" s="244"/>
      <c r="C59" s="244"/>
      <c r="D59" s="244"/>
      <c r="E59" s="244"/>
      <c r="F59" s="244"/>
      <c r="G59" s="310" t="s">
        <v>511</v>
      </c>
      <c r="H59" s="311"/>
      <c r="I59" s="319">
        <v>1339342</v>
      </c>
      <c r="J59" s="320">
        <v>20257</v>
      </c>
      <c r="K59" s="321">
        <v>-6.9</v>
      </c>
      <c r="L59" s="322">
        <v>47278</v>
      </c>
      <c r="M59" s="323">
        <v>-28.6</v>
      </c>
      <c r="N59" s="324">
        <v>21.7</v>
      </c>
    </row>
    <row r="60" spans="1:14" x14ac:dyDescent="0.15">
      <c r="A60" s="248"/>
      <c r="B60" s="244"/>
      <c r="C60" s="244"/>
      <c r="D60" s="244"/>
      <c r="E60" s="244"/>
      <c r="F60" s="244"/>
      <c r="G60" s="325"/>
      <c r="H60" s="326" t="s">
        <v>507</v>
      </c>
      <c r="I60" s="333">
        <v>1201274</v>
      </c>
      <c r="J60" s="328">
        <v>18169</v>
      </c>
      <c r="K60" s="329">
        <v>15</v>
      </c>
      <c r="L60" s="330">
        <v>24096</v>
      </c>
      <c r="M60" s="331">
        <v>-24.3</v>
      </c>
      <c r="N60" s="332">
        <v>39.299999999999997</v>
      </c>
    </row>
    <row r="61" spans="1:14" x14ac:dyDescent="0.15">
      <c r="A61" s="248"/>
      <c r="B61" s="244"/>
      <c r="C61" s="244"/>
      <c r="D61" s="244"/>
      <c r="E61" s="244"/>
      <c r="F61" s="244"/>
      <c r="G61" s="310" t="s">
        <v>512</v>
      </c>
      <c r="H61" s="334"/>
      <c r="I61" s="335">
        <v>1049424</v>
      </c>
      <c r="J61" s="336">
        <v>15818</v>
      </c>
      <c r="K61" s="337">
        <v>17.8</v>
      </c>
      <c r="L61" s="338">
        <v>55188</v>
      </c>
      <c r="M61" s="339">
        <v>5.2</v>
      </c>
      <c r="N61" s="324">
        <v>12.6</v>
      </c>
    </row>
    <row r="62" spans="1:14" x14ac:dyDescent="0.15">
      <c r="A62" s="248"/>
      <c r="B62" s="244"/>
      <c r="C62" s="244"/>
      <c r="D62" s="244"/>
      <c r="E62" s="244"/>
      <c r="F62" s="244"/>
      <c r="G62" s="325"/>
      <c r="H62" s="326" t="s">
        <v>507</v>
      </c>
      <c r="I62" s="327">
        <v>716062</v>
      </c>
      <c r="J62" s="328">
        <v>10795</v>
      </c>
      <c r="K62" s="329">
        <v>35</v>
      </c>
      <c r="L62" s="330">
        <v>27658</v>
      </c>
      <c r="M62" s="331">
        <v>1.6</v>
      </c>
      <c r="N62" s="332">
        <v>33.4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11.77</v>
      </c>
      <c r="G47" s="12">
        <v>15.1</v>
      </c>
      <c r="H47" s="12">
        <v>14.82</v>
      </c>
      <c r="I47" s="12">
        <v>14.28</v>
      </c>
      <c r="J47" s="13">
        <v>12.6</v>
      </c>
    </row>
    <row r="48" spans="2:10" ht="57.75" customHeight="1" x14ac:dyDescent="0.15">
      <c r="B48" s="14"/>
      <c r="C48" s="1171" t="s">
        <v>4</v>
      </c>
      <c r="D48" s="1171"/>
      <c r="E48" s="1172"/>
      <c r="F48" s="15">
        <v>1.51</v>
      </c>
      <c r="G48" s="16">
        <v>2.5499999999999998</v>
      </c>
      <c r="H48" s="16">
        <v>0.19</v>
      </c>
      <c r="I48" s="16">
        <v>0.11</v>
      </c>
      <c r="J48" s="17">
        <v>0.11</v>
      </c>
    </row>
    <row r="49" spans="2:10" ht="57.75" customHeight="1" thickBot="1" x14ac:dyDescent="0.2">
      <c r="B49" s="18"/>
      <c r="C49" s="1173" t="s">
        <v>5</v>
      </c>
      <c r="D49" s="1173"/>
      <c r="E49" s="1174"/>
      <c r="F49" s="19">
        <v>2.94</v>
      </c>
      <c r="G49" s="20">
        <v>3.29</v>
      </c>
      <c r="H49" s="20" t="s">
        <v>519</v>
      </c>
      <c r="I49" s="20" t="s">
        <v>520</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20040215</cp:lastModifiedBy>
  <cp:lastPrinted>2017-03-10T06:54:18Z</cp:lastPrinted>
  <dcterms:created xsi:type="dcterms:W3CDTF">2017-01-25T03:32:55Z</dcterms:created>
  <dcterms:modified xsi:type="dcterms:W3CDTF">2017-05-26T06:52:51Z</dcterms:modified>
  <cp:category/>
</cp:coreProperties>
</file>