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情報の開示\財政状況資料集【※H24より】\H29（H27決算)\05-1_チェック作業（決算ライン対応）\★チェック完了したらこちらに格納★\26高石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<sst xmlns="http://schemas.openxmlformats.org/spreadsheetml/2006/main" count="1069" uniqueCount="565">
  <si>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</si>
  <si>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</si>
  <si>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</si>
  <si>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</si>
  <si>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</si>
  <si>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</si>
  <si>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</si>
  <si>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</si>
  <si>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</si>
  <si>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</si>
  <si>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</si>
  <si>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</si>
  <si>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</si>
  <si>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</si>
  <si>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</si>
  <si>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</si>
  <si>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</si>
  <si>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</si>
  <si>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</si>
  <si>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</si>
  <si>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</si>
  <si>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</si>
  <si>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</si>
  <si>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</si>
  <si>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</si>
  <si>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</si>
  <si>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</si>
  <si>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</si>
  <si>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</si>
  <si>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</si>
  <si>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</si>
  <si>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</si>
  <si>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</si>
  <si>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</si>
  <si>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</si>
  <si>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</si>
  <si>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</si>
  <si>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</si>
  <si>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</si>
  <si>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</si>
  <si>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</si>
  <si>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</si>
  <si>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</si>
  <si>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</si>
  <si>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</si>
  <si>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</si>
  <si>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</si>
  <si>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</si>
  <si>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</si>
  <si>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</si>
  <si>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</si>
  <si>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</si>
  <si>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</si>
  <si>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</si>
  <si>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</si>
  <si>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</si>
  <si>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</si>
  <si>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</si>
  <si>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</si>
  <si>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</si>
  <si>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</si>
  <si>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</si>
  <si>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</si>
  <si>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</si>
  <si>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</si>
  <si>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</si>
  <si>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</si>
  <si>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</si>
  <si>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</si>
  <si>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</si>
  <si>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</si>
  <si>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</si>
  <si>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</si>
  <si>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</si>
  <si>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</si>
  <si>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</si>
  <si>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</si>
  <si>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</si>
  <si>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</si>
  <si>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</si>
  <si>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</si>
  <si>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高石市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</si>
  <si>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</si>
  <si>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</si>
  <si>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</si>
  <si>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</si>
  <si>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</si>
  <si>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</si>
  <si>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</si>
  <si>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</si>
  <si>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</si>
  <si>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</si>
  <si>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</si>
  <si>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</si>
  <si>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</si>
  <si>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</si>
  <si>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</si>
  <si>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</si>
  <si>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</si>
  <si>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</si>
  <si>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</si>
  <si>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</si>
  <si>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</si>
  <si>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</si>
  <si>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</si>
  <si>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</si>
  <si>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</si>
  <si>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</si>
  <si>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</si>
  <si>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</si>
  <si>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</si>
  <si>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</si>
  <si>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</si>
  <si>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</si>
  <si>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</si>
  <si>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</si>
  <si>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</si>
  <si>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</si>
  <si>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</si>
  <si>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</si>
  <si>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</si>
  <si>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</si>
  <si>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</si>
  <si>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</si>
  <si>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</si>
  <si>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</si>
  <si>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</si>
  <si>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</si>
  <si>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</si>
  <si>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</si>
  <si>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</si>
  <si>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</si>
  <si>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</si>
  <si>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</si>
  <si>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</si>
  <si>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</si>
  <si>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</si>
  <si>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</si>
  <si>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</si>
  <si>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</si>
  <si>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</si>
  <si>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</si>
  <si>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</si>
  <si>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</si>
  <si>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</si>
  <si>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</si>
  <si>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</si>
  <si>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</si>
  <si>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</si>
  <si>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</si>
  <si>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</si>
  <si>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</si>
  <si>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</si>
  <si>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</si>
  <si>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</si>
  <si>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</si>
  <si>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</si>
  <si>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</si>
  <si>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</si>
  <si>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</si>
  <si>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</si>
  <si>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</si>
  <si>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</si>
  <si>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</si>
  <si>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</si>
  <si>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</si>
  <si>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</si>
  <si>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</si>
  <si>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</si>
  <si>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</si>
  <si>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</si>
  <si>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</si>
  <si>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</si>
  <si>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</si>
  <si>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</si>
  <si>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</si>
  <si>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</si>
  <si>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</si>
  <si>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</si>
  <si>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</si>
  <si>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</si>
  <si>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</si>
  <si>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</si>
  <si>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</si>
  <si>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</si>
  <si>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</si>
  <si>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</si>
  <si>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</si>
  <si>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</si>
  <si>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</si>
  <si>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</si>
  <si>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</si>
  <si>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大阪府高石市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</si>
  <si>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</si>
  <si>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</si>
  <si>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</si>
  <si>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</si>
  <si>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</si>
  <si>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</si>
  <si>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</si>
  <si>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</si>
  <si>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</si>
  <si>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</si>
  <si>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</si>
  <si>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</si>
  <si>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</si>
  <si>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</si>
  <si>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</si>
  <si>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</si>
  <si>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</si>
  <si>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</si>
  <si>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</si>
  <si>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</si>
  <si>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</si>
  <si>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</si>
  <si>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</si>
  <si>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</si>
  <si>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</si>
  <si>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</si>
  <si>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</si>
  <si>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</si>
  <si>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</si>
  <si>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</si>
  <si>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</si>
  <si>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</si>
  <si>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</si>
  <si>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</si>
  <si>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</si>
  <si>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</si>
  <si>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</si>
  <si>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</si>
  <si>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</si>
  <si>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</si>
  <si>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</si>
  <si>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</si>
  <si>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</si>
  <si>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</si>
  <si>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</si>
  <si>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</si>
  <si>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</si>
  <si>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</si>
  <si>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</si>
  <si>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</si>
  <si>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</si>
  <si>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</si>
  <si>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</si>
  <si>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</si>
  <si>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</si>
  <si>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</si>
  <si>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</si>
  <si>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</si>
  <si>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</si>
  <si>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</si>
  <si>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</si>
  <si>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</si>
  <si>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</si>
  <si>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</si>
  <si>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</si>
  <si>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</si>
  <si>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</si>
  <si>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</si>
  <si>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</si>
  <si>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</si>
  <si>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</si>
  <si>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</si>
  <si>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</si>
  <si>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</si>
  <si>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</si>
  <si>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</si>
  <si>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</si>
  <si>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</si>
  <si>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</si>
  <si>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</si>
  <si>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</si>
  <si>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</si>
  <si>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</si>
  <si>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</si>
  <si>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</si>
  <si>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</si>
  <si>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</si>
  <si>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</si>
  <si>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</si>
  <si>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</si>
  <si>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</si>
  <si>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</si>
  <si>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</si>
  <si>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</si>
  <si>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</si>
  <si>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</si>
  <si>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</si>
  <si>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</si>
  <si>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</si>
  <si>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</si>
  <si>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</si>
  <si>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</si>
  <si>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</si>
  <si>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</si>
  <si>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</si>
  <si>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</si>
  <si>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</si>
  <si>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</si>
  <si>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</si>
  <si>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</si>
  <si>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</si>
  <si>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</si>
  <si>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</si>
  <si>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</si>
  <si>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</si>
  <si>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</si>
  <si>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</si>
  <si>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</si>
  <si>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</si>
  <si>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</si>
  <si>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</si>
  <si>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</si>
  <si>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</si>
  <si>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</si>
  <si>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</si>
  <si>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</si>
  <si>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</si>
  <si>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</si>
  <si>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</si>
  <si>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</si>
  <si>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</si>
  <si>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</si>
  <si>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</si>
  <si>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</si>
  <si>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</si>
  <si>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</si>
  <si>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</si>
  <si>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</si>
  <si>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</si>
  <si>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</si>
  <si>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</si>
  <si>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</si>
  <si>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</si>
  <si>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</si>
  <si>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</si>
  <si>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</si>
  <si>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</si>
  <si>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大阪府高石市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</si>
  <si>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</si>
  <si>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</si>
  <si>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</si>
  <si>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</si>
  <si>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</si>
  <si>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</si>
  <si>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</si>
  <si>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</si>
  <si>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</si>
  <si>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</si>
  <si>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</si>
  <si>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</si>
  <si>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</si>
  <si>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</si>
  <si>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</si>
  <si>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</si>
  <si>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</si>
  <si>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</si>
  <si>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</si>
  <si>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</si>
  <si>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</si>
  <si>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</si>
  <si>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</si>
  <si>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</si>
  <si>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</si>
  <si>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</si>
  <si>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</si>
  <si>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</si>
  <si>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</si>
  <si>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</si>
  <si>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</si>
  <si>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</si>
  <si>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</si>
  <si>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</si>
  <si>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</si>
  <si>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</si>
  <si>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</si>
  <si>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</si>
  <si>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</si>
  <si>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</si>
  <si>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</si>
  <si>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</si>
  <si>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</si>
  <si>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</si>
  <si>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</si>
  <si>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</si>
  <si>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</si>
  <si>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</si>
  <si>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</si>
  <si>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</si>
  <si>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</si>
  <si>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</si>
  <si>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</si>
  <si>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</si>
  <si>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</si>
  <si>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</si>
  <si>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</si>
  <si>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</si>
  <si>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</si>
  <si>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</si>
  <si>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</si>
  <si>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</si>
  <si>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</si>
  <si>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</si>
  <si>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</si>
  <si>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</si>
  <si>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</si>
  <si>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</si>
  <si>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</si>
  <si>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</si>
  <si>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</si>
  <si>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</si>
  <si>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</si>
  <si>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</si>
  <si>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</si>
  <si>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</si>
  <si>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</si>
  <si>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</si>
  <si>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</si>
  <si>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</si>
  <si>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</si>
  <si>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</si>
  <si>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</si>
  <si>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</si>
  <si>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</si>
  <si>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</si>
  <si>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</si>
  <si>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</si>
  <si>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</si>
  <si>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</si>
  <si>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</si>
  <si>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</si>
  <si>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</si>
  <si>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</si>
  <si>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</si>
  <si>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</si>
  <si>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</si>
  <si>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</si>
  <si>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</si>
  <si>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</si>
  <si>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</si>
  <si>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</si>
  <si>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</si>
  <si>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</si>
  <si>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</si>
  <si>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</si>
  <si>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</si>
  <si>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</si>
  <si>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</si>
  <si>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</si>
  <si>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</si>
  <si>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</si>
  <si>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</si>
  <si>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</si>
  <si>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</si>
  <si>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</si>
  <si>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</si>
  <si>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</si>
  <si>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</si>
  <si>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</si>
  <si>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</si>
  <si>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</si>
  <si>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</si>
  <si>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</si>
  <si>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</si>
  <si>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</si>
  <si>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</si>
  <si>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</si>
  <si>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</si>
  <si>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</si>
  <si>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</si>
  <si>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</si>
  <si>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</si>
  <si>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</si>
  <si>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</si>
  <si>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</si>
  <si>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</si>
  <si>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</si>
  <si>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</si>
  <si>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</si>
  <si>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</si>
  <si>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</si>
  <si>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</si>
  <si>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</si>
  <si>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</si>
  <si>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</si>
  <si>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</si>
  <si>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</si>
  <si>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</si>
  <si>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</si>
  <si>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</si>
  <si>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</si>
  <si>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</si>
  <si>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</si>
  <si>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</si>
  <si>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</si>
  <si>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</si>
  <si>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</si>
  <si>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</si>
  <si>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</si>
  <si>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</si>
  <si>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</si>
  <si>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</si>
  <si>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</si>
  <si>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</si>
  <si>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</si>
  <si>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</si>
  <si>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</si>
  <si>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</si>
  <si>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</si>
  <si>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</si>
  <si>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</si>
  <si>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</si>
  <si>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</si>
  <si>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</si>
  <si>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</si>
  <si>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</si>
  <si>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</si>
  <si>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1.48</t>
  </si>
  <si>
    <t>国民健康保険特別会計</t>
  </si>
  <si>
    <t>▲ 8.99</t>
  </si>
  <si>
    <t>▲ 7.62</t>
  </si>
  <si>
    <t>▲ 6.92</t>
  </si>
  <si>
    <t>▲ 6.78</t>
  </si>
  <si>
    <t>▲ 6.55</t>
  </si>
  <si>
    <t>水道事業会計</t>
  </si>
  <si>
    <t>一般会計</t>
  </si>
  <si>
    <t>介護保険特別会計</t>
  </si>
  <si>
    <t>後期高齢者医療保険特別会計</t>
  </si>
  <si>
    <t>公共下水道事業特別会計</t>
  </si>
  <si>
    <t>墓地事業特別会計</t>
  </si>
  <si>
    <t>その他会計（赤字）</t>
  </si>
  <si>
    <t>その他会計（黒字）</t>
  </si>
  <si>
    <t>-</t>
    <phoneticPr fontId="2"/>
  </si>
  <si>
    <t>-</t>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</si>
  <si>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</si>
  <si>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2"/>
  </si>
  <si>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2"/>
  </si>
  <si>
    <t>高石市泉大津市墓地組合</t>
    <rPh sb="0" eb="3">
      <t>タカイシシ</t>
    </rPh>
    <rPh sb="3" eb="7">
      <t>イズミオオツシ</t>
    </rPh>
    <rPh sb="7" eb="9">
      <t>ボチ</t>
    </rPh>
    <rPh sb="9" eb="11">
      <t>クミアイ</t>
    </rPh>
    <phoneticPr fontId="2"/>
  </si>
  <si>
    <t>泉北水道企業団</t>
    <rPh sb="0" eb="2">
      <t>センボク</t>
    </rPh>
    <rPh sb="2" eb="4">
      <t>スイドウ</t>
    </rPh>
    <rPh sb="4" eb="6">
      <t>キギョウ</t>
    </rPh>
    <rPh sb="6" eb="7">
      <t>ダン</t>
    </rPh>
    <phoneticPr fontId="2"/>
  </si>
  <si>
    <t>泉州水防事務組合</t>
    <rPh sb="0" eb="2">
      <t>センシュウ</t>
    </rPh>
    <rPh sb="2" eb="4">
      <t>スイボウ</t>
    </rPh>
    <rPh sb="4" eb="6">
      <t>ジム</t>
    </rPh>
    <rPh sb="6" eb="8">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</si>
  <si>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</si>
  <si>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</si>
  <si>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</si>
  <si>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</si>
  <si>
    <t>高石市土地開発公社</t>
    <rPh sb="0" eb="3">
      <t>タカイシシ</t>
    </rPh>
    <rPh sb="3" eb="4">
      <t>ト</t>
    </rPh>
    <rPh sb="4" eb="5">
      <t>チ</t>
    </rPh>
    <rPh sb="5" eb="7">
      <t>カイハツ</t>
    </rPh>
    <rPh sb="7" eb="9">
      <t>コウシャ</t>
    </rPh>
    <phoneticPr fontId="2"/>
  </si>
  <si>
    <t>高石市保健医療センター</t>
    <rPh sb="0" eb="3">
      <t>タカイシシ</t>
    </rPh>
    <rPh sb="3" eb="5">
      <t>ホケン</t>
    </rPh>
    <rPh sb="5" eb="7">
      <t>イリョウ</t>
    </rPh>
    <phoneticPr fontId="2"/>
  </si>
  <si>
    <t>高石都市開発株式会社</t>
    <rPh sb="0" eb="2">
      <t>タカイシ</t>
    </rPh>
    <rPh sb="2" eb="4">
      <t>トシ</t>
    </rPh>
    <rPh sb="4" eb="6">
      <t>カイハツ</t>
    </rPh>
    <rPh sb="6" eb="10">
      <t>カブシキガイシャ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</si>
  <si>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</si>
  <si>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</si>
  <si>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</si>
  <si>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</si>
  <si>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</si>
  <si>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</si>
  <si>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</si>
  <si>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</si>
  <si>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</si>
  <si>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</si>
  <si>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</si>
  <si>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</si>
  <si>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</si>
  <si>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内平均値よりも高い水準となっている。将来負担比率については、第五次財政健全化計画案により、職員数の削減を行ったことや土地開発公社から土地の買戻しを行ったこと等により減少している。平成32年度までに土地開発公社を解散すること等により、今後も低下していくことが想定される。
実質公債費比率については、平成25年度に49億9,000万円の第三セクター等改革推進債を発行したことや、南海中央線整備事業、南海本線高師浜線連続立体交差事業等の大型事業が継続していること等により上昇している。今後も上昇していくことが考えられるため、より一層、発行の抑制に努める。</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4">
      <t>ナイ</t>
    </rPh>
    <rPh sb="24" eb="26">
      <t>ヘイキン</t>
    </rPh>
    <rPh sb="26" eb="27">
      <t>チ</t>
    </rPh>
    <rPh sb="30" eb="31">
      <t>タカ</t>
    </rPh>
    <rPh sb="32" eb="34">
      <t>スイジュン</t>
    </rPh>
    <rPh sb="41" eb="43">
      <t>ショウライ</t>
    </rPh>
    <rPh sb="43" eb="45">
      <t>フタン</t>
    </rPh>
    <rPh sb="45" eb="47">
      <t>ヒリツ</t>
    </rPh>
    <rPh sb="53" eb="54">
      <t>ダイ</t>
    </rPh>
    <rPh sb="54" eb="56">
      <t>ゴジ</t>
    </rPh>
    <rPh sb="56" eb="58">
      <t>ザイセイ</t>
    </rPh>
    <rPh sb="58" eb="61">
      <t>ケンゼンカ</t>
    </rPh>
    <rPh sb="61" eb="63">
      <t>ケイカク</t>
    </rPh>
    <rPh sb="63" eb="64">
      <t>アン</t>
    </rPh>
    <rPh sb="68" eb="71">
      <t>ショクインスウ</t>
    </rPh>
    <rPh sb="72" eb="74">
      <t>サクゲン</t>
    </rPh>
    <rPh sb="75" eb="76">
      <t>オコナ</t>
    </rPh>
    <rPh sb="81" eb="82">
      <t>ト</t>
    </rPh>
    <rPh sb="82" eb="83">
      <t>チ</t>
    </rPh>
    <rPh sb="83" eb="85">
      <t>カイハツ</t>
    </rPh>
    <rPh sb="85" eb="87">
      <t>コウシャ</t>
    </rPh>
    <rPh sb="89" eb="91">
      <t>トチ</t>
    </rPh>
    <rPh sb="92" eb="94">
      <t>カイモド</t>
    </rPh>
    <rPh sb="96" eb="97">
      <t>オコナ</t>
    </rPh>
    <rPh sb="101" eb="102">
      <t>トウ</t>
    </rPh>
    <rPh sb="105" eb="107">
      <t>ゲンショウ</t>
    </rPh>
    <rPh sb="112" eb="114">
      <t>ヘイセイ</t>
    </rPh>
    <rPh sb="116" eb="118">
      <t>ネンド</t>
    </rPh>
    <rPh sb="121" eb="122">
      <t>ト</t>
    </rPh>
    <rPh sb="122" eb="123">
      <t>チ</t>
    </rPh>
    <rPh sb="123" eb="125">
      <t>カイハツ</t>
    </rPh>
    <rPh sb="125" eb="127">
      <t>コウシャ</t>
    </rPh>
    <rPh sb="128" eb="130">
      <t>カイサン</t>
    </rPh>
    <rPh sb="134" eb="135">
      <t>トウ</t>
    </rPh>
    <rPh sb="139" eb="141">
      <t>コンゴ</t>
    </rPh>
    <rPh sb="142" eb="144">
      <t>テイカ</t>
    </rPh>
    <rPh sb="151" eb="153">
      <t>ソウテイ</t>
    </rPh>
    <rPh sb="158" eb="160">
      <t>ジッシツ</t>
    </rPh>
    <rPh sb="160" eb="163">
      <t>コウサイヒ</t>
    </rPh>
    <rPh sb="163" eb="165">
      <t>ヒリツ</t>
    </rPh>
    <rPh sb="171" eb="173">
      <t>ヘイセイ</t>
    </rPh>
    <rPh sb="175" eb="177">
      <t>ネンド</t>
    </rPh>
    <rPh sb="180" eb="181">
      <t>オク</t>
    </rPh>
    <rPh sb="186" eb="188">
      <t>マンエン</t>
    </rPh>
    <rPh sb="189" eb="190">
      <t>ダイ</t>
    </rPh>
    <rPh sb="190" eb="191">
      <t>サン</t>
    </rPh>
    <rPh sb="195" eb="196">
      <t>トウ</t>
    </rPh>
    <rPh sb="196" eb="198">
      <t>カイカク</t>
    </rPh>
    <rPh sb="198" eb="200">
      <t>スイシン</t>
    </rPh>
    <rPh sb="200" eb="201">
      <t>サイ</t>
    </rPh>
    <rPh sb="202" eb="204">
      <t>ハッコウ</t>
    </rPh>
    <rPh sb="210" eb="212">
      <t>ナンカイ</t>
    </rPh>
    <rPh sb="212" eb="215">
      <t>チュウオウセン</t>
    </rPh>
    <rPh sb="215" eb="217">
      <t>セイビ</t>
    </rPh>
    <rPh sb="217" eb="219">
      <t>ジギョウ</t>
    </rPh>
    <rPh sb="220" eb="222">
      <t>ナンカイ</t>
    </rPh>
    <rPh sb="222" eb="224">
      <t>ホンセン</t>
    </rPh>
    <rPh sb="224" eb="227">
      <t>タカシノハマ</t>
    </rPh>
    <rPh sb="227" eb="228">
      <t>セン</t>
    </rPh>
    <rPh sb="228" eb="230">
      <t>レンゾク</t>
    </rPh>
    <rPh sb="230" eb="232">
      <t>リッタイ</t>
    </rPh>
    <rPh sb="232" eb="234">
      <t>コウサ</t>
    </rPh>
    <rPh sb="234" eb="236">
      <t>ジギョウ</t>
    </rPh>
    <rPh sb="236" eb="237">
      <t>トウ</t>
    </rPh>
    <rPh sb="238" eb="240">
      <t>オオガタ</t>
    </rPh>
    <rPh sb="240" eb="242">
      <t>ジギョウ</t>
    </rPh>
    <rPh sb="243" eb="245">
      <t>ケイゾク</t>
    </rPh>
    <rPh sb="251" eb="252">
      <t>トウ</t>
    </rPh>
    <rPh sb="255" eb="257">
      <t>ジョウショウ</t>
    </rPh>
    <rPh sb="262" eb="264">
      <t>コンゴ</t>
    </rPh>
    <rPh sb="265" eb="267">
      <t>ジョウショウ</t>
    </rPh>
    <rPh sb="274" eb="275">
      <t>カンガ</t>
    </rPh>
    <rPh sb="284" eb="286">
      <t>イッソウ</t>
    </rPh>
    <rPh sb="287" eb="289">
      <t>ハッコウ</t>
    </rPh>
    <rPh sb="290" eb="292">
      <t>ヨクセイ</t>
    </rPh>
    <rPh sb="293" eb="29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</si>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</sst>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c:ext xmlns:c16="http://schemas.microsoft.com/office/drawing/2014/chart" uri="{C3380CC4-5D6E-409C-BE32-E72D297353CC}">
              <c16:uniqueId val="{00000000-B3A9-4640-BF2B-18B69ABA7B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38247</c:v>
                </c:pt>
                <c:pt idx="1">
                  <c:v>48346</c:v>
                </c:pt>
                <c:pt idx="2">
                  <c:v>65408</c:v>
                </c:pt>
                <c:pt idx="3">
                  <c:v>64642</c:v>
                </c:pt>
                <c:pt idx="4">
                  <c:v>24403</c:v>
                </c:pt>
              </c:numCache>
            </c:numRef>
          </c:val>
          <c:smooth val="0"/>
          <c:extLst>
            <c:ext xmlns:c16="http://schemas.microsoft.com/office/drawing/2014/chart" uri="{C3380CC4-5D6E-409C-BE32-E72D297353CC}">
              <c16:uniqueId val="{00000001-B3A9-4640-BF2B-18B69ABA7BBA}"/>
            </c:ext>
          </c:extLst>
        </c:ser>
        <c:dLbls>
          <c:showLegendKey val="0"/>
          <c:showVal val="0"/>
          <c:showCatName val="0"/>
          <c:showSerName val="0"/>
          <c:showPercent val="0"/>
          <c:showBubbleSize val="0"/>
        </c:dLbls>
        <c:marker val="1"/>
        <c:smooth val="0"/>
        <c:axId val="93832320"/>
        <c:axId val="93834240"/>
      </c:lineChart>
      <c:catAx>
        <c:axId val="9383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34240"/>
        <c:crosses val="autoZero"/>
        <c:auto val="1"/>
        <c:lblAlgn val="ctr"/>
        <c:lblOffset val="100"/>
        <c:tickLblSkip val="1"/>
        <c:tickMarkSkip val="1"/>
        <c:noMultiLvlLbl val="0"/>
      </c:catAx>
      <c:valAx>
        <c:axId val="938342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83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0.87</c:v>
                </c:pt>
                <c:pt idx="1">
                  <c:v>2.4300000000000002</c:v>
                </c:pt>
                <c:pt idx="2">
                  <c:v>1.1399999999999999</c:v>
                </c:pt>
                <c:pt idx="3">
                  <c:v>1.85</c:v>
                </c:pt>
                <c:pt idx="4">
                  <c:v>2.83</c:v>
                </c:pt>
              </c:numCache>
            </c:numRef>
          </c:val>
          <c:extLst>
            <c:ext xmlns:c16="http://schemas.microsoft.com/office/drawing/2014/chart" uri="{C3380CC4-5D6E-409C-BE32-E72D297353CC}">
              <c16:uniqueId val="{00000000-55EB-49DB-898E-D8CED1EA82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11.4</c:v>
                </c:pt>
                <c:pt idx="1">
                  <c:v>12.64</c:v>
                </c:pt>
                <c:pt idx="2">
                  <c:v>12.53</c:v>
                </c:pt>
                <c:pt idx="3">
                  <c:v>17.46</c:v>
                </c:pt>
                <c:pt idx="4">
                  <c:v>18.75</c:v>
                </c:pt>
              </c:numCache>
            </c:numRef>
          </c:val>
          <c:extLst>
            <c:ext xmlns:c16="http://schemas.microsoft.com/office/drawing/2014/chart" uri="{C3380CC4-5D6E-409C-BE32-E72D297353CC}">
              <c16:uniqueId val="{00000001-55EB-49DB-898E-D8CED1EA8233}"/>
            </c:ext>
          </c:extLst>
        </c:ser>
        <c:dLbls>
          <c:showLegendKey val="0"/>
          <c:showVal val="0"/>
          <c:showCatName val="0"/>
          <c:showSerName val="0"/>
          <c:showPercent val="0"/>
          <c:showBubbleSize val="0"/>
        </c:dLbls>
        <c:gapWidth val="250"/>
        <c:overlap val="100"/>
        <c:axId val="93660288"/>
        <c:axId val="9366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7.05</c:v>
                </c:pt>
                <c:pt idx="1">
                  <c:v>3.16</c:v>
                </c:pt>
                <c:pt idx="2">
                  <c:v>-1.48</c:v>
                </c:pt>
                <c:pt idx="3">
                  <c:v>5.61</c:v>
                </c:pt>
                <c:pt idx="4">
                  <c:v>2.39</c:v>
                </c:pt>
              </c:numCache>
            </c:numRef>
          </c:val>
          <c:smooth val="0"/>
          <c:extLst>
            <c:ext xmlns:c16="http://schemas.microsoft.com/office/drawing/2014/chart" uri="{C3380CC4-5D6E-409C-BE32-E72D297353CC}">
              <c16:uniqueId val="{00000002-55EB-49DB-898E-D8CED1EA8233}"/>
            </c:ext>
          </c:extLst>
        </c:ser>
        <c:dLbls>
          <c:showLegendKey val="0"/>
          <c:showVal val="0"/>
          <c:showCatName val="0"/>
          <c:showSerName val="0"/>
          <c:showPercent val="0"/>
          <c:showBubbleSize val="0"/>
        </c:dLbls>
        <c:marker val="1"/>
        <c:smooth val="0"/>
        <c:axId val="93660288"/>
        <c:axId val="93662208"/>
      </c:lineChart>
      <c:catAx>
        <c:axId val="936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662208"/>
        <c:crosses val="autoZero"/>
        <c:auto val="1"/>
        <c:lblAlgn val="ctr"/>
        <c:lblOffset val="100"/>
        <c:tickLblSkip val="1"/>
        <c:tickMarkSkip val="1"/>
        <c:noMultiLvlLbl val="0"/>
      </c:catAx>
      <c:valAx>
        <c:axId val="9366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6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83-464E-8C60-BC0753EFCF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83-464E-8C60-BC0753EFCF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83-464E-8C60-BC0753EFCFCC}"/>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683-464E-8C60-BC0753EFCFC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0.02</c:v>
                </c:pt>
                <c:pt idx="4">
                  <c:v>#N/A</c:v>
                </c:pt>
                <c:pt idx="5">
                  <c:v>0.06</c:v>
                </c:pt>
                <c:pt idx="6">
                  <c:v>#N/A</c:v>
                </c:pt>
                <c:pt idx="7">
                  <c:v>0.15</c:v>
                </c:pt>
                <c:pt idx="8">
                  <c:v>#N/A</c:v>
                </c:pt>
                <c:pt idx="9">
                  <c:v>0.08</c:v>
                </c:pt>
              </c:numCache>
            </c:numRef>
          </c:val>
          <c:extLst>
            <c:ext xmlns:c16="http://schemas.microsoft.com/office/drawing/2014/chart" uri="{C3380CC4-5D6E-409C-BE32-E72D297353CC}">
              <c16:uniqueId val="{00000004-E683-464E-8C60-BC0753EFCFCC}"/>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0.2</c:v>
                </c:pt>
                <c:pt idx="4">
                  <c:v>#N/A</c:v>
                </c:pt>
                <c:pt idx="5">
                  <c:v>0.2</c:v>
                </c:pt>
                <c:pt idx="6">
                  <c:v>#N/A</c:v>
                </c:pt>
                <c:pt idx="7">
                  <c:v>0.23</c:v>
                </c:pt>
                <c:pt idx="8">
                  <c:v>#N/A</c:v>
                </c:pt>
                <c:pt idx="9">
                  <c:v>0.26</c:v>
                </c:pt>
              </c:numCache>
            </c:numRef>
          </c:val>
          <c:extLst>
            <c:ext xmlns:c16="http://schemas.microsoft.com/office/drawing/2014/chart" uri="{C3380CC4-5D6E-409C-BE32-E72D297353CC}">
              <c16:uniqueId val="{00000005-E683-464E-8C60-BC0753EFCFC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0.56000000000000005</c:v>
                </c:pt>
                <c:pt idx="4">
                  <c:v>#N/A</c:v>
                </c:pt>
                <c:pt idx="5">
                  <c:v>0.48</c:v>
                </c:pt>
                <c:pt idx="6">
                  <c:v>#N/A</c:v>
                </c:pt>
                <c:pt idx="7">
                  <c:v>0.53</c:v>
                </c:pt>
                <c:pt idx="8">
                  <c:v>#N/A</c:v>
                </c:pt>
                <c:pt idx="9">
                  <c:v>0.59</c:v>
                </c:pt>
              </c:numCache>
            </c:numRef>
          </c:val>
          <c:extLst>
            <c:ext xmlns:c16="http://schemas.microsoft.com/office/drawing/2014/chart" uri="{C3380CC4-5D6E-409C-BE32-E72D297353CC}">
              <c16:uniqueId val="{00000006-E683-464E-8C60-BC0753EFCFC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0.87</c:v>
                </c:pt>
                <c:pt idx="2">
                  <c:v>#N/A</c:v>
                </c:pt>
                <c:pt idx="3">
                  <c:v>2.42</c:v>
                </c:pt>
                <c:pt idx="4">
                  <c:v>#N/A</c:v>
                </c:pt>
                <c:pt idx="5">
                  <c:v>1.1399999999999999</c:v>
                </c:pt>
                <c:pt idx="6">
                  <c:v>#N/A</c:v>
                </c:pt>
                <c:pt idx="7">
                  <c:v>1.84</c:v>
                </c:pt>
                <c:pt idx="8">
                  <c:v>#N/A</c:v>
                </c:pt>
                <c:pt idx="9">
                  <c:v>2.82</c:v>
                </c:pt>
              </c:numCache>
            </c:numRef>
          </c:val>
          <c:extLst>
            <c:ext xmlns:c16="http://schemas.microsoft.com/office/drawing/2014/chart" uri="{C3380CC4-5D6E-409C-BE32-E72D297353CC}">
              <c16:uniqueId val="{00000007-E683-464E-8C60-BC0753EFCF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10.52</c:v>
                </c:pt>
                <c:pt idx="2">
                  <c:v>#N/A</c:v>
                </c:pt>
                <c:pt idx="3">
                  <c:v>11.84</c:v>
                </c:pt>
                <c:pt idx="4">
                  <c:v>#N/A</c:v>
                </c:pt>
                <c:pt idx="5">
                  <c:v>13.15</c:v>
                </c:pt>
                <c:pt idx="6">
                  <c:v>#N/A</c:v>
                </c:pt>
                <c:pt idx="7">
                  <c:v>13.31</c:v>
                </c:pt>
                <c:pt idx="8">
                  <c:v>#N/A</c:v>
                </c:pt>
                <c:pt idx="9">
                  <c:v>13.45</c:v>
                </c:pt>
              </c:numCache>
            </c:numRef>
          </c:val>
          <c:extLst>
            <c:ext xmlns:c16="http://schemas.microsoft.com/office/drawing/2014/chart" uri="{C3380CC4-5D6E-409C-BE32-E72D297353CC}">
              <c16:uniqueId val="{00000008-E683-464E-8C60-BC0753EFCFC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8.99</c:v>
                </c:pt>
                <c:pt idx="1">
                  <c:v>#N/A</c:v>
                </c:pt>
                <c:pt idx="2">
                  <c:v>7.62</c:v>
                </c:pt>
                <c:pt idx="3">
                  <c:v>#N/A</c:v>
                </c:pt>
                <c:pt idx="4">
                  <c:v>6.92</c:v>
                </c:pt>
                <c:pt idx="5">
                  <c:v>#N/A</c:v>
                </c:pt>
                <c:pt idx="6">
                  <c:v>6.78</c:v>
                </c:pt>
                <c:pt idx="7">
                  <c:v>#N/A</c:v>
                </c:pt>
                <c:pt idx="8">
                  <c:v>6.55</c:v>
                </c:pt>
                <c:pt idx="9">
                  <c:v>#N/A</c:v>
                </c:pt>
              </c:numCache>
            </c:numRef>
          </c:val>
          <c:extLst>
            <c:ext xmlns:c16="http://schemas.microsoft.com/office/drawing/2014/chart" uri="{C3380CC4-5D6E-409C-BE32-E72D297353CC}">
              <c16:uniqueId val="{00000009-E683-464E-8C60-BC0753EFCFCC}"/>
            </c:ext>
          </c:extLst>
        </c:ser>
        <c:dLbls>
          <c:showLegendKey val="0"/>
          <c:showVal val="0"/>
          <c:showCatName val="0"/>
          <c:showSerName val="0"/>
          <c:showPercent val="0"/>
          <c:showBubbleSize val="0"/>
        </c:dLbls>
        <c:gapWidth val="150"/>
        <c:overlap val="100"/>
        <c:axId val="112757760"/>
        <c:axId val="112771840"/>
      </c:barChart>
      <c:catAx>
        <c:axId val="11275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71840"/>
        <c:crosses val="autoZero"/>
        <c:auto val="1"/>
        <c:lblAlgn val="ctr"/>
        <c:lblOffset val="100"/>
        <c:tickLblSkip val="1"/>
        <c:tickMarkSkip val="1"/>
        <c:noMultiLvlLbl val="0"/>
      </c:catAx>
      <c:valAx>
        <c:axId val="11277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5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2442</c:v>
                </c:pt>
                <c:pt idx="5">
                  <c:v>2592</c:v>
                </c:pt>
                <c:pt idx="8">
                  <c:v>2596</c:v>
                </c:pt>
                <c:pt idx="11">
                  <c:v>3044</c:v>
                </c:pt>
                <c:pt idx="14">
                  <c:v>2517</c:v>
                </c:pt>
              </c:numCache>
            </c:numRef>
          </c:val>
          <c:extLst>
            <c:ext xmlns:c16="http://schemas.microsoft.com/office/drawing/2014/chart" uri="{C3380CC4-5D6E-409C-BE32-E72D297353CC}">
              <c16:uniqueId val="{00000000-682A-4679-B519-9D93F82D5D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2</c:v>
                </c:pt>
                <c:pt idx="9">
                  <c:v>1</c:v>
                </c:pt>
                <c:pt idx="12">
                  <c:v>1</c:v>
                </c:pt>
              </c:numCache>
            </c:numRef>
          </c:val>
          <c:extLst>
            <c:ext xmlns:c16="http://schemas.microsoft.com/office/drawing/2014/chart" uri="{C3380CC4-5D6E-409C-BE32-E72D297353CC}">
              <c16:uniqueId val="{00000001-682A-4679-B519-9D93F82D5D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2A-4679-B519-9D93F82D5D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649</c:v>
                </c:pt>
                <c:pt idx="3">
                  <c:v>648</c:v>
                </c:pt>
                <c:pt idx="6">
                  <c:v>548</c:v>
                </c:pt>
                <c:pt idx="9">
                  <c:v>692</c:v>
                </c:pt>
                <c:pt idx="12">
                  <c:v>649</c:v>
                </c:pt>
              </c:numCache>
            </c:numRef>
          </c:val>
          <c:extLst>
            <c:ext xmlns:c16="http://schemas.microsoft.com/office/drawing/2014/chart" uri="{C3380CC4-5D6E-409C-BE32-E72D297353CC}">
              <c16:uniqueId val="{00000003-682A-4679-B519-9D93F82D5D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572</c:v>
                </c:pt>
                <c:pt idx="3">
                  <c:v>595</c:v>
                </c:pt>
                <c:pt idx="6">
                  <c:v>580</c:v>
                </c:pt>
                <c:pt idx="9">
                  <c:v>652</c:v>
                </c:pt>
                <c:pt idx="12">
                  <c:v>571</c:v>
                </c:pt>
              </c:numCache>
            </c:numRef>
          </c:val>
          <c:extLst>
            <c:ext xmlns:c16="http://schemas.microsoft.com/office/drawing/2014/chart" uri="{C3380CC4-5D6E-409C-BE32-E72D297353CC}">
              <c16:uniqueId val="{00000004-682A-4679-B519-9D93F82D5D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2A-4679-B519-9D93F82D5D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2A-4679-B519-9D93F82D5D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2802</c:v>
                </c:pt>
                <c:pt idx="3">
                  <c:v>2890</c:v>
                </c:pt>
                <c:pt idx="6">
                  <c:v>3032</c:v>
                </c:pt>
                <c:pt idx="9">
                  <c:v>3272</c:v>
                </c:pt>
                <c:pt idx="12">
                  <c:v>3243</c:v>
                </c:pt>
              </c:numCache>
            </c:numRef>
          </c:val>
          <c:extLst>
            <c:ext xmlns:c16="http://schemas.microsoft.com/office/drawing/2014/chart" uri="{C3380CC4-5D6E-409C-BE32-E72D297353CC}">
              <c16:uniqueId val="{00000007-682A-4679-B519-9D93F82D5DE9}"/>
            </c:ext>
          </c:extLst>
        </c:ser>
        <c:dLbls>
          <c:showLegendKey val="0"/>
          <c:showVal val="0"/>
          <c:showCatName val="0"/>
          <c:showSerName val="0"/>
          <c:showPercent val="0"/>
          <c:showBubbleSize val="0"/>
        </c:dLbls>
        <c:gapWidth val="100"/>
        <c:overlap val="100"/>
        <c:axId val="1632896"/>
        <c:axId val="10956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1582</c:v>
                </c:pt>
                <c:pt idx="2">
                  <c:v>#N/A</c:v>
                </c:pt>
                <c:pt idx="3">
                  <c:v>#N/A</c:v>
                </c:pt>
                <c:pt idx="4">
                  <c:v>1543</c:v>
                </c:pt>
                <c:pt idx="5">
                  <c:v>#N/A</c:v>
                </c:pt>
                <c:pt idx="6">
                  <c:v>#N/A</c:v>
                </c:pt>
                <c:pt idx="7">
                  <c:v>1566</c:v>
                </c:pt>
                <c:pt idx="8">
                  <c:v>#N/A</c:v>
                </c:pt>
                <c:pt idx="9">
                  <c:v>#N/A</c:v>
                </c:pt>
                <c:pt idx="10">
                  <c:v>1573</c:v>
                </c:pt>
                <c:pt idx="11">
                  <c:v>#N/A</c:v>
                </c:pt>
                <c:pt idx="12">
                  <c:v>#N/A</c:v>
                </c:pt>
                <c:pt idx="13">
                  <c:v>1947</c:v>
                </c:pt>
                <c:pt idx="14">
                  <c:v>#N/A</c:v>
                </c:pt>
              </c:numCache>
            </c:numRef>
          </c:val>
          <c:smooth val="0"/>
          <c:extLst>
            <c:ext xmlns:c16="http://schemas.microsoft.com/office/drawing/2014/chart" uri="{C3380CC4-5D6E-409C-BE32-E72D297353CC}">
              <c16:uniqueId val="{00000008-682A-4679-B519-9D93F82D5DE9}"/>
            </c:ext>
          </c:extLst>
        </c:ser>
        <c:dLbls>
          <c:showLegendKey val="0"/>
          <c:showVal val="0"/>
          <c:showCatName val="0"/>
          <c:showSerName val="0"/>
          <c:showPercent val="0"/>
          <c:showBubbleSize val="0"/>
        </c:dLbls>
        <c:marker val="1"/>
        <c:smooth val="0"/>
        <c:axId val="1632896"/>
        <c:axId val="109564672"/>
      </c:lineChart>
      <c:catAx>
        <c:axId val="163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64672"/>
        <c:crosses val="autoZero"/>
        <c:auto val="1"/>
        <c:lblAlgn val="ctr"/>
        <c:lblOffset val="100"/>
        <c:tickLblSkip val="1"/>
        <c:tickMarkSkip val="1"/>
        <c:noMultiLvlLbl val="0"/>
      </c:catAx>
      <c:valAx>
        <c:axId val="10956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23319</c:v>
                </c:pt>
                <c:pt idx="5">
                  <c:v>24010</c:v>
                </c:pt>
                <c:pt idx="8">
                  <c:v>24370</c:v>
                </c:pt>
                <c:pt idx="11">
                  <c:v>24539</c:v>
                </c:pt>
                <c:pt idx="14">
                  <c:v>24512</c:v>
                </c:pt>
              </c:numCache>
            </c:numRef>
          </c:val>
          <c:extLst>
            <c:ext xmlns:c16="http://schemas.microsoft.com/office/drawing/2014/chart" uri="{C3380CC4-5D6E-409C-BE32-E72D297353CC}">
              <c16:uniqueId val="{00000000-BCF2-4C55-83A4-8BF4ADFEF0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8687</c:v>
                </c:pt>
                <c:pt idx="5">
                  <c:v>9065</c:v>
                </c:pt>
                <c:pt idx="8">
                  <c:v>9312</c:v>
                </c:pt>
                <c:pt idx="11">
                  <c:v>8427</c:v>
                </c:pt>
                <c:pt idx="14">
                  <c:v>7977</c:v>
                </c:pt>
              </c:numCache>
            </c:numRef>
          </c:val>
          <c:extLst>
            <c:ext xmlns:c16="http://schemas.microsoft.com/office/drawing/2014/chart" uri="{C3380CC4-5D6E-409C-BE32-E72D297353CC}">
              <c16:uniqueId val="{00000001-BCF2-4C55-83A4-8BF4ADFEF0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1865</c:v>
                </c:pt>
                <c:pt idx="5">
                  <c:v>2084</c:v>
                </c:pt>
                <c:pt idx="8">
                  <c:v>2057</c:v>
                </c:pt>
                <c:pt idx="11">
                  <c:v>2702</c:v>
                </c:pt>
                <c:pt idx="14">
                  <c:v>2945</c:v>
                </c:pt>
              </c:numCache>
            </c:numRef>
          </c:val>
          <c:extLst>
            <c:ext xmlns:c16="http://schemas.microsoft.com/office/drawing/2014/chart" uri="{C3380CC4-5D6E-409C-BE32-E72D297353CC}">
              <c16:uniqueId val="{00000002-BCF2-4C55-83A4-8BF4ADFEF0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F2-4C55-83A4-8BF4ADFEF0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F2-4C55-83A4-8BF4ADFEF0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8720</c:v>
                </c:pt>
                <c:pt idx="3">
                  <c:v>7756</c:v>
                </c:pt>
                <c:pt idx="6">
                  <c:v>1948</c:v>
                </c:pt>
                <c:pt idx="9">
                  <c:v>1768</c:v>
                </c:pt>
                <c:pt idx="12">
                  <c:v>1584</c:v>
                </c:pt>
              </c:numCache>
            </c:numRef>
          </c:val>
          <c:extLst>
            <c:ext xmlns:c16="http://schemas.microsoft.com/office/drawing/2014/chart" uri="{C3380CC4-5D6E-409C-BE32-E72D297353CC}">
              <c16:uniqueId val="{00000005-BCF2-4C55-83A4-8BF4ADFEF0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4151</c:v>
                </c:pt>
                <c:pt idx="3">
                  <c:v>3837</c:v>
                </c:pt>
                <c:pt idx="6">
                  <c:v>3454</c:v>
                </c:pt>
                <c:pt idx="9">
                  <c:v>3039</c:v>
                </c:pt>
                <c:pt idx="12">
                  <c:v>2788</c:v>
                </c:pt>
              </c:numCache>
            </c:numRef>
          </c:val>
          <c:extLst>
            <c:ext xmlns:c16="http://schemas.microsoft.com/office/drawing/2014/chart" uri="{C3380CC4-5D6E-409C-BE32-E72D297353CC}">
              <c16:uniqueId val="{00000006-BCF2-4C55-83A4-8BF4ADFEF0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4797</c:v>
                </c:pt>
                <c:pt idx="3">
                  <c:v>4535</c:v>
                </c:pt>
                <c:pt idx="6">
                  <c:v>4315</c:v>
                </c:pt>
                <c:pt idx="9">
                  <c:v>4099</c:v>
                </c:pt>
                <c:pt idx="12">
                  <c:v>4120</c:v>
                </c:pt>
              </c:numCache>
            </c:numRef>
          </c:val>
          <c:extLst>
            <c:ext xmlns:c16="http://schemas.microsoft.com/office/drawing/2014/chart" uri="{C3380CC4-5D6E-409C-BE32-E72D297353CC}">
              <c16:uniqueId val="{00000007-BCF2-4C55-83A4-8BF4ADFEF0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11966</c:v>
                </c:pt>
                <c:pt idx="3">
                  <c:v>11610</c:v>
                </c:pt>
                <c:pt idx="6">
                  <c:v>11166</c:v>
                </c:pt>
                <c:pt idx="9">
                  <c:v>11472</c:v>
                </c:pt>
                <c:pt idx="12">
                  <c:v>11093</c:v>
                </c:pt>
              </c:numCache>
            </c:numRef>
          </c:val>
          <c:extLst>
            <c:ext xmlns:c16="http://schemas.microsoft.com/office/drawing/2014/chart" uri="{C3380CC4-5D6E-409C-BE32-E72D297353CC}">
              <c16:uniqueId val="{00000008-BCF2-4C55-83A4-8BF4ADFEF0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F2-4C55-83A4-8BF4ADFEF0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32138</c:v>
                </c:pt>
                <c:pt idx="3">
                  <c:v>32873</c:v>
                </c:pt>
                <c:pt idx="6">
                  <c:v>37994</c:v>
                </c:pt>
                <c:pt idx="9">
                  <c:v>38119</c:v>
                </c:pt>
                <c:pt idx="12">
                  <c:v>37560</c:v>
                </c:pt>
              </c:numCache>
            </c:numRef>
          </c:val>
          <c:extLst>
            <c:ext xmlns:c16="http://schemas.microsoft.com/office/drawing/2014/chart" uri="{C3380CC4-5D6E-409C-BE32-E72D297353CC}">
              <c16:uniqueId val="{0000000A-BCF2-4C55-83A4-8BF4ADFEF08F}"/>
            </c:ext>
          </c:extLst>
        </c:ser>
        <c:dLbls>
          <c:showLegendKey val="0"/>
          <c:showVal val="0"/>
          <c:showCatName val="0"/>
          <c:showSerName val="0"/>
          <c:showPercent val="0"/>
          <c:showBubbleSize val="0"/>
        </c:dLbls>
        <c:gapWidth val="100"/>
        <c:overlap val="100"/>
        <c:axId val="113157248"/>
        <c:axId val="11315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27901</c:v>
                </c:pt>
                <c:pt idx="2">
                  <c:v>#N/A</c:v>
                </c:pt>
                <c:pt idx="3">
                  <c:v>#N/A</c:v>
                </c:pt>
                <c:pt idx="4">
                  <c:v>25452</c:v>
                </c:pt>
                <c:pt idx="5">
                  <c:v>#N/A</c:v>
                </c:pt>
                <c:pt idx="6">
                  <c:v>#N/A</c:v>
                </c:pt>
                <c:pt idx="7">
                  <c:v>23138</c:v>
                </c:pt>
                <c:pt idx="8">
                  <c:v>#N/A</c:v>
                </c:pt>
                <c:pt idx="9">
                  <c:v>#N/A</c:v>
                </c:pt>
                <c:pt idx="10">
                  <c:v>22828</c:v>
                </c:pt>
                <c:pt idx="11">
                  <c:v>#N/A</c:v>
                </c:pt>
                <c:pt idx="12">
                  <c:v>#N/A</c:v>
                </c:pt>
                <c:pt idx="13">
                  <c:v>21711</c:v>
                </c:pt>
                <c:pt idx="14">
                  <c:v>#N/A</c:v>
                </c:pt>
              </c:numCache>
            </c:numRef>
          </c:val>
          <c:smooth val="0"/>
          <c:extLst>
            <c:ext xmlns:c16="http://schemas.microsoft.com/office/drawing/2014/chart" uri="{C3380CC4-5D6E-409C-BE32-E72D297353CC}">
              <c16:uniqueId val="{0000000B-BCF2-4C55-83A4-8BF4ADFEF08F}"/>
            </c:ext>
          </c:extLst>
        </c:ser>
        <c:dLbls>
          <c:showLegendKey val="0"/>
          <c:showVal val="0"/>
          <c:showCatName val="0"/>
          <c:showSerName val="0"/>
          <c:showPercent val="0"/>
          <c:showBubbleSize val="0"/>
        </c:dLbls>
        <c:marker val="1"/>
        <c:smooth val="0"/>
        <c:axId val="113157248"/>
        <c:axId val="113159168"/>
      </c:lineChart>
      <c:catAx>
        <c:axId val="1131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159168"/>
        <c:crosses val="autoZero"/>
        <c:auto val="1"/>
        <c:lblAlgn val="ctr"/>
        <c:lblOffset val="100"/>
        <c:tickLblSkip val="1"/>
        <c:tickMarkSkip val="1"/>
        <c:noMultiLvlLbl val="0"/>
      </c:catAx>
      <c:valAx>
        <c:axId val="11315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5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{74695179-64E2-4C4F-AE41-B4EDE4795B19}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83A-4FFC-A943-8E96148CB1C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{2F89C081-F7A6-47A7-B6B7-684DE8E21E98}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83A-4FFC-A943-8E96148CB1C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{B33543C6-0DB4-4D0A-A4D1-561B788C70B5}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83A-4FFC-A943-8E96148CB1C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{CB32E061-D68A-44AC-BCF2-25932CB86F7F}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83A-4FFC-A943-8E96148CB1C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{00869949-E94F-47B4-8297-2D5BFCE2C88A}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83A-4FFC-A943-8E96148CB1C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83A-4FFC-A943-8E96148CB1C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{28F53429-F78C-47EF-8F97-5E560248BFC7}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83A-4FFC-A943-8E96148CB1C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{27F1DEF4-D1A6-4725-819F-E9B59A34C385}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83A-4FFC-A943-8E96148CB1C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{2ECF5675-8980-478F-92E6-6CDB87C05EDA}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83A-4FFC-A943-8E96148CB1C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{14EB706C-C8FD-4C5A-95C7-682E2CD0D134}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83A-4FFC-A943-8E96148CB1C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{6ADC19C7-AAFD-4514-8785-7E6715F405FC}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83A-4FFC-A943-8E96148CB1C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83A-4FFC-A943-8E96148CB1CD}"/>
            </c:ext>
          </c:extLst>
        </c:ser>
        <c:dLbls>
          <c:showLegendKey val="0"/>
          <c:showVal val="0"/>
          <c:showCatName val="0"/>
          <c:showSerName val="0"/>
          <c:showPercent val="0"/>
          <c:showBubbleSize val="0"/>
        </c:dLbls>
        <c:axId val="277678896"/>
        <c:axId val="277655784"/>
      </c:scatterChart>
      <c:valAx>
        <c:axId val="277678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7655784"/>
        <c:crosses val="autoZero"/>
        <c:crossBetween val="midCat"/>
      </c:valAx>
      <c:valAx>
        <c:axId val="277655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7678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{7D26CFC8-679A-417B-95A4-8E6F76F3222E}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D3F-4E84-B425-D310EC7DF52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{D3048F9D-DFF1-4FE6-8C6C-8897DEBF7CB0}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D3F-4E84-B425-D310EC7DF528}"/>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{C71BD1C2-8999-45F8-BB06-E9DECA4B0683}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D3F-4E84-B425-D310EC7DF528}"/>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{B93E725B-C25E-4161-B1C8-37C518436860}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D3F-4E84-B425-D310EC7DF52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{2512EAA3-CD25-462B-B233-C335B59F485C}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D3F-4E84-B425-D310EC7DF52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14.2</c:v>
                </c:pt>
                <c:pt idx="2">
                  <c:v>13.8</c:v>
                </c:pt>
                <c:pt idx="3">
                  <c:v>13.8</c:v>
                </c:pt>
                <c:pt idx="4">
                  <c:v>15</c:v>
                </c:pt>
              </c:numCache>
            </c:numRef>
          </c:xVal>
          <c:yVal>
            <c:numRef>
              <c:f>公会計指標分析・財政指標組合せ分析表!$K$73:$O$73</c:f>
              <c:numCache>
                <c:formatCode>#,##0.0;"▲ "#,##0.0</c:formatCode>
                <c:ptCount val="5"/>
                <c:pt idx="0">
                  <c:v>248.4</c:v>
                </c:pt>
                <c:pt idx="1">
                  <c:v>222.7</c:v>
                </c:pt>
                <c:pt idx="2">
                  <c:v>203.9</c:v>
                </c:pt>
                <c:pt idx="3">
                  <c:v>206</c:v>
                </c:pt>
                <c:pt idx="4">
                  <c:v>189.8</c:v>
                </c:pt>
              </c:numCache>
            </c:numRef>
          </c:yVal>
          <c:smooth val="0"/>
          <c:extLst>
            <c:ext xmlns:c16="http://schemas.microsoft.com/office/drawing/2014/chart" uri="{C3380CC4-5D6E-409C-BE32-E72D297353CC}">
              <c16:uniqueId val="{00000005-DD3F-4E84-B425-D310EC7DF52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{A1927703-AF29-4FF4-A330-74030A7A1EC8}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D3F-4E84-B425-D310EC7DF52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{2B77E760-3F0F-43AA-A77A-A0DE5953574A}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D3F-4E84-B425-D310EC7DF52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{F6494D06-D3AB-43B4-BA0E-C9C13189D5F9}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D3F-4E84-B425-D310EC7DF52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{FECE2E60-E51D-4AAE-9286-B369CE7B220A}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D3F-4E84-B425-D310EC7DF52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{19AF1716-8236-447B-934D-B9C38C46FFEF}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D3F-4E84-B425-D310EC7DF52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c:ext xmlns:c16="http://schemas.microsoft.com/office/drawing/2014/chart" uri="{C3380CC4-5D6E-409C-BE32-E72D297353CC}">
              <c16:uniqueId val="{0000000B-DD3F-4E84-B425-D310EC7DF528}"/>
            </c:ext>
          </c:extLst>
        </c:ser>
        <c:dLbls>
          <c:showLegendKey val="0"/>
          <c:showVal val="0"/>
          <c:showCatName val="0"/>
          <c:showSerName val="0"/>
          <c:showPercent val="0"/>
          <c:showBubbleSize val="0"/>
        </c:dLbls>
        <c:axId val="276468000"/>
        <c:axId val="276054088"/>
      </c:scatterChart>
      <c:valAx>
        <c:axId val="276468000"/>
        <c:scaling>
          <c:orientation val="minMax"/>
          <c:max val="15.7"/>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6054088"/>
        <c:crosses val="autoZero"/>
        <c:crossBetween val="midCat"/>
      </c:valAx>
      <c:valAx>
        <c:axId val="276054088"/>
        <c:scaling>
          <c:orientation val="minMax"/>
          <c:max val="2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6468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9,000</a:t>
          </a:r>
          <a:r>
            <a:rPr kumimoji="1" lang="ja-JP" altLang="ja-JP" sz="1300">
              <a:solidFill>
                <a:schemeClr val="dk1"/>
              </a:solidFill>
              <a:effectLst/>
              <a:latin typeface="+mn-lt"/>
              <a:ea typeface="+mn-ea"/>
              <a:cs typeface="+mn-cs"/>
            </a:rPr>
            <a:t>万円の第三セクター等改革推進債を発行したこと等により、元利償還金が増加したことや、過去に発行した地方債の交付税算入が終了したこと等により、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ヵ年平均での比率は前年度と比較して</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ポイント悪化</a:t>
          </a:r>
          <a:r>
            <a:rPr kumimoji="1" lang="ja-JP" altLang="en-US"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15.0</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類似団体内平均を上回っており、単年度での比率も増加となっていることから、今後も地方債発行の抑制に努める。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第五次財政健全化計画案により、職員数の削減を行ったことや土地開発公社から土地の買戻しを行ったこと等により将来負担額は減少</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充当可能財源等については、都市計画税収の充当見込額の減少等により充当可能特定歳入は減少したが、財政調整基金への積立等により充当可能基金は増加したため、前年度と比較して微減に留まった。</a:t>
          </a:r>
          <a:r>
            <a:rPr kumimoji="1" lang="ja-JP" altLang="ja-JP" sz="1300">
              <a:solidFill>
                <a:schemeClr val="dk1"/>
              </a:solidFill>
              <a:effectLst/>
              <a:latin typeface="+mn-lt"/>
              <a:ea typeface="+mn-ea"/>
              <a:cs typeface="+mn-cs"/>
            </a:rPr>
            <a:t>結果、将来負担比率は前年度と比較して</a:t>
          </a:r>
          <a:r>
            <a:rPr kumimoji="1" lang="en-US" altLang="ja-JP" sz="1300">
              <a:solidFill>
                <a:schemeClr val="dk1"/>
              </a:solidFill>
              <a:effectLst/>
              <a:latin typeface="+mn-lt"/>
              <a:ea typeface="+mn-ea"/>
              <a:cs typeface="+mn-cs"/>
            </a:rPr>
            <a:t>16.2</a:t>
          </a:r>
          <a:r>
            <a:rPr kumimoji="1" lang="ja-JP" altLang="ja-JP" sz="1300">
              <a:solidFill>
                <a:schemeClr val="dk1"/>
              </a:solidFill>
              <a:effectLst/>
              <a:latin typeface="+mn-lt"/>
              <a:ea typeface="+mn-ea"/>
              <a:cs typeface="+mn-cs"/>
            </a:rPr>
            <a:t>ポイントの改善とな</a:t>
          </a:r>
          <a:r>
            <a:rPr kumimoji="1" lang="ja-JP" altLang="en-US" sz="1300">
              <a:solidFill>
                <a:schemeClr val="dk1"/>
              </a:solidFill>
              <a:effectLst/>
              <a:latin typeface="+mn-lt"/>
              <a:ea typeface="+mn-ea"/>
              <a:cs typeface="+mn-cs"/>
            </a:rPr>
            <a:t>り、</a:t>
          </a:r>
          <a:r>
            <a:rPr kumimoji="1" lang="en-US" altLang="ja-JP" sz="1300">
              <a:solidFill>
                <a:schemeClr val="dk1"/>
              </a:solidFill>
              <a:effectLst/>
              <a:latin typeface="+mn-lt"/>
              <a:ea typeface="+mn-ea"/>
              <a:cs typeface="+mn-cs"/>
            </a:rPr>
            <a:t>189.8</a:t>
          </a:r>
          <a:r>
            <a:rPr kumimoji="1" lang="ja-JP" altLang="en-US"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年度までに土地開発公社を解散し、更なる将来負担額の減少に努める。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58,128
57,674
11.30
22,110,160
21,696,843
375,432
13,267,392
37,560,111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189.8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58,128
57,674
11.30
22,110,160
21,696,843
375,432
13,267,392
37,560,111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58,128
57,674
11.30
22,110,160
21,696,843
375,432
13,267,392
37,560,111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58,128
57,674
11.30
22,110,160
21,696,843
375,432
13,267,392
37,560,111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189.8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臨海部に企業が集中しているため、類似団体内平均を上回る税収がある。しかし、近年低下傾向にあるため、平成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年度からは、大阪府域地方税徴収機構に参加し、税収増の確保に努めている。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83820</xdr:rowOff>
    </xdr:from>
    <xdr:to>
      <xdr:col>7</xdr:col>
      <xdr:colOff>152400</xdr:colOff>
      <xdr:row>38</xdr:row>
      <xdr:rowOff>83820</xdr:rowOff>
    </xdr:to>
    <xdr:cxnSp macro="">
      <xdr:nvCxnSpPr>
        <xdr:cNvPr id="66" name="直線コネクタ 65"/>
        <xdr:cNvCxnSpPr/>
      </xdr:nvCxnSpPr>
      <xdr:spPr>
        <a:xfrm>
          <a:off x="4114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59690</xdr:rowOff>
    </xdr:from>
    <xdr:to>
      <xdr:col>6</xdr:col>
      <xdr:colOff>0</xdr:colOff>
      <xdr:row>38</xdr:row>
      <xdr:rowOff>83820</xdr:rowOff>
    </xdr:to>
    <xdr:cxnSp macro="">
      <xdr:nvCxnSpPr>
        <xdr:cNvPr id="69" name="直線コネクタ 68"/>
        <xdr:cNvCxnSpPr/>
      </xdr:nvCxnSpPr>
      <xdr:spPr>
        <a:xfrm>
          <a:off x="3225800" y="657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59690</xdr:rowOff>
    </xdr:from>
    <xdr:to>
      <xdr:col>4</xdr:col>
      <xdr:colOff>482600</xdr:colOff>
      <xdr:row>38</xdr:row>
      <xdr:rowOff>59690</xdr:rowOff>
    </xdr:to>
    <xdr:cxnSp macro="">
      <xdr:nvCxnSpPr>
        <xdr:cNvPr id="72" name="直線コネクタ 71"/>
        <xdr:cNvCxnSpPr/>
      </xdr:nvCxnSpPr>
      <xdr:spPr>
        <a:xfrm>
          <a:off x="2336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59690</xdr:rowOff>
    </xdr:from>
    <xdr:to>
      <xdr:col>3</xdr:col>
      <xdr:colOff>279400</xdr:colOff>
      <xdr:row>38</xdr:row>
      <xdr:rowOff>59690</xdr:rowOff>
    </xdr:to>
    <xdr:cxnSp macro="">
      <xdr:nvCxnSpPr>
        <xdr:cNvPr id="75" name="直線コネクタ 74"/>
        <xdr:cNvCxnSpPr/>
      </xdr:nvCxnSpPr>
      <xdr:spPr>
        <a:xfrm>
          <a:off x="1447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5" name="円/楕円 84"/>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49547</xdr:rowOff>
    </xdr:from>
    <xdr:ext cx="762000" cy="259045"/>
    <xdr:sp macro="" textlink="">
      <xdr:nvSpPr>
        <xdr:cNvPr id="86"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7" name="円/楕円 86"/>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8" name="テキスト ボックス 87"/>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8890</xdr:rowOff>
    </xdr:from>
    <xdr:to>
      <xdr:col>4</xdr:col>
      <xdr:colOff>533400</xdr:colOff>
      <xdr:row>38</xdr:row>
      <xdr:rowOff>110490</xdr:rowOff>
    </xdr:to>
    <xdr:sp macro="" textlink="">
      <xdr:nvSpPr>
        <xdr:cNvPr id="89" name="円/楕円 88"/>
        <xdr:cNvSpPr/>
      </xdr:nvSpPr>
      <xdr:spPr>
        <a:xfrm>
          <a:off x="3175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120667</xdr:rowOff>
    </xdr:from>
    <xdr:ext cx="762000" cy="259045"/>
    <xdr:sp macro="" textlink="">
      <xdr:nvSpPr>
        <xdr:cNvPr id="90" name="テキスト ボックス 89"/>
        <xdr:cNvSpPr txBox="1"/>
      </xdr:nvSpPr>
      <xdr:spPr>
        <a:xfrm>
          <a:off x="2844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8890</xdr:rowOff>
    </xdr:from>
    <xdr:to>
      <xdr:col>3</xdr:col>
      <xdr:colOff>330200</xdr:colOff>
      <xdr:row>38</xdr:row>
      <xdr:rowOff>110490</xdr:rowOff>
    </xdr:to>
    <xdr:sp macro="" textlink="">
      <xdr:nvSpPr>
        <xdr:cNvPr id="91" name="円/楕円 90"/>
        <xdr:cNvSpPr/>
      </xdr:nvSpPr>
      <xdr:spPr>
        <a:xfrm>
          <a:off x="2286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120667</xdr:rowOff>
    </xdr:from>
    <xdr:ext cx="762000" cy="259045"/>
    <xdr:sp macro="" textlink="">
      <xdr:nvSpPr>
        <xdr:cNvPr id="92" name="テキスト ボックス 91"/>
        <xdr:cNvSpPr txBox="1"/>
      </xdr:nvSpPr>
      <xdr:spPr>
        <a:xfrm>
          <a:off x="1955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8890</xdr:rowOff>
    </xdr:from>
    <xdr:to>
      <xdr:col>2</xdr:col>
      <xdr:colOff>127000</xdr:colOff>
      <xdr:row>38</xdr:row>
      <xdr:rowOff>110490</xdr:rowOff>
    </xdr:to>
    <xdr:sp macro="" textlink="">
      <xdr:nvSpPr>
        <xdr:cNvPr id="93" name="円/楕円 92"/>
        <xdr:cNvSpPr/>
      </xdr:nvSpPr>
      <xdr:spPr>
        <a:xfrm>
          <a:off x="1397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120667</xdr:rowOff>
    </xdr:from>
    <xdr:ext cx="762000" cy="259045"/>
    <xdr:sp macro="" textlink="">
      <xdr:nvSpPr>
        <xdr:cNvPr id="94" name="テキスト ボックス 93"/>
        <xdr:cNvSpPr txBox="1"/>
      </xdr:nvSpPr>
      <xdr:spPr>
        <a:xfrm>
          <a:off x="1066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法人市民税、普通交付税、臨時財政対策債等の減少により、経常一般財源は約</a:t>
          </a:r>
          <a:r>
            <a:rPr kumimoji="1" lang="en-US" altLang="ja-JP" sz="1300">
              <a:solidFill>
                <a:schemeClr val="dk1"/>
              </a:solidFill>
              <a:effectLst/>
              <a:latin typeface="+mn-lt"/>
              <a:ea typeface="+mn-ea"/>
              <a:cs typeface="+mn-cs"/>
            </a:rPr>
            <a:t>4,800</a:t>
          </a:r>
          <a:r>
            <a:rPr kumimoji="1" lang="ja-JP" altLang="ja-JP" sz="1300">
              <a:solidFill>
                <a:schemeClr val="dk1"/>
              </a:solidFill>
              <a:effectLst/>
              <a:latin typeface="+mn-lt"/>
              <a:ea typeface="+mn-ea"/>
              <a:cs typeface="+mn-cs"/>
            </a:rPr>
            <a:t>万円の減少となった。一方、施設給付費、こども医療費助成費、障がい者自立支援給付費等による扶助費の増加や、公共下水道事業特別会計、後期高齢者医療保険特別会計等に係る繰出金の増加等により、経常経費充当一般財源等は約</a:t>
          </a:r>
          <a:r>
            <a:rPr kumimoji="1" lang="en-US" altLang="ja-JP" sz="1300">
              <a:solidFill>
                <a:schemeClr val="dk1"/>
              </a:solidFill>
              <a:effectLst/>
              <a:latin typeface="+mn-lt"/>
              <a:ea typeface="+mn-ea"/>
              <a:cs typeface="+mn-cs"/>
            </a:rPr>
            <a:t>4,400</a:t>
          </a:r>
          <a:r>
            <a:rPr kumimoji="1" lang="ja-JP" altLang="ja-JP" sz="1300">
              <a:solidFill>
                <a:schemeClr val="dk1"/>
              </a:solidFill>
              <a:effectLst/>
              <a:latin typeface="+mn-lt"/>
              <a:ea typeface="+mn-ea"/>
              <a:cs typeface="+mn-cs"/>
            </a:rPr>
            <a:t>万円の増加となった。</a:t>
          </a:r>
          <a:endParaRPr lang="ja-JP" altLang="ja-JP" sz="1300">
            <a:effectLst/>
          </a:endParaRPr>
        </a:p>
        <a:p>
          <a:r>
            <a:rPr kumimoji="1" lang="ja-JP" altLang="ja-JP" sz="1300">
              <a:solidFill>
                <a:schemeClr val="dk1"/>
              </a:solidFill>
              <a:effectLst/>
              <a:latin typeface="+mn-lt"/>
              <a:ea typeface="+mn-ea"/>
              <a:cs typeface="+mn-cs"/>
            </a:rPr>
            <a:t>　この結果、前年度と比較して</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ポイントの悪化となった。今後も事務事業の見直し等により、経常経費の削減に努める。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153126</xdr:rowOff>
    </xdr:from>
    <xdr:to>
      <xdr:col>7</xdr:col>
      <xdr:colOff>152400</xdr:colOff>
      <xdr:row>65</xdr:row>
      <xdr:rowOff>29935</xdr:rowOff>
    </xdr:to>
    <xdr:cxnSp macro="">
      <xdr:nvCxnSpPr>
        <xdr:cNvPr id="131" name="直線コネクタ 130"/>
        <xdr:cNvCxnSpPr/>
      </xdr:nvCxnSpPr>
      <xdr:spPr>
        <a:xfrm>
          <a:off x="4114800" y="1112592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153126</xdr:rowOff>
    </xdr:from>
    <xdr:to>
      <xdr:col>6</xdr:col>
      <xdr:colOff>0</xdr:colOff>
      <xdr:row>65</xdr:row>
      <xdr:rowOff>16147</xdr:rowOff>
    </xdr:to>
    <xdr:cxnSp macro="">
      <xdr:nvCxnSpPr>
        <xdr:cNvPr id="134" name="直線コネクタ 133"/>
        <xdr:cNvCxnSpPr/>
      </xdr:nvCxnSpPr>
      <xdr:spPr>
        <a:xfrm flipV="1">
          <a:off x="3225800" y="111259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91077</xdr:rowOff>
    </xdr:from>
    <xdr:to>
      <xdr:col>4</xdr:col>
      <xdr:colOff>482600</xdr:colOff>
      <xdr:row>65</xdr:row>
      <xdr:rowOff>16147</xdr:rowOff>
    </xdr:to>
    <xdr:cxnSp macro="">
      <xdr:nvCxnSpPr>
        <xdr:cNvPr id="137" name="直線コネクタ 136"/>
        <xdr:cNvCxnSpPr/>
      </xdr:nvCxnSpPr>
      <xdr:spPr>
        <a:xfrm>
          <a:off x="2336800" y="110638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35923</xdr:rowOff>
    </xdr:from>
    <xdr:to>
      <xdr:col>3</xdr:col>
      <xdr:colOff>279400</xdr:colOff>
      <xdr:row>64</xdr:row>
      <xdr:rowOff>91077</xdr:rowOff>
    </xdr:to>
    <xdr:cxnSp macro="">
      <xdr:nvCxnSpPr>
        <xdr:cNvPr id="140" name="直線コネクタ 139"/>
        <xdr:cNvCxnSpPr/>
      </xdr:nvCxnSpPr>
      <xdr:spPr>
        <a:xfrm>
          <a:off x="1447800" y="1100872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150585</xdr:rowOff>
    </xdr:from>
    <xdr:to>
      <xdr:col>7</xdr:col>
      <xdr:colOff>203200</xdr:colOff>
      <xdr:row>65</xdr:row>
      <xdr:rowOff>80735</xdr:rowOff>
    </xdr:to>
    <xdr:sp macro="" textlink="">
      <xdr:nvSpPr>
        <xdr:cNvPr id="150" name="円/楕円 149"/>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122662</xdr:rowOff>
    </xdr:from>
    <xdr:ext cx="762000" cy="259045"/>
    <xdr:sp macro="" textlink="">
      <xdr:nvSpPr>
        <xdr:cNvPr id="151" name="財政構造の弾力性該当値テキスト"/>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102326</xdr:rowOff>
    </xdr:from>
    <xdr:to>
      <xdr:col>6</xdr:col>
      <xdr:colOff>50800</xdr:colOff>
      <xdr:row>65</xdr:row>
      <xdr:rowOff>32476</xdr:rowOff>
    </xdr:to>
    <xdr:sp macro="" textlink="">
      <xdr:nvSpPr>
        <xdr:cNvPr id="152" name="円/楕円 151"/>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17253</xdr:rowOff>
    </xdr:from>
    <xdr:ext cx="736600" cy="259045"/>
    <xdr:sp macro="" textlink="">
      <xdr:nvSpPr>
        <xdr:cNvPr id="153" name="テキスト ボックス 152"/>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136797</xdr:rowOff>
    </xdr:from>
    <xdr:to>
      <xdr:col>4</xdr:col>
      <xdr:colOff>533400</xdr:colOff>
      <xdr:row>65</xdr:row>
      <xdr:rowOff>66947</xdr:rowOff>
    </xdr:to>
    <xdr:sp macro="" textlink="">
      <xdr:nvSpPr>
        <xdr:cNvPr id="154" name="円/楕円 153"/>
        <xdr:cNvSpPr/>
      </xdr:nvSpPr>
      <xdr:spPr>
        <a:xfrm>
          <a:off x="3175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51724</xdr:rowOff>
    </xdr:from>
    <xdr:ext cx="762000" cy="259045"/>
    <xdr:sp macro="" textlink="">
      <xdr:nvSpPr>
        <xdr:cNvPr id="155" name="テキスト ボックス 154"/>
        <xdr:cNvSpPr txBox="1"/>
      </xdr:nvSpPr>
      <xdr:spPr>
        <a:xfrm>
          <a:off x="2844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40277</xdr:rowOff>
    </xdr:from>
    <xdr:to>
      <xdr:col>3</xdr:col>
      <xdr:colOff>330200</xdr:colOff>
      <xdr:row>64</xdr:row>
      <xdr:rowOff>141877</xdr:rowOff>
    </xdr:to>
    <xdr:sp macro="" textlink="">
      <xdr:nvSpPr>
        <xdr:cNvPr id="156" name="円/楕円 155"/>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126654</xdr:rowOff>
    </xdr:from>
    <xdr:ext cx="762000" cy="259045"/>
    <xdr:sp macro="" textlink="">
      <xdr:nvSpPr>
        <xdr:cNvPr id="157" name="テキスト ボックス 156"/>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156573</xdr:rowOff>
    </xdr:from>
    <xdr:to>
      <xdr:col>2</xdr:col>
      <xdr:colOff>127000</xdr:colOff>
      <xdr:row>64</xdr:row>
      <xdr:rowOff>86723</xdr:rowOff>
    </xdr:to>
    <xdr:sp macro="" textlink="">
      <xdr:nvSpPr>
        <xdr:cNvPr id="158" name="円/楕円 157"/>
        <xdr:cNvSpPr/>
      </xdr:nvSpPr>
      <xdr:spPr>
        <a:xfrm>
          <a:off x="1397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71500</xdr:rowOff>
    </xdr:from>
    <xdr:ext cx="762000" cy="259045"/>
    <xdr:sp macro="" textlink="">
      <xdr:nvSpPr>
        <xdr:cNvPr id="159" name="テキスト ボックス 158"/>
        <xdr:cNvSpPr txBox="1"/>
      </xdr:nvSpPr>
      <xdr:spPr>
        <a:xfrm>
          <a:off x="1066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第五次財政健全化計画案に基づき、平成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年度より実施していた全職員の給与カットが平成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年度に終了したことや</a:t>
          </a:r>
          <a:r>
            <a:rPr kumimoji="1" lang="ja-JP" altLang="en-US" sz="1300">
              <a:solidFill>
                <a:schemeClr val="dk1"/>
              </a:solidFill>
              <a:effectLst/>
              <a:latin typeface="+mn-lt"/>
              <a:ea typeface="+mn-ea"/>
              <a:cs typeface="+mn-cs"/>
            </a:rPr>
            <a:t>人事院勧告</a:t>
          </a:r>
          <a:r>
            <a:rPr kumimoji="1" lang="ja-JP" altLang="ja-JP" sz="1300">
              <a:solidFill>
                <a:schemeClr val="dk1"/>
              </a:solidFill>
              <a:effectLst/>
              <a:latin typeface="+mn-lt"/>
              <a:ea typeface="+mn-ea"/>
              <a:cs typeface="+mn-cs"/>
            </a:rPr>
            <a:t>等により人件費は前年度と比較して</a:t>
          </a:r>
          <a:r>
            <a:rPr kumimoji="1" lang="en-US" altLang="ja-JP" sz="1300">
              <a:solidFill>
                <a:schemeClr val="dk1"/>
              </a:solidFill>
              <a:effectLst/>
              <a:latin typeface="+mn-lt"/>
              <a:ea typeface="+mn-ea"/>
              <a:cs typeface="+mn-cs"/>
            </a:rPr>
            <a:t>9,353</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千円の増加となった。</a:t>
          </a:r>
          <a:endParaRPr lang="ja-JP" altLang="ja-JP" sz="1300">
            <a:effectLst/>
          </a:endParaRPr>
        </a:p>
        <a:p>
          <a:r>
            <a:rPr kumimoji="1" lang="ja-JP" altLang="ja-JP" sz="1300">
              <a:solidFill>
                <a:schemeClr val="dk1"/>
              </a:solidFill>
              <a:effectLst/>
              <a:latin typeface="+mn-lt"/>
              <a:ea typeface="+mn-ea"/>
              <a:cs typeface="+mn-cs"/>
            </a:rPr>
            <a:t>一方、これまで物件費に計上していた消防事務委託料を補助費に付け替えたこと等により、物件費は前年度と比較して</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1,090</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千円の減少となった。</a:t>
          </a:r>
          <a:endParaRPr lang="ja-JP" altLang="ja-JP" sz="1300">
            <a:effectLst/>
          </a:endParaRPr>
        </a:p>
        <a:p>
          <a:r>
            <a:rPr kumimoji="1" lang="ja-JP" altLang="ja-JP" sz="1300">
              <a:solidFill>
                <a:schemeClr val="dk1"/>
              </a:solidFill>
              <a:effectLst/>
              <a:latin typeface="+mn-lt"/>
              <a:ea typeface="+mn-ea"/>
              <a:cs typeface="+mn-cs"/>
            </a:rPr>
            <a:t>今後も委託内容等の精査を進めて経費削減に努める。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77087</xdr:rowOff>
    </xdr:from>
    <xdr:to>
      <xdr:col>7</xdr:col>
      <xdr:colOff>152400</xdr:colOff>
      <xdr:row>84</xdr:row>
      <xdr:rowOff>20134</xdr:rowOff>
    </xdr:to>
    <xdr:cxnSp macro="">
      <xdr:nvCxnSpPr>
        <xdr:cNvPr id="194" name="直線コネクタ 193"/>
        <xdr:cNvCxnSpPr/>
      </xdr:nvCxnSpPr>
      <xdr:spPr>
        <a:xfrm flipV="1">
          <a:off x="4114800" y="14307437"/>
          <a:ext cx="8382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148177</xdr:rowOff>
    </xdr:from>
    <xdr:to>
      <xdr:col>6</xdr:col>
      <xdr:colOff>0</xdr:colOff>
      <xdr:row>84</xdr:row>
      <xdr:rowOff>20134</xdr:rowOff>
    </xdr:to>
    <xdr:cxnSp macro="">
      <xdr:nvCxnSpPr>
        <xdr:cNvPr id="197" name="直線コネクタ 196"/>
        <xdr:cNvCxnSpPr/>
      </xdr:nvCxnSpPr>
      <xdr:spPr>
        <a:xfrm>
          <a:off x="3225800" y="14378527"/>
          <a:ext cx="8890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148177</xdr:rowOff>
    </xdr:from>
    <xdr:to>
      <xdr:col>4</xdr:col>
      <xdr:colOff>482600</xdr:colOff>
      <xdr:row>84</xdr:row>
      <xdr:rowOff>1808</xdr:rowOff>
    </xdr:to>
    <xdr:cxnSp macro="">
      <xdr:nvCxnSpPr>
        <xdr:cNvPr id="200" name="直線コネクタ 199"/>
        <xdr:cNvCxnSpPr/>
      </xdr:nvCxnSpPr>
      <xdr:spPr>
        <a:xfrm flipV="1">
          <a:off x="2336800" y="14378527"/>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1808</xdr:rowOff>
    </xdr:from>
    <xdr:to>
      <xdr:col>3</xdr:col>
      <xdr:colOff>279400</xdr:colOff>
      <xdr:row>84</xdr:row>
      <xdr:rowOff>63044</xdr:rowOff>
    </xdr:to>
    <xdr:cxnSp macro="">
      <xdr:nvCxnSpPr>
        <xdr:cNvPr id="203" name="直線コネクタ 202"/>
        <xdr:cNvCxnSpPr/>
      </xdr:nvCxnSpPr>
      <xdr:spPr>
        <a:xfrm flipV="1">
          <a:off x="1447800" y="14403608"/>
          <a:ext cx="889000" cy="6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26287</xdr:rowOff>
    </xdr:from>
    <xdr:to>
      <xdr:col>7</xdr:col>
      <xdr:colOff>203200</xdr:colOff>
      <xdr:row>83</xdr:row>
      <xdr:rowOff>127887</xdr:rowOff>
    </xdr:to>
    <xdr:sp macro="" textlink="">
      <xdr:nvSpPr>
        <xdr:cNvPr id="213" name="円/楕円 212"/>
        <xdr:cNvSpPr/>
      </xdr:nvSpPr>
      <xdr:spPr>
        <a:xfrm>
          <a:off x="4902200" y="142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42814</xdr:rowOff>
    </xdr:from>
    <xdr:ext cx="762000" cy="259045"/>
    <xdr:sp macro="" textlink="">
      <xdr:nvSpPr>
        <xdr:cNvPr id="214" name="人件費・物件費等の状況該当値テキスト"/>
        <xdr:cNvSpPr txBox="1"/>
      </xdr:nvSpPr>
      <xdr:spPr>
        <a:xfrm>
          <a:off x="5041900" y="1410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97,803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140784</xdr:rowOff>
    </xdr:from>
    <xdr:to>
      <xdr:col>6</xdr:col>
      <xdr:colOff>50800</xdr:colOff>
      <xdr:row>84</xdr:row>
      <xdr:rowOff>70934</xdr:rowOff>
    </xdr:to>
    <xdr:sp macro="" textlink="">
      <xdr:nvSpPr>
        <xdr:cNvPr id="215" name="円/楕円 214"/>
        <xdr:cNvSpPr/>
      </xdr:nvSpPr>
      <xdr:spPr>
        <a:xfrm>
          <a:off x="4064000" y="143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81111</xdr:rowOff>
    </xdr:from>
    <xdr:ext cx="736600" cy="259045"/>
    <xdr:sp macro="" textlink="">
      <xdr:nvSpPr>
        <xdr:cNvPr id="216" name="テキスト ボックス 215"/>
        <xdr:cNvSpPr txBox="1"/>
      </xdr:nvSpPr>
      <xdr:spPr>
        <a:xfrm>
          <a:off x="3733800" y="1414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97377</xdr:rowOff>
    </xdr:from>
    <xdr:to>
      <xdr:col>4</xdr:col>
      <xdr:colOff>533400</xdr:colOff>
      <xdr:row>84</xdr:row>
      <xdr:rowOff>27527</xdr:rowOff>
    </xdr:to>
    <xdr:sp macro="" textlink="">
      <xdr:nvSpPr>
        <xdr:cNvPr id="217" name="円/楕円 216"/>
        <xdr:cNvSpPr/>
      </xdr:nvSpPr>
      <xdr:spPr>
        <a:xfrm>
          <a:off x="3175000" y="1432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37704</xdr:rowOff>
    </xdr:from>
    <xdr:ext cx="762000" cy="259045"/>
    <xdr:sp macro="" textlink="">
      <xdr:nvSpPr>
        <xdr:cNvPr id="218" name="テキスト ボックス 217"/>
        <xdr:cNvSpPr txBox="1"/>
      </xdr:nvSpPr>
      <xdr:spPr>
        <a:xfrm>
          <a:off x="2844800" y="1409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122458</xdr:rowOff>
    </xdr:from>
    <xdr:to>
      <xdr:col>3</xdr:col>
      <xdr:colOff>330200</xdr:colOff>
      <xdr:row>84</xdr:row>
      <xdr:rowOff>52608</xdr:rowOff>
    </xdr:to>
    <xdr:sp macro="" textlink="">
      <xdr:nvSpPr>
        <xdr:cNvPr id="219" name="円/楕円 218"/>
        <xdr:cNvSpPr/>
      </xdr:nvSpPr>
      <xdr:spPr>
        <a:xfrm>
          <a:off x="2286000" y="143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62785</xdr:rowOff>
    </xdr:from>
    <xdr:ext cx="762000" cy="259045"/>
    <xdr:sp macro="" textlink="">
      <xdr:nvSpPr>
        <xdr:cNvPr id="220" name="テキスト ボックス 219"/>
        <xdr:cNvSpPr txBox="1"/>
      </xdr:nvSpPr>
      <xdr:spPr>
        <a:xfrm>
          <a:off x="1955800" y="1412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104,977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12244</xdr:rowOff>
    </xdr:from>
    <xdr:to>
      <xdr:col>2</xdr:col>
      <xdr:colOff>127000</xdr:colOff>
      <xdr:row>84</xdr:row>
      <xdr:rowOff>113844</xdr:rowOff>
    </xdr:to>
    <xdr:sp macro="" textlink="">
      <xdr:nvSpPr>
        <xdr:cNvPr id="221" name="円/楕円 220"/>
        <xdr:cNvSpPr/>
      </xdr:nvSpPr>
      <xdr:spPr>
        <a:xfrm>
          <a:off x="1397000" y="1441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124021</xdr:rowOff>
    </xdr:from>
    <xdr:ext cx="762000" cy="259045"/>
    <xdr:sp macro="" textlink="">
      <xdr:nvSpPr>
        <xdr:cNvPr id="222" name="テキスト ボックス 221"/>
        <xdr:cNvSpPr txBox="1"/>
      </xdr:nvSpPr>
      <xdr:spPr>
        <a:xfrm>
          <a:off x="1066800" y="1418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第五次財政健全化計画案に基づき、平成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a:t>
          </a:r>
          <a:r>
            <a:rPr kumimoji="1" lang="ja-JP" altLang="en-US" sz="1300">
              <a:solidFill>
                <a:schemeClr val="dk1"/>
              </a:solidFill>
              <a:effectLst/>
              <a:latin typeface="+mn-lt"/>
              <a:ea typeface="+mn-ea"/>
              <a:cs typeface="+mn-cs"/>
            </a:rPr>
            <a:t>実施した</a:t>
          </a:r>
          <a:r>
            <a:rPr kumimoji="1" lang="ja-JP" altLang="ja-JP" sz="1300">
              <a:solidFill>
                <a:schemeClr val="dk1"/>
              </a:solidFill>
              <a:effectLst/>
              <a:latin typeface="+mn-lt"/>
              <a:ea typeface="+mn-ea"/>
              <a:cs typeface="+mn-cs"/>
            </a:rPr>
            <a:t>全職員の給与カットにより、ラスパイレス指数が</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を下回ることになった。平成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年度で給与カットが終了したことにより、ラスパイレス指数は上昇したが、今後も給与制度の適正化に努める。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42334</xdr:rowOff>
    </xdr:to>
    <xdr:cxnSp macro="">
      <xdr:nvCxnSpPr>
        <xdr:cNvPr id="258" name="直線コネクタ 257"/>
        <xdr:cNvCxnSpPr/>
      </xdr:nvCxnSpPr>
      <xdr:spPr>
        <a:xfrm>
          <a:off x="16179800" y="143637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83</xdr:row>
      <xdr:rowOff>133350</xdr:rowOff>
    </xdr:to>
    <xdr:cxnSp macro="">
      <xdr:nvCxnSpPr>
        <xdr:cNvPr id="261" name="直線コネクタ 260"/>
        <xdr:cNvCxnSpPr/>
      </xdr:nvCxnSpPr>
      <xdr:spPr>
        <a:xfrm>
          <a:off x="15290800" y="138811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85</xdr:row>
      <xdr:rowOff>169636</xdr:rowOff>
    </xdr:to>
    <xdr:cxnSp macro="">
      <xdr:nvCxnSpPr>
        <xdr:cNvPr id="264" name="直線コネクタ 263"/>
        <xdr:cNvCxnSpPr/>
      </xdr:nvCxnSpPr>
      <xdr:spPr>
        <a:xfrm flipV="1">
          <a:off x="14401800" y="13881100"/>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169636</xdr:rowOff>
    </xdr:from>
    <xdr:to>
      <xdr:col>21</xdr:col>
      <xdr:colOff>0</xdr:colOff>
      <xdr:row>86</xdr:row>
      <xdr:rowOff>21166</xdr:rowOff>
    </xdr:to>
    <xdr:cxnSp macro="">
      <xdr:nvCxnSpPr>
        <xdr:cNvPr id="267" name="直線コネクタ 266"/>
        <xdr:cNvCxnSpPr/>
      </xdr:nvCxnSpPr>
      <xdr:spPr>
        <a:xfrm flipV="1">
          <a:off x="13512800" y="147428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7" name="円/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8"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9" name="円/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0" name="テキスト ボックス 27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114300</xdr:rowOff>
    </xdr:from>
    <xdr:to>
      <xdr:col>22</xdr:col>
      <xdr:colOff>254000</xdr:colOff>
      <xdr:row>81</xdr:row>
      <xdr:rowOff>44450</xdr:rowOff>
    </xdr:to>
    <xdr:sp macro="" textlink="">
      <xdr:nvSpPr>
        <xdr:cNvPr id="281" name="円/楕円 280"/>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54627</xdr:rowOff>
    </xdr:from>
    <xdr:ext cx="762000" cy="259045"/>
    <xdr:sp macro="" textlink="">
      <xdr:nvSpPr>
        <xdr:cNvPr id="282" name="テキスト ボックス 281"/>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118836</xdr:rowOff>
    </xdr:from>
    <xdr:to>
      <xdr:col>21</xdr:col>
      <xdr:colOff>50800</xdr:colOff>
      <xdr:row>86</xdr:row>
      <xdr:rowOff>48986</xdr:rowOff>
    </xdr:to>
    <xdr:sp macro="" textlink="">
      <xdr:nvSpPr>
        <xdr:cNvPr id="283" name="円/楕円 282"/>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59163</xdr:rowOff>
    </xdr:from>
    <xdr:ext cx="762000" cy="259045"/>
    <xdr:sp macro="" textlink="">
      <xdr:nvSpPr>
        <xdr:cNvPr id="284" name="テキスト ボックス 283"/>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5" name="円/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6" name="テキスト ボックス 285"/>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第五次財政健全化計画案に基づき、</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年度より、</a:t>
          </a:r>
          <a:r>
            <a:rPr kumimoji="1" lang="ja-JP" altLang="ja-JP" sz="1300">
              <a:solidFill>
                <a:schemeClr val="dk1"/>
              </a:solidFill>
              <a:effectLst/>
              <a:latin typeface="+mn-lt"/>
              <a:ea typeface="+mn-ea"/>
              <a:cs typeface="+mn-cs"/>
            </a:rPr>
            <a:t>職員の大量退職を踏まえ、退職者数に対し新規採用者数を抑制することによる職員数の削減を行っている。この結果、平成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384</a:t>
          </a:r>
          <a:r>
            <a:rPr kumimoji="1" lang="ja-JP" altLang="ja-JP" sz="1300">
              <a:solidFill>
                <a:schemeClr val="dk1"/>
              </a:solidFill>
              <a:effectLst/>
              <a:latin typeface="+mn-lt"/>
              <a:ea typeface="+mn-ea"/>
              <a:cs typeface="+mn-cs"/>
            </a:rPr>
            <a:t>人であった一般職員等数は平成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328</a:t>
          </a:r>
          <a:r>
            <a:rPr kumimoji="1" lang="ja-JP" altLang="ja-JP" sz="1300">
              <a:solidFill>
                <a:schemeClr val="dk1"/>
              </a:solidFill>
              <a:effectLst/>
              <a:latin typeface="+mn-lt"/>
              <a:ea typeface="+mn-ea"/>
              <a:cs typeface="+mn-cs"/>
            </a:rPr>
            <a:t>人となっており、類似団体内平均を</a:t>
          </a:r>
          <a:r>
            <a:rPr kumimoji="1" lang="en-US" altLang="ja-JP" sz="1300">
              <a:solidFill>
                <a:schemeClr val="dk1"/>
              </a:solidFill>
              <a:effectLst/>
              <a:latin typeface="+mn-lt"/>
              <a:ea typeface="+mn-ea"/>
              <a:cs typeface="+mn-cs"/>
            </a:rPr>
            <a:t>0.48</a:t>
          </a:r>
          <a:r>
            <a:rPr kumimoji="1" lang="ja-JP" altLang="ja-JP" sz="1300">
              <a:solidFill>
                <a:schemeClr val="dk1"/>
              </a:solidFill>
              <a:effectLst/>
              <a:latin typeface="+mn-lt"/>
              <a:ea typeface="+mn-ea"/>
              <a:cs typeface="+mn-cs"/>
            </a:rPr>
            <a:t>人下回っている。</a:t>
          </a:r>
          <a:endParaRPr lang="ja-JP" altLang="ja-JP" sz="1300">
            <a:effectLst/>
          </a:endParaRPr>
        </a:p>
        <a:p>
          <a:r>
            <a:rPr kumimoji="1" lang="ja-JP" altLang="ja-JP" sz="1300">
              <a:solidFill>
                <a:schemeClr val="dk1"/>
              </a:solidFill>
              <a:effectLst/>
              <a:latin typeface="+mn-lt"/>
              <a:ea typeface="+mn-ea"/>
              <a:cs typeface="+mn-cs"/>
            </a:rPr>
            <a:t>今後も徹底した業務の見直しやアウトソーシングによって、住民サービスを低下させることなく、組織のスリム化を行い、適正な定員管理に努める。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33444</xdr:rowOff>
    </xdr:from>
    <xdr:to>
      <xdr:col>24</xdr:col>
      <xdr:colOff>558800</xdr:colOff>
      <xdr:row>60</xdr:row>
      <xdr:rowOff>43497</xdr:rowOff>
    </xdr:to>
    <xdr:cxnSp macro="">
      <xdr:nvCxnSpPr>
        <xdr:cNvPr id="321" name="直線コネクタ 320"/>
        <xdr:cNvCxnSpPr/>
      </xdr:nvCxnSpPr>
      <xdr:spPr>
        <a:xfrm flipV="1">
          <a:off x="16179800" y="10320444"/>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43497</xdr:rowOff>
    </xdr:from>
    <xdr:to>
      <xdr:col>23</xdr:col>
      <xdr:colOff>406400</xdr:colOff>
      <xdr:row>60</xdr:row>
      <xdr:rowOff>47519</xdr:rowOff>
    </xdr:to>
    <xdr:cxnSp macro="">
      <xdr:nvCxnSpPr>
        <xdr:cNvPr id="324" name="直線コネクタ 323"/>
        <xdr:cNvCxnSpPr/>
      </xdr:nvCxnSpPr>
      <xdr:spPr>
        <a:xfrm flipV="1">
          <a:off x="15290800" y="103304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47519</xdr:rowOff>
    </xdr:from>
    <xdr:to>
      <xdr:col>22</xdr:col>
      <xdr:colOff>203200</xdr:colOff>
      <xdr:row>60</xdr:row>
      <xdr:rowOff>77681</xdr:rowOff>
    </xdr:to>
    <xdr:cxnSp macro="">
      <xdr:nvCxnSpPr>
        <xdr:cNvPr id="327" name="直線コネクタ 326"/>
        <xdr:cNvCxnSpPr/>
      </xdr:nvCxnSpPr>
      <xdr:spPr>
        <a:xfrm flipV="1">
          <a:off x="14401800" y="1033451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77681</xdr:rowOff>
    </xdr:from>
    <xdr:to>
      <xdr:col>21</xdr:col>
      <xdr:colOff>0</xdr:colOff>
      <xdr:row>60</xdr:row>
      <xdr:rowOff>105833</xdr:rowOff>
    </xdr:to>
    <xdr:cxnSp macro="">
      <xdr:nvCxnSpPr>
        <xdr:cNvPr id="330" name="直線コネクタ 329"/>
        <xdr:cNvCxnSpPr/>
      </xdr:nvCxnSpPr>
      <xdr:spPr>
        <a:xfrm flipV="1">
          <a:off x="13512800" y="1036468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154094</xdr:rowOff>
    </xdr:from>
    <xdr:to>
      <xdr:col>24</xdr:col>
      <xdr:colOff>609600</xdr:colOff>
      <xdr:row>60</xdr:row>
      <xdr:rowOff>84244</xdr:rowOff>
    </xdr:to>
    <xdr:sp macro="" textlink="">
      <xdr:nvSpPr>
        <xdr:cNvPr id="340" name="円/楕円 339"/>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170621</xdr:rowOff>
    </xdr:from>
    <xdr:ext cx="762000" cy="259045"/>
    <xdr:sp macro="" textlink="">
      <xdr:nvSpPr>
        <xdr:cNvPr id="341"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164147</xdr:rowOff>
    </xdr:from>
    <xdr:to>
      <xdr:col>23</xdr:col>
      <xdr:colOff>457200</xdr:colOff>
      <xdr:row>60</xdr:row>
      <xdr:rowOff>94297</xdr:rowOff>
    </xdr:to>
    <xdr:sp macro="" textlink="">
      <xdr:nvSpPr>
        <xdr:cNvPr id="342" name="円/楕円 341"/>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104474</xdr:rowOff>
    </xdr:from>
    <xdr:ext cx="736600" cy="259045"/>
    <xdr:sp macro="" textlink="">
      <xdr:nvSpPr>
        <xdr:cNvPr id="343" name="テキスト ボックス 342"/>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168169</xdr:rowOff>
    </xdr:from>
    <xdr:to>
      <xdr:col>22</xdr:col>
      <xdr:colOff>254000</xdr:colOff>
      <xdr:row>60</xdr:row>
      <xdr:rowOff>98319</xdr:rowOff>
    </xdr:to>
    <xdr:sp macro="" textlink="">
      <xdr:nvSpPr>
        <xdr:cNvPr id="344" name="円/楕円 343"/>
        <xdr:cNvSpPr/>
      </xdr:nvSpPr>
      <xdr:spPr>
        <a:xfrm>
          <a:off x="15240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108496</xdr:rowOff>
    </xdr:from>
    <xdr:ext cx="762000" cy="259045"/>
    <xdr:sp macro="" textlink="">
      <xdr:nvSpPr>
        <xdr:cNvPr id="345" name="テキスト ボックス 344"/>
        <xdr:cNvSpPr txBox="1"/>
      </xdr:nvSpPr>
      <xdr:spPr>
        <a:xfrm>
          <a:off x="14909800" y="10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26881</xdr:rowOff>
    </xdr:from>
    <xdr:to>
      <xdr:col>21</xdr:col>
      <xdr:colOff>50800</xdr:colOff>
      <xdr:row>60</xdr:row>
      <xdr:rowOff>128481</xdr:rowOff>
    </xdr:to>
    <xdr:sp macro="" textlink="">
      <xdr:nvSpPr>
        <xdr:cNvPr id="346" name="円/楕円 345"/>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138658</xdr:rowOff>
    </xdr:from>
    <xdr:ext cx="762000" cy="259045"/>
    <xdr:sp macro="" textlink="">
      <xdr:nvSpPr>
        <xdr:cNvPr id="347" name="テキスト ボックス 346"/>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55033</xdr:rowOff>
    </xdr:from>
    <xdr:to>
      <xdr:col>19</xdr:col>
      <xdr:colOff>533400</xdr:colOff>
      <xdr:row>60</xdr:row>
      <xdr:rowOff>156633</xdr:rowOff>
    </xdr:to>
    <xdr:sp macro="" textlink="">
      <xdr:nvSpPr>
        <xdr:cNvPr id="348" name="円/楕円 347"/>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166810</xdr:rowOff>
    </xdr:from>
    <xdr:ext cx="762000" cy="259045"/>
    <xdr:sp macro="" textlink="">
      <xdr:nvSpPr>
        <xdr:cNvPr id="349" name="テキスト ボックス 348"/>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9,000</a:t>
          </a:r>
          <a:r>
            <a:rPr kumimoji="1" lang="ja-JP" altLang="ja-JP" sz="1300">
              <a:solidFill>
                <a:schemeClr val="dk1"/>
              </a:solidFill>
              <a:effectLst/>
              <a:latin typeface="+mn-lt"/>
              <a:ea typeface="+mn-ea"/>
              <a:cs typeface="+mn-cs"/>
            </a:rPr>
            <a:t>万円の第三セクター等改革推進債を発行したこと等により、元利償還金が増加したことや、過去に発行した地方債の交付税算入が終了したこと等により、前年度と比較して</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ポイントの悪化となった。</a:t>
          </a:r>
          <a:endParaRPr lang="ja-JP" altLang="ja-JP" sz="1300">
            <a:effectLst/>
          </a:endParaRPr>
        </a:p>
        <a:p>
          <a:r>
            <a:rPr kumimoji="1" lang="ja-JP" altLang="ja-JP" sz="1300">
              <a:solidFill>
                <a:schemeClr val="dk1"/>
              </a:solidFill>
              <a:effectLst/>
              <a:latin typeface="+mn-lt"/>
              <a:ea typeface="+mn-ea"/>
              <a:cs typeface="+mn-cs"/>
            </a:rPr>
            <a:t>類似団体内平均を上回っており、単年度での比率も増加となっていることから、今後も地方債発行の抑制に努める。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13335</xdr:rowOff>
    </xdr:from>
    <xdr:to>
      <xdr:col>24</xdr:col>
      <xdr:colOff>558800</xdr:colOff>
      <xdr:row>42</xdr:row>
      <xdr:rowOff>85725</xdr:rowOff>
    </xdr:to>
    <xdr:cxnSp macro="">
      <xdr:nvCxnSpPr>
        <xdr:cNvPr id="379" name="直線コネクタ 378"/>
        <xdr:cNvCxnSpPr/>
      </xdr:nvCxnSpPr>
      <xdr:spPr>
        <a:xfrm>
          <a:off x="16179800" y="721423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13335</xdr:rowOff>
    </xdr:from>
    <xdr:to>
      <xdr:col>23</xdr:col>
      <xdr:colOff>406400</xdr:colOff>
      <xdr:row>42</xdr:row>
      <xdr:rowOff>13335</xdr:rowOff>
    </xdr:to>
    <xdr:cxnSp macro="">
      <xdr:nvCxnSpPr>
        <xdr:cNvPr id="382" name="直線コネクタ 381"/>
        <xdr:cNvCxnSpPr/>
      </xdr:nvCxnSpPr>
      <xdr:spPr>
        <a:xfrm>
          <a:off x="15290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13335</xdr:rowOff>
    </xdr:from>
    <xdr:to>
      <xdr:col>22</xdr:col>
      <xdr:colOff>203200</xdr:colOff>
      <xdr:row>42</xdr:row>
      <xdr:rowOff>37465</xdr:rowOff>
    </xdr:to>
    <xdr:cxnSp macro="">
      <xdr:nvCxnSpPr>
        <xdr:cNvPr id="385" name="直線コネクタ 384"/>
        <xdr:cNvCxnSpPr/>
      </xdr:nvCxnSpPr>
      <xdr:spPr>
        <a:xfrm flipV="1">
          <a:off x="14401800" y="72142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37465</xdr:rowOff>
    </xdr:from>
    <xdr:to>
      <xdr:col>21</xdr:col>
      <xdr:colOff>0</xdr:colOff>
      <xdr:row>42</xdr:row>
      <xdr:rowOff>67628</xdr:rowOff>
    </xdr:to>
    <xdr:cxnSp macro="">
      <xdr:nvCxnSpPr>
        <xdr:cNvPr id="388" name="直線コネクタ 387"/>
        <xdr:cNvCxnSpPr/>
      </xdr:nvCxnSpPr>
      <xdr:spPr>
        <a:xfrm flipV="1">
          <a:off x="13512800" y="72383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34925</xdr:rowOff>
    </xdr:from>
    <xdr:to>
      <xdr:col>24</xdr:col>
      <xdr:colOff>609600</xdr:colOff>
      <xdr:row>42</xdr:row>
      <xdr:rowOff>136525</xdr:rowOff>
    </xdr:to>
    <xdr:sp macro="" textlink="">
      <xdr:nvSpPr>
        <xdr:cNvPr id="398" name="円/楕円 397"/>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7002</xdr:rowOff>
    </xdr:from>
    <xdr:ext cx="762000" cy="259045"/>
    <xdr:sp macro="" textlink="">
      <xdr:nvSpPr>
        <xdr:cNvPr id="399" name="公債費負担の状況該当値テキスト"/>
        <xdr:cNvSpPr txBox="1"/>
      </xdr:nvSpPr>
      <xdr:spPr>
        <a:xfrm>
          <a:off x="17106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133985</xdr:rowOff>
    </xdr:from>
    <xdr:to>
      <xdr:col>23</xdr:col>
      <xdr:colOff>457200</xdr:colOff>
      <xdr:row>42</xdr:row>
      <xdr:rowOff>64135</xdr:rowOff>
    </xdr:to>
    <xdr:sp macro="" textlink="">
      <xdr:nvSpPr>
        <xdr:cNvPr id="400" name="円/楕円 399"/>
        <xdr:cNvSpPr/>
      </xdr:nvSpPr>
      <xdr:spPr>
        <a:xfrm>
          <a:off x="16129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48912</xdr:rowOff>
    </xdr:from>
    <xdr:ext cx="736600" cy="259045"/>
    <xdr:sp macro="" textlink="">
      <xdr:nvSpPr>
        <xdr:cNvPr id="401" name="テキスト ボックス 400"/>
        <xdr:cNvSpPr txBox="1"/>
      </xdr:nvSpPr>
      <xdr:spPr>
        <a:xfrm>
          <a:off x="15798800" y="724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133985</xdr:rowOff>
    </xdr:from>
    <xdr:to>
      <xdr:col>22</xdr:col>
      <xdr:colOff>254000</xdr:colOff>
      <xdr:row>42</xdr:row>
      <xdr:rowOff>64135</xdr:rowOff>
    </xdr:to>
    <xdr:sp macro="" textlink="">
      <xdr:nvSpPr>
        <xdr:cNvPr id="402" name="円/楕円 401"/>
        <xdr:cNvSpPr/>
      </xdr:nvSpPr>
      <xdr:spPr>
        <a:xfrm>
          <a:off x="15240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48912</xdr:rowOff>
    </xdr:from>
    <xdr:ext cx="762000" cy="259045"/>
    <xdr:sp macro="" textlink="">
      <xdr:nvSpPr>
        <xdr:cNvPr id="403" name="テキスト ボックス 402"/>
        <xdr:cNvSpPr txBox="1"/>
      </xdr:nvSpPr>
      <xdr:spPr>
        <a:xfrm>
          <a:off x="14909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158115</xdr:rowOff>
    </xdr:from>
    <xdr:to>
      <xdr:col>21</xdr:col>
      <xdr:colOff>50800</xdr:colOff>
      <xdr:row>42</xdr:row>
      <xdr:rowOff>88265</xdr:rowOff>
    </xdr:to>
    <xdr:sp macro="" textlink="">
      <xdr:nvSpPr>
        <xdr:cNvPr id="404" name="円/楕円 403"/>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73042</xdr:rowOff>
    </xdr:from>
    <xdr:ext cx="762000" cy="259045"/>
    <xdr:sp macro="" textlink="">
      <xdr:nvSpPr>
        <xdr:cNvPr id="405" name="テキスト ボックス 404"/>
        <xdr:cNvSpPr txBox="1"/>
      </xdr:nvSpPr>
      <xdr:spPr>
        <a:xfrm>
          <a:off x="14020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406" name="円/楕円 405"/>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407" name="テキスト ボックス 406"/>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第五次財政健全化計画案により、職員数の削減を行ったことや土地開発公社から土地の買戻しを行ったこと等により将来負担額は減少し、また財政調整基金への積立等により充当可能財源等は増加となった。結果、将来負担比率は前年度と比較して</a:t>
          </a:r>
          <a:r>
            <a:rPr kumimoji="1" lang="en-US" altLang="ja-JP" sz="1300">
              <a:solidFill>
                <a:schemeClr val="dk1"/>
              </a:solidFill>
              <a:effectLst/>
              <a:latin typeface="+mn-lt"/>
              <a:ea typeface="+mn-ea"/>
              <a:cs typeface="+mn-cs"/>
            </a:rPr>
            <a:t>16.2</a:t>
          </a:r>
          <a:r>
            <a:rPr kumimoji="1" lang="ja-JP" altLang="ja-JP" sz="1300">
              <a:solidFill>
                <a:schemeClr val="dk1"/>
              </a:solidFill>
              <a:effectLst/>
              <a:latin typeface="+mn-lt"/>
              <a:ea typeface="+mn-ea"/>
              <a:cs typeface="+mn-cs"/>
            </a:rPr>
            <a:t>ポイントの改善となった。平成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年度までに土地開発公社を解散し、更なる将来負担額の減少に努める。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109525</xdr:rowOff>
    </xdr:to>
    <xdr:cxnSp macro="">
      <xdr:nvCxnSpPr>
        <xdr:cNvPr id="434" name="直線コネクタ 433"/>
        <xdr:cNvCxnSpPr/>
      </xdr:nvCxnSpPr>
      <xdr:spPr>
        <a:xfrm flipV="1">
          <a:off x="17018000" y="2451100"/>
          <a:ext cx="0" cy="915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81602</xdr:rowOff>
    </xdr:from>
    <xdr:ext cx="762000" cy="259045"/>
    <xdr:sp macro="" textlink="">
      <xdr:nvSpPr>
        <xdr:cNvPr id="435" name="将来負担の状況最小値テキスト"/>
        <xdr:cNvSpPr txBox="1"/>
      </xdr:nvSpPr>
      <xdr:spPr>
        <a:xfrm>
          <a:off x="17106900" y="33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19</xdr:row>
      <xdr:rowOff>109525</xdr:rowOff>
    </xdr:from>
    <xdr:to>
      <xdr:col>24</xdr:col>
      <xdr:colOff>647700</xdr:colOff>
      <xdr:row>19</xdr:row>
      <xdr:rowOff>109525</xdr:rowOff>
    </xdr:to>
    <xdr:cxnSp macro="">
      <xdr:nvCxnSpPr>
        <xdr:cNvPr id="436" name="直線コネクタ 435"/>
        <xdr:cNvCxnSpPr/>
      </xdr:nvCxnSpPr>
      <xdr:spPr>
        <a:xfrm>
          <a:off x="16929100" y="33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109525</xdr:rowOff>
    </xdr:from>
    <xdr:to>
      <xdr:col>24</xdr:col>
      <xdr:colOff>558800</xdr:colOff>
      <xdr:row>20</xdr:row>
      <xdr:rowOff>16256</xdr:rowOff>
    </xdr:to>
    <xdr:cxnSp macro="">
      <xdr:nvCxnSpPr>
        <xdr:cNvPr id="439" name="直線コネクタ 438"/>
        <xdr:cNvCxnSpPr/>
      </xdr:nvCxnSpPr>
      <xdr:spPr>
        <a:xfrm flipV="1">
          <a:off x="16179800" y="3367075"/>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7231</xdr:rowOff>
    </xdr:from>
    <xdr:ext cx="762000" cy="259045"/>
    <xdr:sp macro="" textlink="">
      <xdr:nvSpPr>
        <xdr:cNvPr id="440" name="将来負担の状況平均値テキスト"/>
        <xdr:cNvSpPr txBox="1"/>
      </xdr:nvSpPr>
      <xdr:spPr>
        <a:xfrm>
          <a:off x="17106900" y="240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162154</xdr:rowOff>
    </xdr:from>
    <xdr:to>
      <xdr:col>24</xdr:col>
      <xdr:colOff>609600</xdr:colOff>
      <xdr:row>15</xdr:row>
      <xdr:rowOff>92304</xdr:rowOff>
    </xdr:to>
    <xdr:sp macro="" textlink="">
      <xdr:nvSpPr>
        <xdr:cNvPr id="441" name="フローチャート : 判断 440"/>
        <xdr:cNvSpPr/>
      </xdr:nvSpPr>
      <xdr:spPr>
        <a:xfrm>
          <a:off x="16967200" y="25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6121</xdr:rowOff>
    </xdr:from>
    <xdr:to>
      <xdr:col>23</xdr:col>
      <xdr:colOff>406400</xdr:colOff>
      <xdr:row>20</xdr:row>
      <xdr:rowOff>16256</xdr:rowOff>
    </xdr:to>
    <xdr:cxnSp macro="">
      <xdr:nvCxnSpPr>
        <xdr:cNvPr id="442" name="直線コネクタ 441"/>
        <xdr:cNvCxnSpPr/>
      </xdr:nvCxnSpPr>
      <xdr:spPr>
        <a:xfrm>
          <a:off x="15290800" y="343512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50063</xdr:rowOff>
    </xdr:from>
    <xdr:to>
      <xdr:col>23</xdr:col>
      <xdr:colOff>457200</xdr:colOff>
      <xdr:row>15</xdr:row>
      <xdr:rowOff>151663</xdr:rowOff>
    </xdr:to>
    <xdr:sp macro="" textlink="">
      <xdr:nvSpPr>
        <xdr:cNvPr id="443" name="フローチャート : 判断 442"/>
        <xdr:cNvSpPr/>
      </xdr:nvSpPr>
      <xdr:spPr>
        <a:xfrm>
          <a:off x="161290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161840</xdr:rowOff>
    </xdr:from>
    <xdr:ext cx="736600" cy="259045"/>
    <xdr:sp macro="" textlink="">
      <xdr:nvSpPr>
        <xdr:cNvPr id="444" name="テキスト ボックス 443"/>
        <xdr:cNvSpPr txBox="1"/>
      </xdr:nvSpPr>
      <xdr:spPr>
        <a:xfrm>
          <a:off x="15798800" y="239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6121</xdr:rowOff>
    </xdr:from>
    <xdr:to>
      <xdr:col>22</xdr:col>
      <xdr:colOff>203200</xdr:colOff>
      <xdr:row>20</xdr:row>
      <xdr:rowOff>96850</xdr:rowOff>
    </xdr:to>
    <xdr:cxnSp macro="">
      <xdr:nvCxnSpPr>
        <xdr:cNvPr id="445" name="直線コネクタ 444"/>
        <xdr:cNvCxnSpPr/>
      </xdr:nvCxnSpPr>
      <xdr:spPr>
        <a:xfrm flipV="1">
          <a:off x="14401800" y="3435121"/>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71298</xdr:rowOff>
    </xdr:from>
    <xdr:to>
      <xdr:col>22</xdr:col>
      <xdr:colOff>254000</xdr:colOff>
      <xdr:row>16</xdr:row>
      <xdr:rowOff>1448</xdr:rowOff>
    </xdr:to>
    <xdr:sp macro="" textlink="">
      <xdr:nvSpPr>
        <xdr:cNvPr id="446" name="フローチャート : 判断 445"/>
        <xdr:cNvSpPr/>
      </xdr:nvSpPr>
      <xdr:spPr>
        <a:xfrm>
          <a:off x="15240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11625</xdr:rowOff>
    </xdr:from>
    <xdr:ext cx="762000" cy="259045"/>
    <xdr:sp macro="" textlink="">
      <xdr:nvSpPr>
        <xdr:cNvPr id="447" name="テキスト ボックス 446"/>
        <xdr:cNvSpPr txBox="1"/>
      </xdr:nvSpPr>
      <xdr:spPr>
        <a:xfrm>
          <a:off x="14909800" y="24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96850</xdr:rowOff>
    </xdr:from>
    <xdr:to>
      <xdr:col>21</xdr:col>
      <xdr:colOff>0</xdr:colOff>
      <xdr:row>21</xdr:row>
      <xdr:rowOff>49428</xdr:rowOff>
    </xdr:to>
    <xdr:cxnSp macro="">
      <xdr:nvCxnSpPr>
        <xdr:cNvPr id="448" name="直線コネクタ 447"/>
        <xdr:cNvCxnSpPr/>
      </xdr:nvCxnSpPr>
      <xdr:spPr>
        <a:xfrm flipV="1">
          <a:off x="13512800" y="3525850"/>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109423</xdr:rowOff>
    </xdr:from>
    <xdr:to>
      <xdr:col>21</xdr:col>
      <xdr:colOff>50800</xdr:colOff>
      <xdr:row>16</xdr:row>
      <xdr:rowOff>39573</xdr:rowOff>
    </xdr:to>
    <xdr:sp macro="" textlink="">
      <xdr:nvSpPr>
        <xdr:cNvPr id="449" name="フローチャート : 判断 448"/>
        <xdr:cNvSpPr/>
      </xdr:nvSpPr>
      <xdr:spPr>
        <a:xfrm>
          <a:off x="14351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49750</xdr:rowOff>
    </xdr:from>
    <xdr:ext cx="762000" cy="259045"/>
    <xdr:sp macro="" textlink="">
      <xdr:nvSpPr>
        <xdr:cNvPr id="450" name="テキスト ボックス 449"/>
        <xdr:cNvSpPr txBox="1"/>
      </xdr:nvSpPr>
      <xdr:spPr>
        <a:xfrm>
          <a:off x="14020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162509</xdr:rowOff>
    </xdr:from>
    <xdr:to>
      <xdr:col>19</xdr:col>
      <xdr:colOff>533400</xdr:colOff>
      <xdr:row>16</xdr:row>
      <xdr:rowOff>92659</xdr:rowOff>
    </xdr:to>
    <xdr:sp macro="" textlink="">
      <xdr:nvSpPr>
        <xdr:cNvPr id="451" name="フローチャート : 判断 450"/>
        <xdr:cNvSpPr/>
      </xdr:nvSpPr>
      <xdr:spPr>
        <a:xfrm>
          <a:off x="13462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102836</xdr:rowOff>
    </xdr:from>
    <xdr:ext cx="762000" cy="259045"/>
    <xdr:sp macro="" textlink="">
      <xdr:nvSpPr>
        <xdr:cNvPr id="452" name="テキスト ボックス 451"/>
        <xdr:cNvSpPr txBox="1"/>
      </xdr:nvSpPr>
      <xdr:spPr>
        <a:xfrm>
          <a:off x="13131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58725</xdr:rowOff>
    </xdr:from>
    <xdr:to>
      <xdr:col>24</xdr:col>
      <xdr:colOff>609600</xdr:colOff>
      <xdr:row>19</xdr:row>
      <xdr:rowOff>160325</xdr:rowOff>
    </xdr:to>
    <xdr:sp macro="" textlink="">
      <xdr:nvSpPr>
        <xdr:cNvPr id="458" name="円/楕円 457"/>
        <xdr:cNvSpPr/>
      </xdr:nvSpPr>
      <xdr:spPr>
        <a:xfrm>
          <a:off x="16967200" y="33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126052</xdr:rowOff>
    </xdr:from>
    <xdr:ext cx="762000" cy="259045"/>
    <xdr:sp macro="" textlink="">
      <xdr:nvSpPr>
        <xdr:cNvPr id="459" name="将来負担の状況該当値テキスト"/>
        <xdr:cNvSpPr txBox="1"/>
      </xdr:nvSpPr>
      <xdr:spPr>
        <a:xfrm>
          <a:off x="17106900" y="32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136906</xdr:rowOff>
    </xdr:from>
    <xdr:to>
      <xdr:col>23</xdr:col>
      <xdr:colOff>457200</xdr:colOff>
      <xdr:row>20</xdr:row>
      <xdr:rowOff>67056</xdr:rowOff>
    </xdr:to>
    <xdr:sp macro="" textlink="">
      <xdr:nvSpPr>
        <xdr:cNvPr id="460" name="円/楕円 459"/>
        <xdr:cNvSpPr/>
      </xdr:nvSpPr>
      <xdr:spPr>
        <a:xfrm>
          <a:off x="16129000" y="3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51833</xdr:rowOff>
    </xdr:from>
    <xdr:ext cx="736600" cy="259045"/>
    <xdr:sp macro="" textlink="">
      <xdr:nvSpPr>
        <xdr:cNvPr id="461" name="テキスト ボックス 460"/>
        <xdr:cNvSpPr txBox="1"/>
      </xdr:nvSpPr>
      <xdr:spPr>
        <a:xfrm>
          <a:off x="15798800" y="348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126771</xdr:rowOff>
    </xdr:from>
    <xdr:to>
      <xdr:col>22</xdr:col>
      <xdr:colOff>254000</xdr:colOff>
      <xdr:row>20</xdr:row>
      <xdr:rowOff>56921</xdr:rowOff>
    </xdr:to>
    <xdr:sp macro="" textlink="">
      <xdr:nvSpPr>
        <xdr:cNvPr id="462" name="円/楕円 461"/>
        <xdr:cNvSpPr/>
      </xdr:nvSpPr>
      <xdr:spPr>
        <a:xfrm>
          <a:off x="15240000" y="33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41698</xdr:rowOff>
    </xdr:from>
    <xdr:ext cx="762000" cy="259045"/>
    <xdr:sp macro="" textlink="">
      <xdr:nvSpPr>
        <xdr:cNvPr id="463" name="テキスト ボックス 462"/>
        <xdr:cNvSpPr txBox="1"/>
      </xdr:nvSpPr>
      <xdr:spPr>
        <a:xfrm>
          <a:off x="14909800" y="347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46050</xdr:rowOff>
    </xdr:from>
    <xdr:to>
      <xdr:col>21</xdr:col>
      <xdr:colOff>50800</xdr:colOff>
      <xdr:row>20</xdr:row>
      <xdr:rowOff>147650</xdr:rowOff>
    </xdr:to>
    <xdr:sp macro="" textlink="">
      <xdr:nvSpPr>
        <xdr:cNvPr id="464" name="円/楕円 463"/>
        <xdr:cNvSpPr/>
      </xdr:nvSpPr>
      <xdr:spPr>
        <a:xfrm>
          <a:off x="14351000" y="34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132427</xdr:rowOff>
    </xdr:from>
    <xdr:ext cx="762000" cy="259045"/>
    <xdr:sp macro="" textlink="">
      <xdr:nvSpPr>
        <xdr:cNvPr id="465" name="テキスト ボックス 464"/>
        <xdr:cNvSpPr txBox="1"/>
      </xdr:nvSpPr>
      <xdr:spPr>
        <a:xfrm>
          <a:off x="14020800" y="35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170078</xdr:rowOff>
    </xdr:from>
    <xdr:to>
      <xdr:col>19</xdr:col>
      <xdr:colOff>533400</xdr:colOff>
      <xdr:row>21</xdr:row>
      <xdr:rowOff>100228</xdr:rowOff>
    </xdr:to>
    <xdr:sp macro="" textlink="">
      <xdr:nvSpPr>
        <xdr:cNvPr id="466" name="円/楕円 465"/>
        <xdr:cNvSpPr/>
      </xdr:nvSpPr>
      <xdr:spPr>
        <a:xfrm>
          <a:off x="13462000" y="3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85005</xdr:rowOff>
    </xdr:from>
    <xdr:ext cx="762000" cy="259045"/>
    <xdr:sp macro="" textlink="">
      <xdr:nvSpPr>
        <xdr:cNvPr id="467" name="テキスト ボックス 466"/>
        <xdr:cNvSpPr txBox="1"/>
      </xdr:nvSpPr>
      <xdr:spPr>
        <a:xfrm>
          <a:off x="13131800" y="36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58,128
57,674
11.30
22,110,160
21,696,843
375,432
13,267,392
37,560,111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189.8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第五次財政健全化計画案に基づき、平成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年度より実施していた全職員の給与カットが平成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年度に終了したことや</a:t>
          </a:r>
          <a:r>
            <a:rPr kumimoji="1" lang="ja-JP" altLang="en-US" sz="1300">
              <a:solidFill>
                <a:schemeClr val="dk1"/>
              </a:solidFill>
              <a:effectLst/>
              <a:latin typeface="+mn-lt"/>
              <a:ea typeface="+mn-ea"/>
              <a:cs typeface="+mn-cs"/>
            </a:rPr>
            <a:t>人事院勧告</a:t>
          </a:r>
          <a:r>
            <a:rPr kumimoji="1" lang="ja-JP" altLang="ja-JP" sz="1300">
              <a:solidFill>
                <a:schemeClr val="dk1"/>
              </a:solidFill>
              <a:effectLst/>
              <a:latin typeface="+mn-lt"/>
              <a:ea typeface="+mn-ea"/>
              <a:cs typeface="+mn-cs"/>
            </a:rPr>
            <a:t>等により対前年度比</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9,353</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千円の増加となった。</a:t>
          </a:r>
          <a:endParaRPr lang="ja-JP" altLang="ja-JP" sz="1300">
            <a:effectLst/>
          </a:endParaRPr>
        </a:p>
        <a:p>
          <a:r>
            <a:rPr kumimoji="1" lang="ja-JP" altLang="ja-JP" sz="1300">
              <a:solidFill>
                <a:schemeClr val="dk1"/>
              </a:solidFill>
              <a:effectLst/>
              <a:latin typeface="+mn-lt"/>
              <a:ea typeface="+mn-ea"/>
              <a:cs typeface="+mn-cs"/>
            </a:rPr>
            <a:t>今後も職員数と給与制度の適正化に努める。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99242</xdr:rowOff>
    </xdr:from>
    <xdr:to>
      <xdr:col>7</xdr:col>
      <xdr:colOff>15875</xdr:colOff>
      <xdr:row>35</xdr:row>
      <xdr:rowOff>118836</xdr:rowOff>
    </xdr:to>
    <xdr:cxnSp macro="">
      <xdr:nvCxnSpPr>
        <xdr:cNvPr id="68" name="直線コネクタ 67"/>
        <xdr:cNvCxnSpPr/>
      </xdr:nvCxnSpPr>
      <xdr:spPr>
        <a:xfrm>
          <a:off x="3987800" y="609999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99242</xdr:rowOff>
    </xdr:from>
    <xdr:to>
      <xdr:col>5</xdr:col>
      <xdr:colOff>549275</xdr:colOff>
      <xdr:row>36</xdr:row>
      <xdr:rowOff>12700</xdr:rowOff>
    </xdr:to>
    <xdr:cxnSp macro="">
      <xdr:nvCxnSpPr>
        <xdr:cNvPr id="71" name="直線コネクタ 70"/>
        <xdr:cNvCxnSpPr/>
      </xdr:nvCxnSpPr>
      <xdr:spPr>
        <a:xfrm flipV="1">
          <a:off x="3098800" y="609999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12700</xdr:rowOff>
    </xdr:to>
    <xdr:cxnSp macro="">
      <xdr:nvCxnSpPr>
        <xdr:cNvPr id="74" name="直線コネクタ 73"/>
        <xdr:cNvCxnSpPr/>
      </xdr:nvCxnSpPr>
      <xdr:spPr>
        <a:xfrm>
          <a:off x="2209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110672</xdr:rowOff>
    </xdr:to>
    <xdr:cxnSp macro="">
      <xdr:nvCxnSpPr>
        <xdr:cNvPr id="77" name="直線コネクタ 76"/>
        <xdr:cNvCxnSpPr/>
      </xdr:nvCxnSpPr>
      <xdr:spPr>
        <a:xfrm flipV="1">
          <a:off x="1320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68036</xdr:rowOff>
    </xdr:from>
    <xdr:to>
      <xdr:col>7</xdr:col>
      <xdr:colOff>66675</xdr:colOff>
      <xdr:row>35</xdr:row>
      <xdr:rowOff>169636</xdr:rowOff>
    </xdr:to>
    <xdr:sp macro="" textlink="">
      <xdr:nvSpPr>
        <xdr:cNvPr id="87" name="円/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48442</xdr:rowOff>
    </xdr:from>
    <xdr:to>
      <xdr:col>5</xdr:col>
      <xdr:colOff>600075</xdr:colOff>
      <xdr:row>35</xdr:row>
      <xdr:rowOff>150042</xdr:rowOff>
    </xdr:to>
    <xdr:sp macro="" textlink="">
      <xdr:nvSpPr>
        <xdr:cNvPr id="89" name="円/楕円 88"/>
        <xdr:cNvSpPr/>
      </xdr:nvSpPr>
      <xdr:spPr>
        <a:xfrm>
          <a:off x="3937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160219</xdr:rowOff>
    </xdr:from>
    <xdr:ext cx="736600" cy="259045"/>
    <xdr:sp macro="" textlink="">
      <xdr:nvSpPr>
        <xdr:cNvPr id="90" name="テキスト ボックス 89"/>
        <xdr:cNvSpPr txBox="1"/>
      </xdr:nvSpPr>
      <xdr:spPr>
        <a:xfrm>
          <a:off x="3606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91" name="円/楕円 90"/>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2" name="テキスト ボックス 9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3" name="円/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5" name="円/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96" name="テキスト ボックス 95"/>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これまで物件費に計上していた消防事務委託料を補助費に付け替えたこと等により対前年度比</a:t>
          </a:r>
          <a:r>
            <a:rPr kumimoji="1" lang="en-US" altLang="ja-JP" sz="1300">
              <a:solidFill>
                <a:schemeClr val="dk1"/>
              </a:solidFill>
              <a:effectLst/>
              <a:latin typeface="+mn-lt"/>
              <a:ea typeface="+mn-ea"/>
              <a:cs typeface="+mn-cs"/>
            </a:rPr>
            <a:t>19.9</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1,090</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千円の減少となっている。</a:t>
          </a:r>
          <a:endParaRPr lang="ja-JP" altLang="ja-JP" sz="1300">
            <a:effectLst/>
          </a:endParaRPr>
        </a:p>
        <a:p>
          <a:r>
            <a:rPr kumimoji="1" lang="ja-JP" altLang="ja-JP" sz="1300">
              <a:solidFill>
                <a:schemeClr val="dk1"/>
              </a:solidFill>
              <a:effectLst/>
              <a:latin typeface="+mn-lt"/>
              <a:ea typeface="+mn-ea"/>
              <a:cs typeface="+mn-cs"/>
            </a:rPr>
            <a:t>今後も委託内容等の精査を進めて経費削減に努める。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18</xdr:row>
      <xdr:rowOff>27940</xdr:rowOff>
    </xdr:to>
    <xdr:cxnSp macro="">
      <xdr:nvCxnSpPr>
        <xdr:cNvPr id="129" name="直線コネクタ 128"/>
        <xdr:cNvCxnSpPr/>
      </xdr:nvCxnSpPr>
      <xdr:spPr>
        <a:xfrm flipV="1">
          <a:off x="15671800" y="272542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153670</xdr:rowOff>
    </xdr:from>
    <xdr:to>
      <xdr:col>22</xdr:col>
      <xdr:colOff>565150</xdr:colOff>
      <xdr:row>18</xdr:row>
      <xdr:rowOff>27940</xdr:rowOff>
    </xdr:to>
    <xdr:cxnSp macro="">
      <xdr:nvCxnSpPr>
        <xdr:cNvPr id="132" name="直線コネクタ 131"/>
        <xdr:cNvCxnSpPr/>
      </xdr:nvCxnSpPr>
      <xdr:spPr>
        <a:xfrm>
          <a:off x="14782800" y="306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18</xdr:row>
      <xdr:rowOff>20320</xdr:rowOff>
    </xdr:to>
    <xdr:cxnSp macro="">
      <xdr:nvCxnSpPr>
        <xdr:cNvPr id="135" name="直線コネクタ 134"/>
        <xdr:cNvCxnSpPr/>
      </xdr:nvCxnSpPr>
      <xdr:spPr>
        <a:xfrm flipV="1">
          <a:off x="13893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20320</xdr:rowOff>
    </xdr:to>
    <xdr:cxnSp macro="">
      <xdr:nvCxnSpPr>
        <xdr:cNvPr id="138" name="直線コネクタ 137"/>
        <xdr:cNvCxnSpPr/>
      </xdr:nvCxnSpPr>
      <xdr:spPr>
        <a:xfrm>
          <a:off x="13004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8" name="円/楕円 147"/>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9"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50" name="円/楕円 149"/>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51" name="テキスト ボックス 150"/>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102870</xdr:rowOff>
    </xdr:from>
    <xdr:to>
      <xdr:col>21</xdr:col>
      <xdr:colOff>412750</xdr:colOff>
      <xdr:row>18</xdr:row>
      <xdr:rowOff>33020</xdr:rowOff>
    </xdr:to>
    <xdr:sp macro="" textlink="">
      <xdr:nvSpPr>
        <xdr:cNvPr id="152" name="円/楕円 151"/>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17797</xdr:rowOff>
    </xdr:from>
    <xdr:ext cx="762000" cy="259045"/>
    <xdr:sp macro="" textlink="">
      <xdr:nvSpPr>
        <xdr:cNvPr id="153" name="テキスト ボックス 152"/>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4" name="円/楕円 153"/>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55" name="テキスト ボックス 154"/>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6" name="円/楕円 155"/>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7" name="テキスト ボックス 15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年々</a:t>
          </a:r>
          <a:r>
            <a:rPr kumimoji="1" lang="ja-JP" altLang="ja-JP" sz="1300">
              <a:solidFill>
                <a:schemeClr val="dk1"/>
              </a:solidFill>
              <a:effectLst/>
              <a:latin typeface="+mn-lt"/>
              <a:ea typeface="+mn-ea"/>
              <a:cs typeface="+mn-cs"/>
            </a:rPr>
            <a:t>増加傾向にあり、類似団体内平均を上回っている。私立保育所等施設給付費、生活保護医療扶助費、障がい者自立支援給付費等の増加により、対前年度比</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1,275</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千円の増加となっている。</a:t>
          </a:r>
          <a:endParaRPr lang="ja-JP" altLang="ja-JP" sz="1300">
            <a:effectLst/>
          </a:endParaRPr>
        </a:p>
        <a:p>
          <a:r>
            <a:rPr kumimoji="1" lang="ja-JP" altLang="ja-JP" sz="1300">
              <a:solidFill>
                <a:schemeClr val="dk1"/>
              </a:solidFill>
              <a:effectLst/>
              <a:latin typeface="+mn-lt"/>
              <a:ea typeface="+mn-ea"/>
              <a:cs typeface="+mn-cs"/>
            </a:rPr>
            <a:t>今後も増加が見込まれるため、給付の適正化等により、抑制に努める。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117475</xdr:rowOff>
    </xdr:to>
    <xdr:cxnSp macro="">
      <xdr:nvCxnSpPr>
        <xdr:cNvPr id="194" name="直線コネクタ 193"/>
        <xdr:cNvCxnSpPr/>
      </xdr:nvCxnSpPr>
      <xdr:spPr>
        <a:xfrm>
          <a:off x="3987800" y="94234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3175</xdr:rowOff>
    </xdr:to>
    <xdr:cxnSp macro="">
      <xdr:nvCxnSpPr>
        <xdr:cNvPr id="197" name="直線コネクタ 196"/>
        <xdr:cNvCxnSpPr/>
      </xdr:nvCxnSpPr>
      <xdr:spPr>
        <a:xfrm flipV="1">
          <a:off x="3098800" y="9423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3175</xdr:rowOff>
    </xdr:to>
    <xdr:cxnSp macro="">
      <xdr:nvCxnSpPr>
        <xdr:cNvPr id="200" name="直線コネクタ 199"/>
        <xdr:cNvCxnSpPr/>
      </xdr:nvCxnSpPr>
      <xdr:spPr>
        <a:xfrm>
          <a:off x="2209800" y="9385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22225</xdr:rowOff>
    </xdr:from>
    <xdr:to>
      <xdr:col>3</xdr:col>
      <xdr:colOff>142875</xdr:colOff>
      <xdr:row>54</xdr:row>
      <xdr:rowOff>127000</xdr:rowOff>
    </xdr:to>
    <xdr:cxnSp macro="">
      <xdr:nvCxnSpPr>
        <xdr:cNvPr id="203" name="直線コネクタ 202"/>
        <xdr:cNvCxnSpPr/>
      </xdr:nvCxnSpPr>
      <xdr:spPr>
        <a:xfrm>
          <a:off x="1320800" y="92805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66675</xdr:rowOff>
    </xdr:from>
    <xdr:to>
      <xdr:col>7</xdr:col>
      <xdr:colOff>66675</xdr:colOff>
      <xdr:row>55</xdr:row>
      <xdr:rowOff>168275</xdr:rowOff>
    </xdr:to>
    <xdr:sp macro="" textlink="">
      <xdr:nvSpPr>
        <xdr:cNvPr id="213" name="円/楕円 212"/>
        <xdr:cNvSpPr/>
      </xdr:nvSpPr>
      <xdr:spPr>
        <a:xfrm>
          <a:off x="47752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38752</xdr:rowOff>
    </xdr:from>
    <xdr:ext cx="762000" cy="259045"/>
    <xdr:sp macro="" textlink="">
      <xdr:nvSpPr>
        <xdr:cNvPr id="214" name="扶助費該当値テキスト"/>
        <xdr:cNvSpPr txBox="1"/>
      </xdr:nvSpPr>
      <xdr:spPr>
        <a:xfrm>
          <a:off x="49149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5" name="円/楕円 214"/>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6" name="テキスト ボックス 215"/>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123825</xdr:rowOff>
    </xdr:from>
    <xdr:to>
      <xdr:col>4</xdr:col>
      <xdr:colOff>396875</xdr:colOff>
      <xdr:row>55</xdr:row>
      <xdr:rowOff>53975</xdr:rowOff>
    </xdr:to>
    <xdr:sp macro="" textlink="">
      <xdr:nvSpPr>
        <xdr:cNvPr id="217" name="円/楕円 216"/>
        <xdr:cNvSpPr/>
      </xdr:nvSpPr>
      <xdr:spPr>
        <a:xfrm>
          <a:off x="3048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38752</xdr:rowOff>
    </xdr:from>
    <xdr:ext cx="762000" cy="259045"/>
    <xdr:sp macro="" textlink="">
      <xdr:nvSpPr>
        <xdr:cNvPr id="218" name="テキスト ボックス 217"/>
        <xdr:cNvSpPr txBox="1"/>
      </xdr:nvSpPr>
      <xdr:spPr>
        <a:xfrm>
          <a:off x="2717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9" name="円/楕円 21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20" name="テキスト ボックス 21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142875</xdr:rowOff>
    </xdr:from>
    <xdr:to>
      <xdr:col>1</xdr:col>
      <xdr:colOff>676275</xdr:colOff>
      <xdr:row>54</xdr:row>
      <xdr:rowOff>73025</xdr:rowOff>
    </xdr:to>
    <xdr:sp macro="" textlink="">
      <xdr:nvSpPr>
        <xdr:cNvPr id="221" name="円/楕円 220"/>
        <xdr:cNvSpPr/>
      </xdr:nvSpPr>
      <xdr:spPr>
        <a:xfrm>
          <a:off x="1270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57802</xdr:rowOff>
    </xdr:from>
    <xdr:ext cx="762000" cy="259045"/>
    <xdr:sp macro="" textlink="">
      <xdr:nvSpPr>
        <xdr:cNvPr id="222" name="テキスト ボックス 221"/>
        <xdr:cNvSpPr txBox="1"/>
      </xdr:nvSpPr>
      <xdr:spPr>
        <a:xfrm>
          <a:off x="939800" y="931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その他に係る経常収支比率は、類似団体内平均を上回っているが、これは国民健康保険特別会計など、各特別会計への繰出金が主な要因である。</a:t>
          </a:r>
          <a:endParaRPr lang="ja-JP" altLang="ja-JP" sz="1300">
            <a:effectLst/>
          </a:endParaRPr>
        </a:p>
        <a:p>
          <a:r>
            <a:rPr kumimoji="1" lang="ja-JP" altLang="ja-JP" sz="1300">
              <a:solidFill>
                <a:schemeClr val="dk1"/>
              </a:solidFill>
              <a:effectLst/>
              <a:latin typeface="+mn-lt"/>
              <a:ea typeface="+mn-ea"/>
              <a:cs typeface="+mn-cs"/>
            </a:rPr>
            <a:t>今後、すべての特別会計で基準内の繰出金のみとなるよう努める。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127000</xdr:rowOff>
    </xdr:to>
    <xdr:cxnSp macro="">
      <xdr:nvCxnSpPr>
        <xdr:cNvPr id="255" name="直線コネクタ 254"/>
        <xdr:cNvCxnSpPr/>
      </xdr:nvCxnSpPr>
      <xdr:spPr>
        <a:xfrm>
          <a:off x="15671800" y="1000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96520</xdr:rowOff>
    </xdr:to>
    <xdr:cxnSp macro="">
      <xdr:nvCxnSpPr>
        <xdr:cNvPr id="258" name="直線コネクタ 257"/>
        <xdr:cNvCxnSpPr/>
      </xdr:nvCxnSpPr>
      <xdr:spPr>
        <a:xfrm flipV="1">
          <a:off x="14782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96520</xdr:rowOff>
    </xdr:to>
    <xdr:cxnSp macro="">
      <xdr:nvCxnSpPr>
        <xdr:cNvPr id="261" name="直線コネクタ 260"/>
        <xdr:cNvCxnSpPr/>
      </xdr:nvCxnSpPr>
      <xdr:spPr>
        <a:xfrm>
          <a:off x="13893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73660</xdr:rowOff>
    </xdr:to>
    <xdr:cxnSp macro="">
      <xdr:nvCxnSpPr>
        <xdr:cNvPr id="264" name="直線コネクタ 263"/>
        <xdr:cNvCxnSpPr/>
      </xdr:nvCxnSpPr>
      <xdr:spPr>
        <a:xfrm>
          <a:off x="13004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4" name="円/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6" name="円/楕円 275"/>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7" name="テキスト ボックス 276"/>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8" name="円/楕円 277"/>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9" name="テキスト ボックス 278"/>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80" name="円/楕円 279"/>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81" name="テキスト ボックス 280"/>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82" name="円/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これまで物件費に計上していた消防事務委託料を補助費に付け替えたこと等により対前年度比</a:t>
          </a:r>
          <a:r>
            <a:rPr kumimoji="1" lang="en-US" altLang="ja-JP" sz="1300">
              <a:solidFill>
                <a:schemeClr val="dk1"/>
              </a:solidFill>
              <a:effectLst/>
              <a:latin typeface="+mn-lt"/>
              <a:ea typeface="+mn-ea"/>
              <a:cs typeface="+mn-cs"/>
            </a:rPr>
            <a:t>45.3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7,149</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千円の増加となっている。</a:t>
          </a:r>
          <a:endParaRPr lang="ja-JP" altLang="ja-JP" sz="1300">
            <a:effectLst/>
          </a:endParaRPr>
        </a:p>
        <a:p>
          <a:r>
            <a:rPr kumimoji="1" lang="ja-JP" altLang="ja-JP" sz="1300">
              <a:solidFill>
                <a:schemeClr val="dk1"/>
              </a:solidFill>
              <a:effectLst/>
              <a:latin typeface="+mn-lt"/>
              <a:ea typeface="+mn-ea"/>
              <a:cs typeface="+mn-cs"/>
            </a:rPr>
            <a:t>今後も負担金、補助金の削減や見直しを検討し、抑制に努める。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36</xdr:row>
      <xdr:rowOff>17272</xdr:rowOff>
    </xdr:to>
    <xdr:cxnSp macro="">
      <xdr:nvCxnSpPr>
        <xdr:cNvPr id="313" name="直線コネクタ 312"/>
        <xdr:cNvCxnSpPr/>
      </xdr:nvCxnSpPr>
      <xdr:spPr>
        <a:xfrm>
          <a:off x="15671800" y="603859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37846</xdr:rowOff>
    </xdr:to>
    <xdr:cxnSp macro="">
      <xdr:nvCxnSpPr>
        <xdr:cNvPr id="316" name="直線コネクタ 315"/>
        <xdr:cNvCxnSpPr/>
      </xdr:nvCxnSpPr>
      <xdr:spPr>
        <a:xfrm>
          <a:off x="14782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51562</xdr:rowOff>
    </xdr:to>
    <xdr:cxnSp macro="">
      <xdr:nvCxnSpPr>
        <xdr:cNvPr id="319" name="直線コネクタ 318"/>
        <xdr:cNvCxnSpPr/>
      </xdr:nvCxnSpPr>
      <xdr:spPr>
        <a:xfrm flipV="1">
          <a:off x="13893800" y="6038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78994</xdr:rowOff>
    </xdr:to>
    <xdr:cxnSp macro="">
      <xdr:nvCxnSpPr>
        <xdr:cNvPr id="322" name="直線コネクタ 321"/>
        <xdr:cNvCxnSpPr/>
      </xdr:nvCxnSpPr>
      <xdr:spPr>
        <a:xfrm flipV="1">
          <a:off x="13004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32" name="円/楕円 33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3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34" name="円/楕円 333"/>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35" name="テキスト ボックス 334"/>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36" name="円/楕円 335"/>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37" name="テキスト ボックス 336"/>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38" name="円/楕円 337"/>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9" name="テキスト ボックス 338"/>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40" name="円/楕円 339"/>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41" name="テキスト ボックス 340"/>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年度に発行した臨時財政対策債や退職手当債等の元金償還の開始があったものの、前年度には都市開発資金の貸付けに係る地方債（法人保留床取得資金貸付金）の繰上償還があったこと等により、対前年度比</a:t>
          </a:r>
          <a:r>
            <a:rPr kumimoji="1" lang="en-US" altLang="ja-JP" sz="1300">
              <a:solidFill>
                <a:schemeClr val="dk1"/>
              </a:solidFill>
              <a:effectLst/>
              <a:latin typeface="+mn-lt"/>
              <a:ea typeface="+mn-ea"/>
              <a:cs typeface="+mn-cs"/>
            </a:rPr>
            <a:t>7.3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5,736</a:t>
          </a:r>
          <a:r>
            <a:rPr kumimoji="1" lang="ja-JP" altLang="ja-JP" sz="1300">
              <a:solidFill>
                <a:schemeClr val="dk1"/>
              </a:solidFill>
              <a:effectLst/>
              <a:latin typeface="+mn-lt"/>
              <a:ea typeface="+mn-ea"/>
              <a:cs typeface="+mn-cs"/>
            </a:rPr>
            <a:t>万円の減少となっている。</a:t>
          </a:r>
          <a:endParaRPr lang="ja-JP" altLang="ja-JP" sz="1300">
            <a:effectLst/>
          </a:endParaRPr>
        </a:p>
        <a:p>
          <a:r>
            <a:rPr kumimoji="1" lang="ja-JP" altLang="ja-JP" sz="1300">
              <a:solidFill>
                <a:schemeClr val="dk1"/>
              </a:solidFill>
              <a:effectLst/>
              <a:latin typeface="+mn-lt"/>
              <a:ea typeface="+mn-ea"/>
              <a:cs typeface="+mn-cs"/>
            </a:rPr>
            <a:t>公債費に係る経常収支比率は類似団体内平均を</a:t>
          </a:r>
          <a:r>
            <a:rPr kumimoji="1" lang="en-US" altLang="ja-JP" sz="1300">
              <a:solidFill>
                <a:schemeClr val="dk1"/>
              </a:solidFill>
              <a:effectLst/>
              <a:latin typeface="+mn-lt"/>
              <a:ea typeface="+mn-ea"/>
              <a:cs typeface="+mn-cs"/>
            </a:rPr>
            <a:t>8.2</a:t>
          </a:r>
          <a:r>
            <a:rPr kumimoji="1" lang="ja-JP" altLang="ja-JP" sz="1300">
              <a:solidFill>
                <a:schemeClr val="dk1"/>
              </a:solidFill>
              <a:effectLst/>
              <a:latin typeface="+mn-lt"/>
              <a:ea typeface="+mn-ea"/>
              <a:cs typeface="+mn-cs"/>
            </a:rPr>
            <a:t>ポイント上回っており、今後も高い水準を推移する見込みであるため、地方債の発行の抑制に努める。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110998</xdr:rowOff>
    </xdr:from>
    <xdr:to>
      <xdr:col>7</xdr:col>
      <xdr:colOff>15875</xdr:colOff>
      <xdr:row>79</xdr:row>
      <xdr:rowOff>110998</xdr:rowOff>
    </xdr:to>
    <xdr:cxnSp macro="">
      <xdr:nvCxnSpPr>
        <xdr:cNvPr id="371" name="直線コネクタ 370"/>
        <xdr:cNvCxnSpPr/>
      </xdr:nvCxnSpPr>
      <xdr:spPr>
        <a:xfrm>
          <a:off x="3987800" y="13655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74422</xdr:rowOff>
    </xdr:from>
    <xdr:to>
      <xdr:col>5</xdr:col>
      <xdr:colOff>549275</xdr:colOff>
      <xdr:row>79</xdr:row>
      <xdr:rowOff>110998</xdr:rowOff>
    </xdr:to>
    <xdr:cxnSp macro="">
      <xdr:nvCxnSpPr>
        <xdr:cNvPr id="374" name="直線コネクタ 373"/>
        <xdr:cNvCxnSpPr/>
      </xdr:nvCxnSpPr>
      <xdr:spPr>
        <a:xfrm>
          <a:off x="3098800" y="13618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74422</xdr:rowOff>
    </xdr:to>
    <xdr:cxnSp macro="">
      <xdr:nvCxnSpPr>
        <xdr:cNvPr id="377" name="直線コネクタ 376"/>
        <xdr:cNvCxnSpPr/>
      </xdr:nvCxnSpPr>
      <xdr:spPr>
        <a:xfrm>
          <a:off x="2209800" y="135549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79</xdr:row>
      <xdr:rowOff>10413</xdr:rowOff>
    </xdr:to>
    <xdr:cxnSp macro="">
      <xdr:nvCxnSpPr>
        <xdr:cNvPr id="380" name="直線コネクタ 379"/>
        <xdr:cNvCxnSpPr/>
      </xdr:nvCxnSpPr>
      <xdr:spPr>
        <a:xfrm>
          <a:off x="1320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60198</xdr:rowOff>
    </xdr:from>
    <xdr:to>
      <xdr:col>7</xdr:col>
      <xdr:colOff>66675</xdr:colOff>
      <xdr:row>79</xdr:row>
      <xdr:rowOff>161798</xdr:rowOff>
    </xdr:to>
    <xdr:sp macro="" textlink="">
      <xdr:nvSpPr>
        <xdr:cNvPr id="390" name="円/楕円 389"/>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32275</xdr:rowOff>
    </xdr:from>
    <xdr:ext cx="762000" cy="259045"/>
    <xdr:sp macro="" textlink="">
      <xdr:nvSpPr>
        <xdr:cNvPr id="391" name="公債費該当値テキスト"/>
        <xdr:cNvSpPr txBox="1"/>
      </xdr:nvSpPr>
      <xdr:spPr>
        <a:xfrm>
          <a:off x="4914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92" name="円/楕円 391"/>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93" name="テキスト ボックス 392"/>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94" name="円/楕円 393"/>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95" name="テキスト ボックス 394"/>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96" name="円/楕円 395"/>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97" name="テキスト ボックス 396"/>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98" name="円/楕円 397"/>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99" name="テキスト ボックス 398"/>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第五次財政健全化計画案に基づき、平成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年度より実施していた全職員の給与カットが平成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年度に終了したことや</a:t>
          </a:r>
          <a:r>
            <a:rPr kumimoji="1" lang="ja-JP" altLang="en-US" sz="1300">
              <a:solidFill>
                <a:schemeClr val="dk1"/>
              </a:solidFill>
              <a:effectLst/>
              <a:latin typeface="+mn-lt"/>
              <a:ea typeface="+mn-ea"/>
              <a:cs typeface="+mn-cs"/>
            </a:rPr>
            <a:t>人事院勧告</a:t>
          </a:r>
          <a:r>
            <a:rPr kumimoji="1" lang="ja-JP" altLang="ja-JP" sz="1300">
              <a:solidFill>
                <a:schemeClr val="dk1"/>
              </a:solidFill>
              <a:effectLst/>
              <a:latin typeface="+mn-lt"/>
              <a:ea typeface="+mn-ea"/>
              <a:cs typeface="+mn-cs"/>
            </a:rPr>
            <a:t>等により人件費は増加となった。また、私立保育所等施設給付費、生活保護医療扶助費、障がい者自立支援給付費等の増加により扶助費も増加となり、公債費以外に係る経常収支比率は</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ポイントの悪化となった。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今後も事務事業の見直しに努める。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51563</xdr:rowOff>
    </xdr:to>
    <xdr:cxnSp macro="">
      <xdr:nvCxnSpPr>
        <xdr:cNvPr id="430" name="直線コネクタ 429"/>
        <xdr:cNvCxnSpPr/>
      </xdr:nvCxnSpPr>
      <xdr:spPr>
        <a:xfrm>
          <a:off x="15671800" y="132212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78994</xdr:rowOff>
    </xdr:to>
    <xdr:cxnSp macro="">
      <xdr:nvCxnSpPr>
        <xdr:cNvPr id="433" name="直線コネクタ 432"/>
        <xdr:cNvCxnSpPr/>
      </xdr:nvCxnSpPr>
      <xdr:spPr>
        <a:xfrm flipV="1">
          <a:off x="14782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77</xdr:row>
      <xdr:rowOff>78994</xdr:rowOff>
    </xdr:to>
    <xdr:cxnSp macro="">
      <xdr:nvCxnSpPr>
        <xdr:cNvPr id="436" name="直線コネクタ 435"/>
        <xdr:cNvCxnSpPr/>
      </xdr:nvCxnSpPr>
      <xdr:spPr>
        <a:xfrm>
          <a:off x="13893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83565</xdr:rowOff>
    </xdr:to>
    <xdr:cxnSp macro="">
      <xdr:nvCxnSpPr>
        <xdr:cNvPr id="439" name="直線コネクタ 438"/>
        <xdr:cNvCxnSpPr/>
      </xdr:nvCxnSpPr>
      <xdr:spPr>
        <a:xfrm flipV="1">
          <a:off x="13004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9" name="円/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17290</xdr:rowOff>
    </xdr:from>
    <xdr:ext cx="762000" cy="259045"/>
    <xdr:sp macro="" textlink="">
      <xdr:nvSpPr>
        <xdr:cNvPr id="450"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51" name="円/楕円 450"/>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55135</xdr:rowOff>
    </xdr:from>
    <xdr:ext cx="736600" cy="259045"/>
    <xdr:sp macro="" textlink="">
      <xdr:nvSpPr>
        <xdr:cNvPr id="452" name="テキスト ボックス 451"/>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3" name="円/楕円 45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54" name="テキスト ボックス 45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28194</xdr:rowOff>
    </xdr:from>
    <xdr:to>
      <xdr:col>20</xdr:col>
      <xdr:colOff>209550</xdr:colOff>
      <xdr:row>77</xdr:row>
      <xdr:rowOff>129794</xdr:rowOff>
    </xdr:to>
    <xdr:sp macro="" textlink="">
      <xdr:nvSpPr>
        <xdr:cNvPr id="455" name="円/楕円 454"/>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56" name="テキスト ボックス 455"/>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32765</xdr:rowOff>
    </xdr:from>
    <xdr:to>
      <xdr:col>19</xdr:col>
      <xdr:colOff>6350</xdr:colOff>
      <xdr:row>77</xdr:row>
      <xdr:rowOff>134365</xdr:rowOff>
    </xdr:to>
    <xdr:sp macro="" textlink="">
      <xdr:nvSpPr>
        <xdr:cNvPr id="457" name="円/楕円 456"/>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119142</xdr:rowOff>
    </xdr:from>
    <xdr:ext cx="762000" cy="259045"/>
    <xdr:sp macro="" textlink="">
      <xdr:nvSpPr>
        <xdr:cNvPr id="458" name="テキスト ボックス 457"/>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大阪府高石市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160319</xdr:rowOff>
    </xdr:from>
    <xdr:to>
      <xdr:col>4</xdr:col>
      <xdr:colOff>1117600</xdr:colOff>
      <xdr:row>18</xdr:row>
      <xdr:rowOff>28378</xdr:rowOff>
    </xdr:to>
    <xdr:cxnSp macro="">
      <xdr:nvCxnSpPr>
        <xdr:cNvPr id="50" name="直線コネクタ 49"/>
        <xdr:cNvCxnSpPr/>
      </xdr:nvCxnSpPr>
      <xdr:spPr bwMode="auto">
        <a:xfrm flipV="1">
          <a:off x="5003800" y="3122594"/>
          <a:ext cx="647700" cy="3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11709</xdr:rowOff>
    </xdr:from>
    <xdr:to>
      <xdr:col>4</xdr:col>
      <xdr:colOff>469900</xdr:colOff>
      <xdr:row>18</xdr:row>
      <xdr:rowOff>28378</xdr:rowOff>
    </xdr:to>
    <xdr:cxnSp macro="">
      <xdr:nvCxnSpPr>
        <xdr:cNvPr id="53" name="直線コネクタ 52"/>
        <xdr:cNvCxnSpPr/>
      </xdr:nvCxnSpPr>
      <xdr:spPr bwMode="auto">
        <a:xfrm>
          <a:off x="4305300" y="3145434"/>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96177</xdr:rowOff>
    </xdr:from>
    <xdr:to>
      <xdr:col>3</xdr:col>
      <xdr:colOff>904875</xdr:colOff>
      <xdr:row>18</xdr:row>
      <xdr:rowOff>11709</xdr:rowOff>
    </xdr:to>
    <xdr:cxnSp macro="">
      <xdr:nvCxnSpPr>
        <xdr:cNvPr id="56" name="直線コネクタ 55"/>
        <xdr:cNvCxnSpPr/>
      </xdr:nvCxnSpPr>
      <xdr:spPr bwMode="auto">
        <a:xfrm>
          <a:off x="3606800" y="3058452"/>
          <a:ext cx="698500" cy="8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151670</xdr:rowOff>
    </xdr:from>
    <xdr:to>
      <xdr:col>3</xdr:col>
      <xdr:colOff>206375</xdr:colOff>
      <xdr:row>17</xdr:row>
      <xdr:rowOff>96177</xdr:rowOff>
    </xdr:to>
    <xdr:cxnSp macro="">
      <xdr:nvCxnSpPr>
        <xdr:cNvPr id="59" name="直線コネクタ 58"/>
        <xdr:cNvCxnSpPr/>
      </xdr:nvCxnSpPr>
      <xdr:spPr bwMode="auto">
        <a:xfrm>
          <a:off x="2908300" y="2771045"/>
          <a:ext cx="698500" cy="28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109519</xdr:rowOff>
    </xdr:from>
    <xdr:to>
      <xdr:col>5</xdr:col>
      <xdr:colOff>34925</xdr:colOff>
      <xdr:row>18</xdr:row>
      <xdr:rowOff>39669</xdr:rowOff>
    </xdr:to>
    <xdr:sp macro="" textlink="">
      <xdr:nvSpPr>
        <xdr:cNvPr id="69" name="円/楕円 68"/>
        <xdr:cNvSpPr/>
      </xdr:nvSpPr>
      <xdr:spPr bwMode="auto">
        <a:xfrm>
          <a:off x="5600700" y="307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81596</xdr:rowOff>
    </xdr:from>
    <xdr:ext cx="762000" cy="259045"/>
    <xdr:sp macro="" textlink="">
      <xdr:nvSpPr>
        <xdr:cNvPr id="70" name="人口1人当たり決算額の推移該当値テキスト130"/>
        <xdr:cNvSpPr txBox="1"/>
      </xdr:nvSpPr>
      <xdr:spPr>
        <a:xfrm>
          <a:off x="5740400" y="30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149028</xdr:rowOff>
    </xdr:from>
    <xdr:to>
      <xdr:col>4</xdr:col>
      <xdr:colOff>520700</xdr:colOff>
      <xdr:row>18</xdr:row>
      <xdr:rowOff>79178</xdr:rowOff>
    </xdr:to>
    <xdr:sp macro="" textlink="">
      <xdr:nvSpPr>
        <xdr:cNvPr id="71" name="円/楕円 70"/>
        <xdr:cNvSpPr/>
      </xdr:nvSpPr>
      <xdr:spPr bwMode="auto">
        <a:xfrm>
          <a:off x="4953000" y="311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63955</xdr:rowOff>
    </xdr:from>
    <xdr:ext cx="736600" cy="259045"/>
    <xdr:sp macro="" textlink="">
      <xdr:nvSpPr>
        <xdr:cNvPr id="72" name="テキスト ボックス 71"/>
        <xdr:cNvSpPr txBox="1"/>
      </xdr:nvSpPr>
      <xdr:spPr>
        <a:xfrm>
          <a:off x="4622800" y="319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132359</xdr:rowOff>
    </xdr:from>
    <xdr:to>
      <xdr:col>3</xdr:col>
      <xdr:colOff>955675</xdr:colOff>
      <xdr:row>18</xdr:row>
      <xdr:rowOff>62509</xdr:rowOff>
    </xdr:to>
    <xdr:sp macro="" textlink="">
      <xdr:nvSpPr>
        <xdr:cNvPr id="73" name="円/楕円 72"/>
        <xdr:cNvSpPr/>
      </xdr:nvSpPr>
      <xdr:spPr bwMode="auto">
        <a:xfrm>
          <a:off x="4254500" y="309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47286</xdr:rowOff>
    </xdr:from>
    <xdr:ext cx="762000" cy="259045"/>
    <xdr:sp macro="" textlink="">
      <xdr:nvSpPr>
        <xdr:cNvPr id="74" name="テキスト ボックス 73"/>
        <xdr:cNvSpPr txBox="1"/>
      </xdr:nvSpPr>
      <xdr:spPr>
        <a:xfrm>
          <a:off x="3924300" y="318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45377</xdr:rowOff>
    </xdr:from>
    <xdr:to>
      <xdr:col>3</xdr:col>
      <xdr:colOff>257175</xdr:colOff>
      <xdr:row>17</xdr:row>
      <xdr:rowOff>146977</xdr:rowOff>
    </xdr:to>
    <xdr:sp macro="" textlink="">
      <xdr:nvSpPr>
        <xdr:cNvPr id="75" name="円/楕円 74"/>
        <xdr:cNvSpPr/>
      </xdr:nvSpPr>
      <xdr:spPr bwMode="auto">
        <a:xfrm>
          <a:off x="3556000" y="300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131754</xdr:rowOff>
    </xdr:from>
    <xdr:ext cx="762000" cy="259045"/>
    <xdr:sp macro="" textlink="">
      <xdr:nvSpPr>
        <xdr:cNvPr id="76" name="テキスト ボックス 75"/>
        <xdr:cNvSpPr txBox="1"/>
      </xdr:nvSpPr>
      <xdr:spPr>
        <a:xfrm>
          <a:off x="3225800" y="30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100870</xdr:rowOff>
    </xdr:from>
    <xdr:to>
      <xdr:col>2</xdr:col>
      <xdr:colOff>692150</xdr:colOff>
      <xdr:row>16</xdr:row>
      <xdr:rowOff>31020</xdr:rowOff>
    </xdr:to>
    <xdr:sp macro="" textlink="">
      <xdr:nvSpPr>
        <xdr:cNvPr id="77" name="円/楕円 76"/>
        <xdr:cNvSpPr/>
      </xdr:nvSpPr>
      <xdr:spPr bwMode="auto">
        <a:xfrm>
          <a:off x="2857500" y="272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41197</xdr:rowOff>
    </xdr:from>
    <xdr:ext cx="762000" cy="259045"/>
    <xdr:sp macro="" textlink="">
      <xdr:nvSpPr>
        <xdr:cNvPr id="78" name="テキスト ボックス 77"/>
        <xdr:cNvSpPr txBox="1"/>
      </xdr:nvSpPr>
      <xdr:spPr>
        <a:xfrm>
          <a:off x="2527300" y="24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142087</xdr:rowOff>
    </xdr:from>
    <xdr:to>
      <xdr:col>4</xdr:col>
      <xdr:colOff>1117600</xdr:colOff>
      <xdr:row>34</xdr:row>
      <xdr:rowOff>327996</xdr:rowOff>
    </xdr:to>
    <xdr:cxnSp macro="">
      <xdr:nvCxnSpPr>
        <xdr:cNvPr id="115" name="直線コネクタ 114"/>
        <xdr:cNvCxnSpPr/>
      </xdr:nvCxnSpPr>
      <xdr:spPr bwMode="auto">
        <a:xfrm flipV="1">
          <a:off x="5003800" y="6409537"/>
          <a:ext cx="647700" cy="185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327996</xdr:rowOff>
    </xdr:from>
    <xdr:to>
      <xdr:col>4</xdr:col>
      <xdr:colOff>469900</xdr:colOff>
      <xdr:row>34</xdr:row>
      <xdr:rowOff>338569</xdr:rowOff>
    </xdr:to>
    <xdr:cxnSp macro="">
      <xdr:nvCxnSpPr>
        <xdr:cNvPr id="118" name="直線コネクタ 117"/>
        <xdr:cNvCxnSpPr/>
      </xdr:nvCxnSpPr>
      <xdr:spPr bwMode="auto">
        <a:xfrm flipV="1">
          <a:off x="4305300" y="6595446"/>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338569</xdr:rowOff>
    </xdr:from>
    <xdr:to>
      <xdr:col>3</xdr:col>
      <xdr:colOff>904875</xdr:colOff>
      <xdr:row>35</xdr:row>
      <xdr:rowOff>8528</xdr:rowOff>
    </xdr:to>
    <xdr:cxnSp macro="">
      <xdr:nvCxnSpPr>
        <xdr:cNvPr id="121" name="直線コネクタ 120"/>
        <xdr:cNvCxnSpPr/>
      </xdr:nvCxnSpPr>
      <xdr:spPr bwMode="auto">
        <a:xfrm flipV="1">
          <a:off x="3606800" y="6606019"/>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331768</xdr:rowOff>
    </xdr:from>
    <xdr:to>
      <xdr:col>3</xdr:col>
      <xdr:colOff>206375</xdr:colOff>
      <xdr:row>35</xdr:row>
      <xdr:rowOff>8528</xdr:rowOff>
    </xdr:to>
    <xdr:cxnSp macro="">
      <xdr:nvCxnSpPr>
        <xdr:cNvPr id="124" name="直線コネクタ 123"/>
        <xdr:cNvCxnSpPr/>
      </xdr:nvCxnSpPr>
      <xdr:spPr bwMode="auto">
        <a:xfrm>
          <a:off x="2908300" y="6599218"/>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91287</xdr:rowOff>
    </xdr:from>
    <xdr:to>
      <xdr:col>5</xdr:col>
      <xdr:colOff>34925</xdr:colOff>
      <xdr:row>34</xdr:row>
      <xdr:rowOff>192887</xdr:rowOff>
    </xdr:to>
    <xdr:sp macro="" textlink="">
      <xdr:nvSpPr>
        <xdr:cNvPr id="134" name="円/楕円 133"/>
        <xdr:cNvSpPr/>
      </xdr:nvSpPr>
      <xdr:spPr bwMode="auto">
        <a:xfrm>
          <a:off x="5600700" y="635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279264</xdr:rowOff>
    </xdr:from>
    <xdr:ext cx="762000" cy="259045"/>
    <xdr:sp macro="" textlink="">
      <xdr:nvSpPr>
        <xdr:cNvPr id="135" name="人口1人当たり決算額の推移該当値テキスト445"/>
        <xdr:cNvSpPr txBox="1"/>
      </xdr:nvSpPr>
      <xdr:spPr>
        <a:xfrm>
          <a:off x="5740400" y="620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33,472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277196</xdr:rowOff>
    </xdr:from>
    <xdr:to>
      <xdr:col>4</xdr:col>
      <xdr:colOff>520700</xdr:colOff>
      <xdr:row>35</xdr:row>
      <xdr:rowOff>35896</xdr:rowOff>
    </xdr:to>
    <xdr:sp macro="" textlink="">
      <xdr:nvSpPr>
        <xdr:cNvPr id="136" name="円/楕円 135"/>
        <xdr:cNvSpPr/>
      </xdr:nvSpPr>
      <xdr:spPr bwMode="auto">
        <a:xfrm>
          <a:off x="4953000" y="6544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46074</xdr:rowOff>
    </xdr:from>
    <xdr:ext cx="736600" cy="259045"/>
    <xdr:sp macro="" textlink="">
      <xdr:nvSpPr>
        <xdr:cNvPr id="137" name="テキスト ボックス 136"/>
        <xdr:cNvSpPr txBox="1"/>
      </xdr:nvSpPr>
      <xdr:spPr>
        <a:xfrm>
          <a:off x="4622800" y="631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287769</xdr:rowOff>
    </xdr:from>
    <xdr:to>
      <xdr:col>3</xdr:col>
      <xdr:colOff>955675</xdr:colOff>
      <xdr:row>35</xdr:row>
      <xdr:rowOff>46469</xdr:rowOff>
    </xdr:to>
    <xdr:sp macro="" textlink="">
      <xdr:nvSpPr>
        <xdr:cNvPr id="138" name="円/楕円 137"/>
        <xdr:cNvSpPr/>
      </xdr:nvSpPr>
      <xdr:spPr bwMode="auto">
        <a:xfrm>
          <a:off x="4254500" y="655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56646</xdr:rowOff>
    </xdr:from>
    <xdr:ext cx="762000" cy="259045"/>
    <xdr:sp macro="" textlink="">
      <xdr:nvSpPr>
        <xdr:cNvPr id="139" name="テキスト ボックス 138"/>
        <xdr:cNvSpPr txBox="1"/>
      </xdr:nvSpPr>
      <xdr:spPr>
        <a:xfrm>
          <a:off x="3924300" y="632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300628</xdr:rowOff>
    </xdr:from>
    <xdr:to>
      <xdr:col>3</xdr:col>
      <xdr:colOff>257175</xdr:colOff>
      <xdr:row>35</xdr:row>
      <xdr:rowOff>59328</xdr:rowOff>
    </xdr:to>
    <xdr:sp macro="" textlink="">
      <xdr:nvSpPr>
        <xdr:cNvPr id="140" name="円/楕円 139"/>
        <xdr:cNvSpPr/>
      </xdr:nvSpPr>
      <xdr:spPr bwMode="auto">
        <a:xfrm>
          <a:off x="3556000" y="656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69505</xdr:rowOff>
    </xdr:from>
    <xdr:ext cx="762000" cy="259045"/>
    <xdr:sp macro="" textlink="">
      <xdr:nvSpPr>
        <xdr:cNvPr id="141" name="テキスト ボックス 140"/>
        <xdr:cNvSpPr txBox="1"/>
      </xdr:nvSpPr>
      <xdr:spPr>
        <a:xfrm>
          <a:off x="3225800" y="633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280968</xdr:rowOff>
    </xdr:from>
    <xdr:to>
      <xdr:col>2</xdr:col>
      <xdr:colOff>692150</xdr:colOff>
      <xdr:row>35</xdr:row>
      <xdr:rowOff>39668</xdr:rowOff>
    </xdr:to>
    <xdr:sp macro="" textlink="">
      <xdr:nvSpPr>
        <xdr:cNvPr id="142" name="円/楕円 141"/>
        <xdr:cNvSpPr/>
      </xdr:nvSpPr>
      <xdr:spPr bwMode="auto">
        <a:xfrm>
          <a:off x="2857500" y="654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49846</xdr:rowOff>
    </xdr:from>
    <xdr:ext cx="762000" cy="259045"/>
    <xdr:sp macro="" textlink="">
      <xdr:nvSpPr>
        <xdr:cNvPr id="143" name="テキスト ボックス 142"/>
        <xdr:cNvSpPr txBox="1"/>
      </xdr:nvSpPr>
      <xdr:spPr>
        <a:xfrm>
          <a:off x="2527300" y="631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58,128
57,674
11.30
22,110,160
21,696,843
375,432
13,267,392
37,560,111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27755</xdr:rowOff>
    </xdr:from>
    <xdr:to>
      <xdr:col>6</xdr:col>
      <xdr:colOff>511175</xdr:colOff>
      <xdr:row>36</xdr:row>
      <xdr:rowOff>68811</xdr:rowOff>
    </xdr:to>
    <xdr:cxnSp macro="">
      <xdr:nvCxnSpPr>
        <xdr:cNvPr id="59" name="直線コネクタ 58"/>
        <xdr:cNvCxnSpPr/>
      </xdr:nvCxnSpPr>
      <xdr:spPr>
        <a:xfrm flipV="1">
          <a:off x="3797300" y="6199955"/>
          <a:ext cx="8382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56993</xdr:rowOff>
    </xdr:from>
    <xdr:to>
      <xdr:col>5</xdr:col>
      <xdr:colOff>358775</xdr:colOff>
      <xdr:row>36</xdr:row>
      <xdr:rowOff>68811</xdr:rowOff>
    </xdr:to>
    <xdr:cxnSp macro="">
      <xdr:nvCxnSpPr>
        <xdr:cNvPr id="62" name="直線コネクタ 61"/>
        <xdr:cNvCxnSpPr/>
      </xdr:nvCxnSpPr>
      <xdr:spPr>
        <a:xfrm>
          <a:off x="2908300" y="6229193"/>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111011</xdr:rowOff>
    </xdr:from>
    <xdr:to>
      <xdr:col>4</xdr:col>
      <xdr:colOff>155575</xdr:colOff>
      <xdr:row>36</xdr:row>
      <xdr:rowOff>56993</xdr:rowOff>
    </xdr:to>
    <xdr:cxnSp macro="">
      <xdr:nvCxnSpPr>
        <xdr:cNvPr id="65" name="直線コネクタ 64"/>
        <xdr:cNvCxnSpPr/>
      </xdr:nvCxnSpPr>
      <xdr:spPr>
        <a:xfrm>
          <a:off x="2019300" y="6111761"/>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11021</xdr:rowOff>
    </xdr:from>
    <xdr:to>
      <xdr:col>2</xdr:col>
      <xdr:colOff>638175</xdr:colOff>
      <xdr:row>35</xdr:row>
      <xdr:rowOff>111011</xdr:rowOff>
    </xdr:to>
    <xdr:cxnSp macro="">
      <xdr:nvCxnSpPr>
        <xdr:cNvPr id="68" name="直線コネクタ 67"/>
        <xdr:cNvCxnSpPr/>
      </xdr:nvCxnSpPr>
      <xdr:spPr>
        <a:xfrm>
          <a:off x="1130300" y="6011771"/>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148405</xdr:rowOff>
    </xdr:from>
    <xdr:to>
      <xdr:col>6</xdr:col>
      <xdr:colOff>561975</xdr:colOff>
      <xdr:row>36</xdr:row>
      <xdr:rowOff>78555</xdr:rowOff>
    </xdr:to>
    <xdr:sp macro="" textlink="">
      <xdr:nvSpPr>
        <xdr:cNvPr id="78" name="円/楕円 77"/>
        <xdr:cNvSpPr/>
      </xdr:nvSpPr>
      <xdr:spPr>
        <a:xfrm>
          <a:off x="4584700" y="61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171282</xdr:rowOff>
    </xdr:from>
    <xdr:ext cx="534377" cy="259045"/>
    <xdr:sp macro="" textlink="">
      <xdr:nvSpPr>
        <xdr:cNvPr id="79" name="人件費該当値テキスト"/>
        <xdr:cNvSpPr txBox="1"/>
      </xdr:nvSpPr>
      <xdr:spPr>
        <a:xfrm>
          <a:off x="4686300" y="60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18011</xdr:rowOff>
    </xdr:from>
    <xdr:to>
      <xdr:col>5</xdr:col>
      <xdr:colOff>409575</xdr:colOff>
      <xdr:row>36</xdr:row>
      <xdr:rowOff>119611</xdr:rowOff>
    </xdr:to>
    <xdr:sp macro="" textlink="">
      <xdr:nvSpPr>
        <xdr:cNvPr id="80" name="円/楕円 79"/>
        <xdr:cNvSpPr/>
      </xdr:nvSpPr>
      <xdr:spPr>
        <a:xfrm>
          <a:off x="3746500" y="6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110738</xdr:rowOff>
    </xdr:from>
    <xdr:ext cx="534377" cy="259045"/>
    <xdr:sp macro="" textlink="">
      <xdr:nvSpPr>
        <xdr:cNvPr id="81" name="テキスト ボックス 80"/>
        <xdr:cNvSpPr txBox="1"/>
      </xdr:nvSpPr>
      <xdr:spPr>
        <a:xfrm>
          <a:off x="3530111" y="628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6193</xdr:rowOff>
    </xdr:from>
    <xdr:to>
      <xdr:col>4</xdr:col>
      <xdr:colOff>206375</xdr:colOff>
      <xdr:row>36</xdr:row>
      <xdr:rowOff>107793</xdr:rowOff>
    </xdr:to>
    <xdr:sp macro="" textlink="">
      <xdr:nvSpPr>
        <xdr:cNvPr id="82" name="円/楕円 81"/>
        <xdr:cNvSpPr/>
      </xdr:nvSpPr>
      <xdr:spPr>
        <a:xfrm>
          <a:off x="2857500" y="61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98920</xdr:rowOff>
    </xdr:from>
    <xdr:ext cx="534377" cy="259045"/>
    <xdr:sp macro="" textlink="">
      <xdr:nvSpPr>
        <xdr:cNvPr id="83" name="テキスト ボックス 82"/>
        <xdr:cNvSpPr txBox="1"/>
      </xdr:nvSpPr>
      <xdr:spPr>
        <a:xfrm>
          <a:off x="2641111" y="62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60211</xdr:rowOff>
    </xdr:from>
    <xdr:to>
      <xdr:col>3</xdr:col>
      <xdr:colOff>3175</xdr:colOff>
      <xdr:row>35</xdr:row>
      <xdr:rowOff>161811</xdr:rowOff>
    </xdr:to>
    <xdr:sp macro="" textlink="">
      <xdr:nvSpPr>
        <xdr:cNvPr id="84" name="円/楕円 83"/>
        <xdr:cNvSpPr/>
      </xdr:nvSpPr>
      <xdr:spPr>
        <a:xfrm>
          <a:off x="1968500" y="60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152938</xdr:rowOff>
    </xdr:from>
    <xdr:ext cx="534377" cy="259045"/>
    <xdr:sp macro="" textlink="">
      <xdr:nvSpPr>
        <xdr:cNvPr id="85" name="テキスト ボックス 84"/>
        <xdr:cNvSpPr txBox="1"/>
      </xdr:nvSpPr>
      <xdr:spPr>
        <a:xfrm>
          <a:off x="1752111" y="61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131671</xdr:rowOff>
    </xdr:from>
    <xdr:to>
      <xdr:col>1</xdr:col>
      <xdr:colOff>485775</xdr:colOff>
      <xdr:row>35</xdr:row>
      <xdr:rowOff>61821</xdr:rowOff>
    </xdr:to>
    <xdr:sp macro="" textlink="">
      <xdr:nvSpPr>
        <xdr:cNvPr id="86" name="円/楕円 85"/>
        <xdr:cNvSpPr/>
      </xdr:nvSpPr>
      <xdr:spPr>
        <a:xfrm>
          <a:off x="1079500" y="59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52948</xdr:rowOff>
    </xdr:from>
    <xdr:ext cx="534377" cy="259045"/>
    <xdr:sp macro="" textlink="">
      <xdr:nvSpPr>
        <xdr:cNvPr id="87" name="テキスト ボックス 86"/>
        <xdr:cNvSpPr txBox="1"/>
      </xdr:nvSpPr>
      <xdr:spPr>
        <a:xfrm>
          <a:off x="863111" y="605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44308</xdr:rowOff>
    </xdr:from>
    <xdr:to>
      <xdr:col>6</xdr:col>
      <xdr:colOff>511175</xdr:colOff>
      <xdr:row>57</xdr:row>
      <xdr:rowOff>39116</xdr:rowOff>
    </xdr:to>
    <xdr:cxnSp macro="">
      <xdr:nvCxnSpPr>
        <xdr:cNvPr id="119" name="直線コネクタ 118"/>
        <xdr:cNvCxnSpPr/>
      </xdr:nvCxnSpPr>
      <xdr:spPr>
        <a:xfrm>
          <a:off x="3797300" y="9474058"/>
          <a:ext cx="838200" cy="3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44308</xdr:rowOff>
    </xdr:from>
    <xdr:to>
      <xdr:col>5</xdr:col>
      <xdr:colOff>358775</xdr:colOff>
      <xdr:row>55</xdr:row>
      <xdr:rowOff>141921</xdr:rowOff>
    </xdr:to>
    <xdr:cxnSp macro="">
      <xdr:nvCxnSpPr>
        <xdr:cNvPr id="122" name="直線コネクタ 121"/>
        <xdr:cNvCxnSpPr/>
      </xdr:nvCxnSpPr>
      <xdr:spPr>
        <a:xfrm flipV="1">
          <a:off x="2908300" y="9474058"/>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141921</xdr:rowOff>
    </xdr:from>
    <xdr:to>
      <xdr:col>4</xdr:col>
      <xdr:colOff>155575</xdr:colOff>
      <xdr:row>56</xdr:row>
      <xdr:rowOff>9333</xdr:rowOff>
    </xdr:to>
    <xdr:cxnSp macro="">
      <xdr:nvCxnSpPr>
        <xdr:cNvPr id="125" name="直線コネクタ 124"/>
        <xdr:cNvCxnSpPr/>
      </xdr:nvCxnSpPr>
      <xdr:spPr>
        <a:xfrm flipV="1">
          <a:off x="2019300" y="957167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6720</xdr:rowOff>
    </xdr:from>
    <xdr:to>
      <xdr:col>2</xdr:col>
      <xdr:colOff>638175</xdr:colOff>
      <xdr:row>56</xdr:row>
      <xdr:rowOff>9333</xdr:rowOff>
    </xdr:to>
    <xdr:cxnSp macro="">
      <xdr:nvCxnSpPr>
        <xdr:cNvPr id="128" name="直線コネクタ 127"/>
        <xdr:cNvCxnSpPr/>
      </xdr:nvCxnSpPr>
      <xdr:spPr>
        <a:xfrm>
          <a:off x="1130300" y="960792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159766</xdr:rowOff>
    </xdr:from>
    <xdr:to>
      <xdr:col>6</xdr:col>
      <xdr:colOff>561975</xdr:colOff>
      <xdr:row>57</xdr:row>
      <xdr:rowOff>89916</xdr:rowOff>
    </xdr:to>
    <xdr:sp macro="" textlink="">
      <xdr:nvSpPr>
        <xdr:cNvPr id="138" name="円/楕円 137"/>
        <xdr:cNvSpPr/>
      </xdr:nvSpPr>
      <xdr:spPr>
        <a:xfrm>
          <a:off x="4584700" y="97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138193</xdr:rowOff>
    </xdr:from>
    <xdr:ext cx="534377" cy="259045"/>
    <xdr:sp macro="" textlink="">
      <xdr:nvSpPr>
        <xdr:cNvPr id="139" name="物件費該当値テキスト"/>
        <xdr:cNvSpPr txBox="1"/>
      </xdr:nvSpPr>
      <xdr:spPr>
        <a:xfrm>
          <a:off x="4686300" y="97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164958</xdr:rowOff>
    </xdr:from>
    <xdr:to>
      <xdr:col>5</xdr:col>
      <xdr:colOff>409575</xdr:colOff>
      <xdr:row>55</xdr:row>
      <xdr:rowOff>95108</xdr:rowOff>
    </xdr:to>
    <xdr:sp macro="" textlink="">
      <xdr:nvSpPr>
        <xdr:cNvPr id="140" name="円/楕円 139"/>
        <xdr:cNvSpPr/>
      </xdr:nvSpPr>
      <xdr:spPr>
        <a:xfrm>
          <a:off x="3746500" y="9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86235</xdr:rowOff>
    </xdr:from>
    <xdr:ext cx="534377" cy="259045"/>
    <xdr:sp macro="" textlink="">
      <xdr:nvSpPr>
        <xdr:cNvPr id="141" name="テキスト ボックス 140"/>
        <xdr:cNvSpPr txBox="1"/>
      </xdr:nvSpPr>
      <xdr:spPr>
        <a:xfrm>
          <a:off x="3530111" y="95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91121</xdr:rowOff>
    </xdr:from>
    <xdr:to>
      <xdr:col>4</xdr:col>
      <xdr:colOff>206375</xdr:colOff>
      <xdr:row>56</xdr:row>
      <xdr:rowOff>21271</xdr:rowOff>
    </xdr:to>
    <xdr:sp macro="" textlink="">
      <xdr:nvSpPr>
        <xdr:cNvPr id="142" name="円/楕円 141"/>
        <xdr:cNvSpPr/>
      </xdr:nvSpPr>
      <xdr:spPr>
        <a:xfrm>
          <a:off x="2857500" y="95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12398</xdr:rowOff>
    </xdr:from>
    <xdr:ext cx="534377" cy="259045"/>
    <xdr:sp macro="" textlink="">
      <xdr:nvSpPr>
        <xdr:cNvPr id="143" name="テキスト ボックス 142"/>
        <xdr:cNvSpPr txBox="1"/>
      </xdr:nvSpPr>
      <xdr:spPr>
        <a:xfrm>
          <a:off x="2641111" y="96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129983</xdr:rowOff>
    </xdr:from>
    <xdr:to>
      <xdr:col>3</xdr:col>
      <xdr:colOff>3175</xdr:colOff>
      <xdr:row>56</xdr:row>
      <xdr:rowOff>60133</xdr:rowOff>
    </xdr:to>
    <xdr:sp macro="" textlink="">
      <xdr:nvSpPr>
        <xdr:cNvPr id="144" name="円/楕円 143"/>
        <xdr:cNvSpPr/>
      </xdr:nvSpPr>
      <xdr:spPr>
        <a:xfrm>
          <a:off x="1968500" y="95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51260</xdr:rowOff>
    </xdr:from>
    <xdr:ext cx="534377" cy="259045"/>
    <xdr:sp macro="" textlink="">
      <xdr:nvSpPr>
        <xdr:cNvPr id="145" name="テキスト ボックス 144"/>
        <xdr:cNvSpPr txBox="1"/>
      </xdr:nvSpPr>
      <xdr:spPr>
        <a:xfrm>
          <a:off x="1752111" y="96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127370</xdr:rowOff>
    </xdr:from>
    <xdr:to>
      <xdr:col>1</xdr:col>
      <xdr:colOff>485775</xdr:colOff>
      <xdr:row>56</xdr:row>
      <xdr:rowOff>57520</xdr:rowOff>
    </xdr:to>
    <xdr:sp macro="" textlink="">
      <xdr:nvSpPr>
        <xdr:cNvPr id="146" name="円/楕円 145"/>
        <xdr:cNvSpPr/>
      </xdr:nvSpPr>
      <xdr:spPr>
        <a:xfrm>
          <a:off x="1079500" y="955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48647</xdr:rowOff>
    </xdr:from>
    <xdr:ext cx="534377" cy="259045"/>
    <xdr:sp macro="" textlink="">
      <xdr:nvSpPr>
        <xdr:cNvPr id="147" name="テキスト ボックス 146"/>
        <xdr:cNvSpPr txBox="1"/>
      </xdr:nvSpPr>
      <xdr:spPr>
        <a:xfrm>
          <a:off x="863111" y="96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23876</xdr:rowOff>
    </xdr:from>
    <xdr:to>
      <xdr:col>6</xdr:col>
      <xdr:colOff>511175</xdr:colOff>
      <xdr:row>79</xdr:row>
      <xdr:rowOff>25248</xdr:rowOff>
    </xdr:to>
    <xdr:cxnSp macro="">
      <xdr:nvCxnSpPr>
        <xdr:cNvPr id="176" name="直線コネクタ 175"/>
        <xdr:cNvCxnSpPr/>
      </xdr:nvCxnSpPr>
      <xdr:spPr>
        <a:xfrm flipV="1">
          <a:off x="3797300" y="1356842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25248</xdr:rowOff>
    </xdr:from>
    <xdr:to>
      <xdr:col>5</xdr:col>
      <xdr:colOff>358775</xdr:colOff>
      <xdr:row>79</xdr:row>
      <xdr:rowOff>26848</xdr:rowOff>
    </xdr:to>
    <xdr:cxnSp macro="">
      <xdr:nvCxnSpPr>
        <xdr:cNvPr id="179" name="直線コネクタ 178"/>
        <xdr:cNvCxnSpPr/>
      </xdr:nvCxnSpPr>
      <xdr:spPr>
        <a:xfrm flipV="1">
          <a:off x="2908300" y="1356979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26848</xdr:rowOff>
    </xdr:from>
    <xdr:to>
      <xdr:col>4</xdr:col>
      <xdr:colOff>155575</xdr:colOff>
      <xdr:row>79</xdr:row>
      <xdr:rowOff>27000</xdr:rowOff>
    </xdr:to>
    <xdr:cxnSp macro="">
      <xdr:nvCxnSpPr>
        <xdr:cNvPr id="182" name="直線コネクタ 181"/>
        <xdr:cNvCxnSpPr/>
      </xdr:nvCxnSpPr>
      <xdr:spPr>
        <a:xfrm flipV="1">
          <a:off x="2019300" y="1357139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23724</xdr:rowOff>
    </xdr:from>
    <xdr:to>
      <xdr:col>2</xdr:col>
      <xdr:colOff>638175</xdr:colOff>
      <xdr:row>79</xdr:row>
      <xdr:rowOff>27000</xdr:rowOff>
    </xdr:to>
    <xdr:cxnSp macro="">
      <xdr:nvCxnSpPr>
        <xdr:cNvPr id="185" name="直線コネクタ 184"/>
        <xdr:cNvCxnSpPr/>
      </xdr:nvCxnSpPr>
      <xdr:spPr>
        <a:xfrm>
          <a:off x="1130300" y="1356827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144526</xdr:rowOff>
    </xdr:from>
    <xdr:to>
      <xdr:col>6</xdr:col>
      <xdr:colOff>561975</xdr:colOff>
      <xdr:row>79</xdr:row>
      <xdr:rowOff>74676</xdr:rowOff>
    </xdr:to>
    <xdr:sp macro="" textlink="">
      <xdr:nvSpPr>
        <xdr:cNvPr id="195" name="円/楕円 194"/>
        <xdr:cNvSpPr/>
      </xdr:nvSpPr>
      <xdr:spPr>
        <a:xfrm>
          <a:off x="45847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59453</xdr:rowOff>
    </xdr:from>
    <xdr:ext cx="378565" cy="259045"/>
    <xdr:sp macro="" textlink="">
      <xdr:nvSpPr>
        <xdr:cNvPr id="196" name="維持補修費該当値テキスト"/>
        <xdr:cNvSpPr txBox="1"/>
      </xdr:nvSpPr>
      <xdr:spPr>
        <a:xfrm>
          <a:off x="4686300" y="1343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145898</xdr:rowOff>
    </xdr:from>
    <xdr:to>
      <xdr:col>5</xdr:col>
      <xdr:colOff>409575</xdr:colOff>
      <xdr:row>79</xdr:row>
      <xdr:rowOff>76048</xdr:rowOff>
    </xdr:to>
    <xdr:sp macro="" textlink="">
      <xdr:nvSpPr>
        <xdr:cNvPr id="197" name="円/楕円 196"/>
        <xdr:cNvSpPr/>
      </xdr:nvSpPr>
      <xdr:spPr>
        <a:xfrm>
          <a:off x="3746500" y="135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67175</xdr:rowOff>
    </xdr:from>
    <xdr:ext cx="378565" cy="259045"/>
    <xdr:sp macro="" textlink="">
      <xdr:nvSpPr>
        <xdr:cNvPr id="198" name="テキスト ボックス 197"/>
        <xdr:cNvSpPr txBox="1"/>
      </xdr:nvSpPr>
      <xdr:spPr>
        <a:xfrm>
          <a:off x="3608017" y="1361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147498</xdr:rowOff>
    </xdr:from>
    <xdr:to>
      <xdr:col>4</xdr:col>
      <xdr:colOff>206375</xdr:colOff>
      <xdr:row>79</xdr:row>
      <xdr:rowOff>77648</xdr:rowOff>
    </xdr:to>
    <xdr:sp macro="" textlink="">
      <xdr:nvSpPr>
        <xdr:cNvPr id="199" name="円/楕円 198"/>
        <xdr:cNvSpPr/>
      </xdr:nvSpPr>
      <xdr:spPr>
        <a:xfrm>
          <a:off x="2857500" y="135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68775</xdr:rowOff>
    </xdr:from>
    <xdr:ext cx="378565" cy="259045"/>
    <xdr:sp macro="" textlink="">
      <xdr:nvSpPr>
        <xdr:cNvPr id="200" name="テキスト ボックス 199"/>
        <xdr:cNvSpPr txBox="1"/>
      </xdr:nvSpPr>
      <xdr:spPr>
        <a:xfrm>
          <a:off x="2719017" y="1361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147650</xdr:rowOff>
    </xdr:from>
    <xdr:to>
      <xdr:col>3</xdr:col>
      <xdr:colOff>3175</xdr:colOff>
      <xdr:row>79</xdr:row>
      <xdr:rowOff>77800</xdr:rowOff>
    </xdr:to>
    <xdr:sp macro="" textlink="">
      <xdr:nvSpPr>
        <xdr:cNvPr id="201" name="円/楕円 200"/>
        <xdr:cNvSpPr/>
      </xdr:nvSpPr>
      <xdr:spPr>
        <a:xfrm>
          <a:off x="1968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68927</xdr:rowOff>
    </xdr:from>
    <xdr:ext cx="378565" cy="259045"/>
    <xdr:sp macro="" textlink="">
      <xdr:nvSpPr>
        <xdr:cNvPr id="202" name="テキスト ボックス 201"/>
        <xdr:cNvSpPr txBox="1"/>
      </xdr:nvSpPr>
      <xdr:spPr>
        <a:xfrm>
          <a:off x="1830017" y="1361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144374</xdr:rowOff>
    </xdr:from>
    <xdr:to>
      <xdr:col>1</xdr:col>
      <xdr:colOff>485775</xdr:colOff>
      <xdr:row>79</xdr:row>
      <xdr:rowOff>74524</xdr:rowOff>
    </xdr:to>
    <xdr:sp macro="" textlink="">
      <xdr:nvSpPr>
        <xdr:cNvPr id="203" name="円/楕円 202"/>
        <xdr:cNvSpPr/>
      </xdr:nvSpPr>
      <xdr:spPr>
        <a:xfrm>
          <a:off x="1079500" y="135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65651</xdr:rowOff>
    </xdr:from>
    <xdr:ext cx="378565" cy="259045"/>
    <xdr:sp macro="" textlink="">
      <xdr:nvSpPr>
        <xdr:cNvPr id="204" name="テキスト ボックス 203"/>
        <xdr:cNvSpPr txBox="1"/>
      </xdr:nvSpPr>
      <xdr:spPr>
        <a:xfrm>
          <a:off x="941017" y="136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58992</xdr:rowOff>
    </xdr:from>
    <xdr:to>
      <xdr:col>6</xdr:col>
      <xdr:colOff>511175</xdr:colOff>
      <xdr:row>94</xdr:row>
      <xdr:rowOff>109246</xdr:rowOff>
    </xdr:to>
    <xdr:cxnSp macro="">
      <xdr:nvCxnSpPr>
        <xdr:cNvPr id="234" name="直線コネクタ 233"/>
        <xdr:cNvCxnSpPr/>
      </xdr:nvCxnSpPr>
      <xdr:spPr>
        <a:xfrm flipV="1">
          <a:off x="3797300" y="16175292"/>
          <a:ext cx="8382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109246</xdr:rowOff>
    </xdr:from>
    <xdr:to>
      <xdr:col>5</xdr:col>
      <xdr:colOff>358775</xdr:colOff>
      <xdr:row>95</xdr:row>
      <xdr:rowOff>22123</xdr:rowOff>
    </xdr:to>
    <xdr:cxnSp macro="">
      <xdr:nvCxnSpPr>
        <xdr:cNvPr id="237" name="直線コネクタ 236"/>
        <xdr:cNvCxnSpPr/>
      </xdr:nvCxnSpPr>
      <xdr:spPr>
        <a:xfrm flipV="1">
          <a:off x="2908300" y="16225546"/>
          <a:ext cx="889000" cy="8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22123</xdr:rowOff>
    </xdr:from>
    <xdr:to>
      <xdr:col>4</xdr:col>
      <xdr:colOff>155575</xdr:colOff>
      <xdr:row>95</xdr:row>
      <xdr:rowOff>46571</xdr:rowOff>
    </xdr:to>
    <xdr:cxnSp macro="">
      <xdr:nvCxnSpPr>
        <xdr:cNvPr id="240" name="直線コネクタ 239"/>
        <xdr:cNvCxnSpPr/>
      </xdr:nvCxnSpPr>
      <xdr:spPr>
        <a:xfrm flipV="1">
          <a:off x="2019300" y="16309873"/>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46571</xdr:rowOff>
    </xdr:from>
    <xdr:to>
      <xdr:col>2</xdr:col>
      <xdr:colOff>638175</xdr:colOff>
      <xdr:row>95</xdr:row>
      <xdr:rowOff>69342</xdr:rowOff>
    </xdr:to>
    <xdr:cxnSp macro="">
      <xdr:nvCxnSpPr>
        <xdr:cNvPr id="243" name="直線コネクタ 242"/>
        <xdr:cNvCxnSpPr/>
      </xdr:nvCxnSpPr>
      <xdr:spPr>
        <a:xfrm flipV="1">
          <a:off x="1130300" y="16334321"/>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8192</xdr:rowOff>
    </xdr:from>
    <xdr:to>
      <xdr:col>6</xdr:col>
      <xdr:colOff>561975</xdr:colOff>
      <xdr:row>94</xdr:row>
      <xdr:rowOff>109792</xdr:rowOff>
    </xdr:to>
    <xdr:sp macro="" textlink="">
      <xdr:nvSpPr>
        <xdr:cNvPr id="253" name="円/楕円 252"/>
        <xdr:cNvSpPr/>
      </xdr:nvSpPr>
      <xdr:spPr>
        <a:xfrm>
          <a:off x="4584700" y="161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31069</xdr:rowOff>
    </xdr:from>
    <xdr:ext cx="534377" cy="259045"/>
    <xdr:sp macro="" textlink="">
      <xdr:nvSpPr>
        <xdr:cNvPr id="254" name="扶助費該当値テキスト"/>
        <xdr:cNvSpPr txBox="1"/>
      </xdr:nvSpPr>
      <xdr:spPr>
        <a:xfrm>
          <a:off x="4686300" y="159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96,355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58446</xdr:rowOff>
    </xdr:from>
    <xdr:to>
      <xdr:col>5</xdr:col>
      <xdr:colOff>409575</xdr:colOff>
      <xdr:row>94</xdr:row>
      <xdr:rowOff>160046</xdr:rowOff>
    </xdr:to>
    <xdr:sp macro="" textlink="">
      <xdr:nvSpPr>
        <xdr:cNvPr id="255" name="円/楕円 254"/>
        <xdr:cNvSpPr/>
      </xdr:nvSpPr>
      <xdr:spPr>
        <a:xfrm>
          <a:off x="3746500" y="161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5123</xdr:rowOff>
    </xdr:from>
    <xdr:ext cx="534377" cy="259045"/>
    <xdr:sp macro="" textlink="">
      <xdr:nvSpPr>
        <xdr:cNvPr id="256" name="テキスト ボックス 255"/>
        <xdr:cNvSpPr txBox="1"/>
      </xdr:nvSpPr>
      <xdr:spPr>
        <a:xfrm>
          <a:off x="3530111" y="159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142773</xdr:rowOff>
    </xdr:from>
    <xdr:to>
      <xdr:col>4</xdr:col>
      <xdr:colOff>206375</xdr:colOff>
      <xdr:row>95</xdr:row>
      <xdr:rowOff>72923</xdr:rowOff>
    </xdr:to>
    <xdr:sp macro="" textlink="">
      <xdr:nvSpPr>
        <xdr:cNvPr id="257" name="円/楕円 256"/>
        <xdr:cNvSpPr/>
      </xdr:nvSpPr>
      <xdr:spPr>
        <a:xfrm>
          <a:off x="2857500" y="162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89450</xdr:rowOff>
    </xdr:from>
    <xdr:ext cx="534377" cy="259045"/>
    <xdr:sp macro="" textlink="">
      <xdr:nvSpPr>
        <xdr:cNvPr id="258" name="テキスト ボックス 257"/>
        <xdr:cNvSpPr txBox="1"/>
      </xdr:nvSpPr>
      <xdr:spPr>
        <a:xfrm>
          <a:off x="2641111" y="160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85,758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167221</xdr:rowOff>
    </xdr:from>
    <xdr:to>
      <xdr:col>3</xdr:col>
      <xdr:colOff>3175</xdr:colOff>
      <xdr:row>95</xdr:row>
      <xdr:rowOff>97371</xdr:rowOff>
    </xdr:to>
    <xdr:sp macro="" textlink="">
      <xdr:nvSpPr>
        <xdr:cNvPr id="259" name="円/楕円 258"/>
        <xdr:cNvSpPr/>
      </xdr:nvSpPr>
      <xdr:spPr>
        <a:xfrm>
          <a:off x="1968500" y="162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113898</xdr:rowOff>
    </xdr:from>
    <xdr:ext cx="534377" cy="259045"/>
    <xdr:sp macro="" textlink="">
      <xdr:nvSpPr>
        <xdr:cNvPr id="260" name="テキスト ボックス 259"/>
        <xdr:cNvSpPr txBox="1"/>
      </xdr:nvSpPr>
      <xdr:spPr>
        <a:xfrm>
          <a:off x="1752111" y="160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18542</xdr:rowOff>
    </xdr:from>
    <xdr:to>
      <xdr:col>1</xdr:col>
      <xdr:colOff>485775</xdr:colOff>
      <xdr:row>95</xdr:row>
      <xdr:rowOff>120142</xdr:rowOff>
    </xdr:to>
    <xdr:sp macro="" textlink="">
      <xdr:nvSpPr>
        <xdr:cNvPr id="261" name="円/楕円 260"/>
        <xdr:cNvSpPr/>
      </xdr:nvSpPr>
      <xdr:spPr>
        <a:xfrm>
          <a:off x="1079500" y="163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136669</xdr:rowOff>
    </xdr:from>
    <xdr:ext cx="534377" cy="259045"/>
    <xdr:sp macro="" textlink="">
      <xdr:nvSpPr>
        <xdr:cNvPr id="262" name="テキスト ボックス 261"/>
        <xdr:cNvSpPr txBox="1"/>
      </xdr:nvSpPr>
      <xdr:spPr>
        <a:xfrm>
          <a:off x="863111" y="160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88112</xdr:rowOff>
    </xdr:from>
    <xdr:to>
      <xdr:col>15</xdr:col>
      <xdr:colOff>180975</xdr:colOff>
      <xdr:row>37</xdr:row>
      <xdr:rowOff>64414</xdr:rowOff>
    </xdr:to>
    <xdr:cxnSp macro="">
      <xdr:nvCxnSpPr>
        <xdr:cNvPr id="291" name="直線コネクタ 290"/>
        <xdr:cNvCxnSpPr/>
      </xdr:nvCxnSpPr>
      <xdr:spPr>
        <a:xfrm flipV="1">
          <a:off x="9639300" y="6260312"/>
          <a:ext cx="838200" cy="1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168326</xdr:rowOff>
    </xdr:from>
    <xdr:to>
      <xdr:col>14</xdr:col>
      <xdr:colOff>28575</xdr:colOff>
      <xdr:row>37</xdr:row>
      <xdr:rowOff>64414</xdr:rowOff>
    </xdr:to>
    <xdr:cxnSp macro="">
      <xdr:nvCxnSpPr>
        <xdr:cNvPr id="294" name="直線コネクタ 293"/>
        <xdr:cNvCxnSpPr/>
      </xdr:nvCxnSpPr>
      <xdr:spPr>
        <a:xfrm>
          <a:off x="8750300" y="5311826"/>
          <a:ext cx="889000" cy="109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168326</xdr:rowOff>
    </xdr:from>
    <xdr:to>
      <xdr:col>12</xdr:col>
      <xdr:colOff>511175</xdr:colOff>
      <xdr:row>37</xdr:row>
      <xdr:rowOff>26695</xdr:rowOff>
    </xdr:to>
    <xdr:cxnSp macro="">
      <xdr:nvCxnSpPr>
        <xdr:cNvPr id="297" name="直線コネクタ 296"/>
        <xdr:cNvCxnSpPr/>
      </xdr:nvCxnSpPr>
      <xdr:spPr>
        <a:xfrm flipV="1">
          <a:off x="7861300" y="5311826"/>
          <a:ext cx="889000" cy="105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26695</xdr:rowOff>
    </xdr:from>
    <xdr:to>
      <xdr:col>11</xdr:col>
      <xdr:colOff>307975</xdr:colOff>
      <xdr:row>37</xdr:row>
      <xdr:rowOff>31445</xdr:rowOff>
    </xdr:to>
    <xdr:cxnSp macro="">
      <xdr:nvCxnSpPr>
        <xdr:cNvPr id="300" name="直線コネクタ 299"/>
        <xdr:cNvCxnSpPr/>
      </xdr:nvCxnSpPr>
      <xdr:spPr>
        <a:xfrm flipV="1">
          <a:off x="6972300" y="6370345"/>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37312</xdr:rowOff>
    </xdr:from>
    <xdr:to>
      <xdr:col>15</xdr:col>
      <xdr:colOff>231775</xdr:colOff>
      <xdr:row>36</xdr:row>
      <xdr:rowOff>138912</xdr:rowOff>
    </xdr:to>
    <xdr:sp macro="" textlink="">
      <xdr:nvSpPr>
        <xdr:cNvPr id="310" name="円/楕円 309"/>
        <xdr:cNvSpPr/>
      </xdr:nvSpPr>
      <xdr:spPr>
        <a:xfrm>
          <a:off x="10426700" y="6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15739</xdr:rowOff>
    </xdr:from>
    <xdr:ext cx="534377" cy="259045"/>
    <xdr:sp macro="" textlink="">
      <xdr:nvSpPr>
        <xdr:cNvPr id="311" name="補助費等該当値テキスト"/>
        <xdr:cNvSpPr txBox="1"/>
      </xdr:nvSpPr>
      <xdr:spPr>
        <a:xfrm>
          <a:off x="10528300" y="61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13614</xdr:rowOff>
    </xdr:from>
    <xdr:to>
      <xdr:col>14</xdr:col>
      <xdr:colOff>79375</xdr:colOff>
      <xdr:row>37</xdr:row>
      <xdr:rowOff>115214</xdr:rowOff>
    </xdr:to>
    <xdr:sp macro="" textlink="">
      <xdr:nvSpPr>
        <xdr:cNvPr id="312" name="円/楕円 311"/>
        <xdr:cNvSpPr/>
      </xdr:nvSpPr>
      <xdr:spPr>
        <a:xfrm>
          <a:off x="9588500" y="6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106341</xdr:rowOff>
    </xdr:from>
    <xdr:ext cx="534377" cy="259045"/>
    <xdr:sp macro="" textlink="">
      <xdr:nvSpPr>
        <xdr:cNvPr id="313" name="テキスト ボックス 312"/>
        <xdr:cNvSpPr txBox="1"/>
      </xdr:nvSpPr>
      <xdr:spPr>
        <a:xfrm>
          <a:off x="9372111" y="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25,428</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117526</xdr:rowOff>
    </xdr:from>
    <xdr:to>
      <xdr:col>12</xdr:col>
      <xdr:colOff>561975</xdr:colOff>
      <xdr:row>31</xdr:row>
      <xdr:rowOff>47676</xdr:rowOff>
    </xdr:to>
    <xdr:sp macro="" textlink="">
      <xdr:nvSpPr>
        <xdr:cNvPr id="314" name="円/楕円 313"/>
        <xdr:cNvSpPr/>
      </xdr:nvSpPr>
      <xdr:spPr>
        <a:xfrm>
          <a:off x="8699500" y="52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64203</xdr:rowOff>
    </xdr:from>
    <xdr:ext cx="599010" cy="259045"/>
    <xdr:sp macro="" textlink="">
      <xdr:nvSpPr>
        <xdr:cNvPr id="315" name="テキスト ボックス 314"/>
        <xdr:cNvSpPr txBox="1"/>
      </xdr:nvSpPr>
      <xdr:spPr>
        <a:xfrm>
          <a:off x="8450794" y="503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147345</xdr:rowOff>
    </xdr:from>
    <xdr:to>
      <xdr:col>11</xdr:col>
      <xdr:colOff>358775</xdr:colOff>
      <xdr:row>37</xdr:row>
      <xdr:rowOff>77495</xdr:rowOff>
    </xdr:to>
    <xdr:sp macro="" textlink="">
      <xdr:nvSpPr>
        <xdr:cNvPr id="316" name="円/楕円 315"/>
        <xdr:cNvSpPr/>
      </xdr:nvSpPr>
      <xdr:spPr>
        <a:xfrm>
          <a:off x="78105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68622</xdr:rowOff>
    </xdr:from>
    <xdr:ext cx="534377" cy="259045"/>
    <xdr:sp macro="" textlink="">
      <xdr:nvSpPr>
        <xdr:cNvPr id="317" name="テキスト ボックス 316"/>
        <xdr:cNvSpPr txBox="1"/>
      </xdr:nvSpPr>
      <xdr:spPr>
        <a:xfrm>
          <a:off x="7594111" y="64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152095</xdr:rowOff>
    </xdr:from>
    <xdr:to>
      <xdr:col>10</xdr:col>
      <xdr:colOff>155575</xdr:colOff>
      <xdr:row>37</xdr:row>
      <xdr:rowOff>82245</xdr:rowOff>
    </xdr:to>
    <xdr:sp macro="" textlink="">
      <xdr:nvSpPr>
        <xdr:cNvPr id="318" name="円/楕円 317"/>
        <xdr:cNvSpPr/>
      </xdr:nvSpPr>
      <xdr:spPr>
        <a:xfrm>
          <a:off x="6921500" y="63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73372</xdr:rowOff>
    </xdr:from>
    <xdr:ext cx="534377" cy="259045"/>
    <xdr:sp macro="" textlink="">
      <xdr:nvSpPr>
        <xdr:cNvPr id="319" name="テキスト ボックス 318"/>
        <xdr:cNvSpPr txBox="1"/>
      </xdr:nvSpPr>
      <xdr:spPr>
        <a:xfrm>
          <a:off x="6705111" y="64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141064</xdr:rowOff>
    </xdr:from>
    <xdr:to>
      <xdr:col>15</xdr:col>
      <xdr:colOff>180975</xdr:colOff>
      <xdr:row>58</xdr:row>
      <xdr:rowOff>122924</xdr:rowOff>
    </xdr:to>
    <xdr:cxnSp macro="">
      <xdr:nvCxnSpPr>
        <xdr:cNvPr id="348" name="直線コネクタ 347"/>
        <xdr:cNvCxnSpPr/>
      </xdr:nvCxnSpPr>
      <xdr:spPr>
        <a:xfrm>
          <a:off x="9639300" y="9913714"/>
          <a:ext cx="838200" cy="1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138146</xdr:rowOff>
    </xdr:from>
    <xdr:to>
      <xdr:col>14</xdr:col>
      <xdr:colOff>28575</xdr:colOff>
      <xdr:row>57</xdr:row>
      <xdr:rowOff>141064</xdr:rowOff>
    </xdr:to>
    <xdr:cxnSp macro="">
      <xdr:nvCxnSpPr>
        <xdr:cNvPr id="351" name="直線コネクタ 350"/>
        <xdr:cNvCxnSpPr/>
      </xdr:nvCxnSpPr>
      <xdr:spPr>
        <a:xfrm>
          <a:off x="8750300" y="9910796"/>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138146</xdr:rowOff>
    </xdr:from>
    <xdr:to>
      <xdr:col>12</xdr:col>
      <xdr:colOff>511175</xdr:colOff>
      <xdr:row>58</xdr:row>
      <xdr:rowOff>31702</xdr:rowOff>
    </xdr:to>
    <xdr:cxnSp macro="">
      <xdr:nvCxnSpPr>
        <xdr:cNvPr id="354" name="直線コネクタ 353"/>
        <xdr:cNvCxnSpPr/>
      </xdr:nvCxnSpPr>
      <xdr:spPr>
        <a:xfrm flipV="1">
          <a:off x="7861300" y="9910796"/>
          <a:ext cx="889000" cy="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14154</xdr:rowOff>
    </xdr:from>
    <xdr:ext cx="534377" cy="259045"/>
    <xdr:sp macro="" textlink="">
      <xdr:nvSpPr>
        <xdr:cNvPr id="356" name="テキスト ボックス 355"/>
        <xdr:cNvSpPr txBox="1"/>
      </xdr:nvSpPr>
      <xdr:spPr>
        <a:xfrm>
          <a:off x="8483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31702</xdr:rowOff>
    </xdr:from>
    <xdr:to>
      <xdr:col>11</xdr:col>
      <xdr:colOff>307975</xdr:colOff>
      <xdr:row>58</xdr:row>
      <xdr:rowOff>70179</xdr:rowOff>
    </xdr:to>
    <xdr:cxnSp macro="">
      <xdr:nvCxnSpPr>
        <xdr:cNvPr id="357" name="直線コネクタ 356"/>
        <xdr:cNvCxnSpPr/>
      </xdr:nvCxnSpPr>
      <xdr:spPr>
        <a:xfrm flipV="1">
          <a:off x="6972300" y="9975802"/>
          <a:ext cx="8890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72124</xdr:rowOff>
    </xdr:from>
    <xdr:to>
      <xdr:col>15</xdr:col>
      <xdr:colOff>231775</xdr:colOff>
      <xdr:row>59</xdr:row>
      <xdr:rowOff>2274</xdr:rowOff>
    </xdr:to>
    <xdr:sp macro="" textlink="">
      <xdr:nvSpPr>
        <xdr:cNvPr id="367" name="円/楕円 366"/>
        <xdr:cNvSpPr/>
      </xdr:nvSpPr>
      <xdr:spPr>
        <a:xfrm>
          <a:off x="10426700" y="100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158501</xdr:rowOff>
    </xdr:from>
    <xdr:ext cx="534377" cy="259045"/>
    <xdr:sp macro="" textlink="">
      <xdr:nvSpPr>
        <xdr:cNvPr id="368" name="普通建設事業費該当値テキスト"/>
        <xdr:cNvSpPr txBox="1"/>
      </xdr:nvSpPr>
      <xdr:spPr>
        <a:xfrm>
          <a:off x="10528300" y="993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90264</xdr:rowOff>
    </xdr:from>
    <xdr:to>
      <xdr:col>14</xdr:col>
      <xdr:colOff>79375</xdr:colOff>
      <xdr:row>58</xdr:row>
      <xdr:rowOff>20414</xdr:rowOff>
    </xdr:to>
    <xdr:sp macro="" textlink="">
      <xdr:nvSpPr>
        <xdr:cNvPr id="369" name="円/楕円 368"/>
        <xdr:cNvSpPr/>
      </xdr:nvSpPr>
      <xdr:spPr>
        <a:xfrm>
          <a:off x="9588500" y="98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11541</xdr:rowOff>
    </xdr:from>
    <xdr:ext cx="534377" cy="259045"/>
    <xdr:sp macro="" textlink="">
      <xdr:nvSpPr>
        <xdr:cNvPr id="370" name="テキスト ボックス 369"/>
        <xdr:cNvSpPr txBox="1"/>
      </xdr:nvSpPr>
      <xdr:spPr>
        <a:xfrm>
          <a:off x="9372111" y="995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87346</xdr:rowOff>
    </xdr:from>
    <xdr:to>
      <xdr:col>12</xdr:col>
      <xdr:colOff>561975</xdr:colOff>
      <xdr:row>58</xdr:row>
      <xdr:rowOff>17496</xdr:rowOff>
    </xdr:to>
    <xdr:sp macro="" textlink="">
      <xdr:nvSpPr>
        <xdr:cNvPr id="371" name="円/楕円 370"/>
        <xdr:cNvSpPr/>
      </xdr:nvSpPr>
      <xdr:spPr>
        <a:xfrm>
          <a:off x="8699500" y="98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34023</xdr:rowOff>
    </xdr:from>
    <xdr:ext cx="534377" cy="259045"/>
    <xdr:sp macro="" textlink="">
      <xdr:nvSpPr>
        <xdr:cNvPr id="372" name="テキスト ボックス 371"/>
        <xdr:cNvSpPr txBox="1"/>
      </xdr:nvSpPr>
      <xdr:spPr>
        <a:xfrm>
          <a:off x="8483111" y="96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152352</xdr:rowOff>
    </xdr:from>
    <xdr:to>
      <xdr:col>11</xdr:col>
      <xdr:colOff>358775</xdr:colOff>
      <xdr:row>58</xdr:row>
      <xdr:rowOff>82502</xdr:rowOff>
    </xdr:to>
    <xdr:sp macro="" textlink="">
      <xdr:nvSpPr>
        <xdr:cNvPr id="373" name="円/楕円 372"/>
        <xdr:cNvSpPr/>
      </xdr:nvSpPr>
      <xdr:spPr>
        <a:xfrm>
          <a:off x="7810500" y="99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73629</xdr:rowOff>
    </xdr:from>
    <xdr:ext cx="534377" cy="259045"/>
    <xdr:sp macro="" textlink="">
      <xdr:nvSpPr>
        <xdr:cNvPr id="374" name="テキスト ボックス 373"/>
        <xdr:cNvSpPr txBox="1"/>
      </xdr:nvSpPr>
      <xdr:spPr>
        <a:xfrm>
          <a:off x="7594111" y="100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19379</xdr:rowOff>
    </xdr:from>
    <xdr:to>
      <xdr:col>10</xdr:col>
      <xdr:colOff>155575</xdr:colOff>
      <xdr:row>58</xdr:row>
      <xdr:rowOff>120979</xdr:rowOff>
    </xdr:to>
    <xdr:sp macro="" textlink="">
      <xdr:nvSpPr>
        <xdr:cNvPr id="375" name="円/楕円 374"/>
        <xdr:cNvSpPr/>
      </xdr:nvSpPr>
      <xdr:spPr>
        <a:xfrm>
          <a:off x="6921500" y="99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112106</xdr:rowOff>
    </xdr:from>
    <xdr:ext cx="534377" cy="259045"/>
    <xdr:sp macro="" textlink="">
      <xdr:nvSpPr>
        <xdr:cNvPr id="376" name="テキスト ボックス 375"/>
        <xdr:cNvSpPr txBox="1"/>
      </xdr:nvSpPr>
      <xdr:spPr>
        <a:xfrm>
          <a:off x="6705111" y="100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141289</xdr:rowOff>
    </xdr:from>
    <xdr:to>
      <xdr:col>15</xdr:col>
      <xdr:colOff>180975</xdr:colOff>
      <xdr:row>78</xdr:row>
      <xdr:rowOff>10415</xdr:rowOff>
    </xdr:to>
    <xdr:cxnSp macro="">
      <xdr:nvCxnSpPr>
        <xdr:cNvPr id="401" name="直線コネクタ 400"/>
        <xdr:cNvCxnSpPr/>
      </xdr:nvCxnSpPr>
      <xdr:spPr>
        <a:xfrm>
          <a:off x="9639300" y="13342939"/>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131065</xdr:rowOff>
    </xdr:from>
    <xdr:to>
      <xdr:col>15</xdr:col>
      <xdr:colOff>231775</xdr:colOff>
      <xdr:row>78</xdr:row>
      <xdr:rowOff>61215</xdr:rowOff>
    </xdr:to>
    <xdr:sp macro="" textlink="">
      <xdr:nvSpPr>
        <xdr:cNvPr id="411" name="円/楕円 410"/>
        <xdr:cNvSpPr/>
      </xdr:nvSpPr>
      <xdr:spPr>
        <a:xfrm>
          <a:off x="10426700" y="133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45992</xdr:rowOff>
    </xdr:from>
    <xdr:ext cx="469744" cy="259045"/>
    <xdr:sp macro="" textlink="">
      <xdr:nvSpPr>
        <xdr:cNvPr id="412" name="普通建設事業費 （ うち新規整備　）該当値テキスト"/>
        <xdr:cNvSpPr txBox="1"/>
      </xdr:nvSpPr>
      <xdr:spPr>
        <a:xfrm>
          <a:off x="10528300" y="132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90489</xdr:rowOff>
    </xdr:from>
    <xdr:to>
      <xdr:col>14</xdr:col>
      <xdr:colOff>79375</xdr:colOff>
      <xdr:row>78</xdr:row>
      <xdr:rowOff>20639</xdr:rowOff>
    </xdr:to>
    <xdr:sp macro="" textlink="">
      <xdr:nvSpPr>
        <xdr:cNvPr id="413" name="円/楕円 412"/>
        <xdr:cNvSpPr/>
      </xdr:nvSpPr>
      <xdr:spPr>
        <a:xfrm>
          <a:off x="9588500" y="132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11766</xdr:rowOff>
    </xdr:from>
    <xdr:ext cx="469744" cy="259045"/>
    <xdr:sp macro="" textlink="">
      <xdr:nvSpPr>
        <xdr:cNvPr id="414" name="テキスト ボックス 413"/>
        <xdr:cNvSpPr txBox="1"/>
      </xdr:nvSpPr>
      <xdr:spPr>
        <a:xfrm>
          <a:off x="9404427" y="133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25563</xdr:rowOff>
    </xdr:from>
    <xdr:to>
      <xdr:col>15</xdr:col>
      <xdr:colOff>180975</xdr:colOff>
      <xdr:row>99</xdr:row>
      <xdr:rowOff>57992</xdr:rowOff>
    </xdr:to>
    <xdr:cxnSp macro="">
      <xdr:nvCxnSpPr>
        <xdr:cNvPr id="445" name="直線コネクタ 444"/>
        <xdr:cNvCxnSpPr/>
      </xdr:nvCxnSpPr>
      <xdr:spPr>
        <a:xfrm>
          <a:off x="9639300" y="16141863"/>
          <a:ext cx="838200" cy="88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156024</xdr:rowOff>
    </xdr:from>
    <xdr:ext cx="534377" cy="259045"/>
    <xdr:sp macro="" textlink="">
      <xdr:nvSpPr>
        <xdr:cNvPr id="449" name="テキスト ボックス 448"/>
        <xdr:cNvSpPr txBox="1"/>
      </xdr:nvSpPr>
      <xdr:spPr>
        <a:xfrm>
          <a:off x="9372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7192</xdr:rowOff>
    </xdr:from>
    <xdr:to>
      <xdr:col>15</xdr:col>
      <xdr:colOff>231775</xdr:colOff>
      <xdr:row>99</xdr:row>
      <xdr:rowOff>108792</xdr:rowOff>
    </xdr:to>
    <xdr:sp macro="" textlink="">
      <xdr:nvSpPr>
        <xdr:cNvPr id="455" name="円/楕円 454"/>
        <xdr:cNvSpPr/>
      </xdr:nvSpPr>
      <xdr:spPr>
        <a:xfrm>
          <a:off x="10426700" y="169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93569</xdr:rowOff>
    </xdr:from>
    <xdr:ext cx="469744" cy="259045"/>
    <xdr:sp macro="" textlink="">
      <xdr:nvSpPr>
        <xdr:cNvPr id="456" name="普通建設事業費 （ うち更新整備　）該当値テキスト"/>
        <xdr:cNvSpPr txBox="1"/>
      </xdr:nvSpPr>
      <xdr:spPr>
        <a:xfrm>
          <a:off x="10528300" y="1689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146213</xdr:rowOff>
    </xdr:from>
    <xdr:to>
      <xdr:col>14</xdr:col>
      <xdr:colOff>79375</xdr:colOff>
      <xdr:row>94</xdr:row>
      <xdr:rowOff>76363</xdr:rowOff>
    </xdr:to>
    <xdr:sp macro="" textlink="">
      <xdr:nvSpPr>
        <xdr:cNvPr id="457" name="円/楕円 456"/>
        <xdr:cNvSpPr/>
      </xdr:nvSpPr>
      <xdr:spPr>
        <a:xfrm>
          <a:off x="9588500" y="160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92890</xdr:rowOff>
    </xdr:from>
    <xdr:ext cx="534377" cy="259045"/>
    <xdr:sp macro="" textlink="">
      <xdr:nvSpPr>
        <xdr:cNvPr id="458" name="テキスト ボックス 457"/>
        <xdr:cNvSpPr txBox="1"/>
      </xdr:nvSpPr>
      <xdr:spPr>
        <a:xfrm>
          <a:off x="9372111" y="158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147031</xdr:rowOff>
    </xdr:from>
    <xdr:to>
      <xdr:col>23</xdr:col>
      <xdr:colOff>517525</xdr:colOff>
      <xdr:row>74</xdr:row>
      <xdr:rowOff>44717</xdr:rowOff>
    </xdr:to>
    <xdr:cxnSp macro="">
      <xdr:nvCxnSpPr>
        <xdr:cNvPr id="595" name="直線コネクタ 594"/>
        <xdr:cNvCxnSpPr/>
      </xdr:nvCxnSpPr>
      <xdr:spPr>
        <a:xfrm>
          <a:off x="15481300" y="12662881"/>
          <a:ext cx="8382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147031</xdr:rowOff>
    </xdr:from>
    <xdr:to>
      <xdr:col>22</xdr:col>
      <xdr:colOff>365125</xdr:colOff>
      <xdr:row>74</xdr:row>
      <xdr:rowOff>114881</xdr:rowOff>
    </xdr:to>
    <xdr:cxnSp macro="">
      <xdr:nvCxnSpPr>
        <xdr:cNvPr id="598" name="直線コネクタ 597"/>
        <xdr:cNvCxnSpPr/>
      </xdr:nvCxnSpPr>
      <xdr:spPr>
        <a:xfrm flipV="1">
          <a:off x="14592300" y="12662881"/>
          <a:ext cx="889000" cy="1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114881</xdr:rowOff>
    </xdr:from>
    <xdr:to>
      <xdr:col>21</xdr:col>
      <xdr:colOff>161925</xdr:colOff>
      <xdr:row>74</xdr:row>
      <xdr:rowOff>156372</xdr:rowOff>
    </xdr:to>
    <xdr:cxnSp macro="">
      <xdr:nvCxnSpPr>
        <xdr:cNvPr id="601" name="直線コネクタ 600"/>
        <xdr:cNvCxnSpPr/>
      </xdr:nvCxnSpPr>
      <xdr:spPr>
        <a:xfrm flipV="1">
          <a:off x="13703300" y="12802181"/>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156372</xdr:rowOff>
    </xdr:from>
    <xdr:to>
      <xdr:col>19</xdr:col>
      <xdr:colOff>644525</xdr:colOff>
      <xdr:row>75</xdr:row>
      <xdr:rowOff>8614</xdr:rowOff>
    </xdr:to>
    <xdr:cxnSp macro="">
      <xdr:nvCxnSpPr>
        <xdr:cNvPr id="604" name="直線コネクタ 603"/>
        <xdr:cNvCxnSpPr/>
      </xdr:nvCxnSpPr>
      <xdr:spPr>
        <a:xfrm flipV="1">
          <a:off x="12814300" y="12843672"/>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165367</xdr:rowOff>
    </xdr:from>
    <xdr:to>
      <xdr:col>23</xdr:col>
      <xdr:colOff>568325</xdr:colOff>
      <xdr:row>74</xdr:row>
      <xdr:rowOff>95517</xdr:rowOff>
    </xdr:to>
    <xdr:sp macro="" textlink="">
      <xdr:nvSpPr>
        <xdr:cNvPr id="614" name="円/楕円 613"/>
        <xdr:cNvSpPr/>
      </xdr:nvSpPr>
      <xdr:spPr>
        <a:xfrm>
          <a:off x="16268700" y="126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16794</xdr:rowOff>
    </xdr:from>
    <xdr:ext cx="534377" cy="259045"/>
    <xdr:sp macro="" textlink="">
      <xdr:nvSpPr>
        <xdr:cNvPr id="615" name="公債費該当値テキスト"/>
        <xdr:cNvSpPr txBox="1"/>
      </xdr:nvSpPr>
      <xdr:spPr>
        <a:xfrm>
          <a:off x="16370300" y="125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55,817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96231</xdr:rowOff>
    </xdr:from>
    <xdr:to>
      <xdr:col>22</xdr:col>
      <xdr:colOff>415925</xdr:colOff>
      <xdr:row>74</xdr:row>
      <xdr:rowOff>26381</xdr:rowOff>
    </xdr:to>
    <xdr:sp macro="" textlink="">
      <xdr:nvSpPr>
        <xdr:cNvPr id="616" name="円/楕円 615"/>
        <xdr:cNvSpPr/>
      </xdr:nvSpPr>
      <xdr:spPr>
        <a:xfrm>
          <a:off x="15430500" y="126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42908</xdr:rowOff>
    </xdr:from>
    <xdr:ext cx="534377" cy="259045"/>
    <xdr:sp macro="" textlink="">
      <xdr:nvSpPr>
        <xdr:cNvPr id="617" name="テキスト ボックス 616"/>
        <xdr:cNvSpPr txBox="1"/>
      </xdr:nvSpPr>
      <xdr:spPr>
        <a:xfrm>
          <a:off x="15214111" y="1238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64081</xdr:rowOff>
    </xdr:from>
    <xdr:to>
      <xdr:col>21</xdr:col>
      <xdr:colOff>212725</xdr:colOff>
      <xdr:row>74</xdr:row>
      <xdr:rowOff>165681</xdr:rowOff>
    </xdr:to>
    <xdr:sp macro="" textlink="">
      <xdr:nvSpPr>
        <xdr:cNvPr id="618" name="円/楕円 617"/>
        <xdr:cNvSpPr/>
      </xdr:nvSpPr>
      <xdr:spPr>
        <a:xfrm>
          <a:off x="14541500" y="127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10758</xdr:rowOff>
    </xdr:from>
    <xdr:ext cx="534377" cy="259045"/>
    <xdr:sp macro="" textlink="">
      <xdr:nvSpPr>
        <xdr:cNvPr id="619" name="テキスト ボックス 618"/>
        <xdr:cNvSpPr txBox="1"/>
      </xdr:nvSpPr>
      <xdr:spPr>
        <a:xfrm>
          <a:off x="14325111" y="1252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105572</xdr:rowOff>
    </xdr:from>
    <xdr:to>
      <xdr:col>20</xdr:col>
      <xdr:colOff>9525</xdr:colOff>
      <xdr:row>75</xdr:row>
      <xdr:rowOff>35722</xdr:rowOff>
    </xdr:to>
    <xdr:sp macro="" textlink="">
      <xdr:nvSpPr>
        <xdr:cNvPr id="620" name="円/楕円 619"/>
        <xdr:cNvSpPr/>
      </xdr:nvSpPr>
      <xdr:spPr>
        <a:xfrm>
          <a:off x="13652500" y="127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52249</xdr:rowOff>
    </xdr:from>
    <xdr:ext cx="534377" cy="259045"/>
    <xdr:sp macro="" textlink="">
      <xdr:nvSpPr>
        <xdr:cNvPr id="621" name="テキスト ボックス 620"/>
        <xdr:cNvSpPr txBox="1"/>
      </xdr:nvSpPr>
      <xdr:spPr>
        <a:xfrm>
          <a:off x="13436111" y="125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129264</xdr:rowOff>
    </xdr:from>
    <xdr:to>
      <xdr:col>18</xdr:col>
      <xdr:colOff>492125</xdr:colOff>
      <xdr:row>75</xdr:row>
      <xdr:rowOff>59414</xdr:rowOff>
    </xdr:to>
    <xdr:sp macro="" textlink="">
      <xdr:nvSpPr>
        <xdr:cNvPr id="622" name="円/楕円 621"/>
        <xdr:cNvSpPr/>
      </xdr:nvSpPr>
      <xdr:spPr>
        <a:xfrm>
          <a:off x="12763500" y="128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75941</xdr:rowOff>
    </xdr:from>
    <xdr:ext cx="534377" cy="259045"/>
    <xdr:sp macro="" textlink="">
      <xdr:nvSpPr>
        <xdr:cNvPr id="623" name="テキスト ボックス 622"/>
        <xdr:cNvSpPr txBox="1"/>
      </xdr:nvSpPr>
      <xdr:spPr>
        <a:xfrm>
          <a:off x="12547111" y="125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104130</xdr:rowOff>
    </xdr:from>
    <xdr:to>
      <xdr:col>23</xdr:col>
      <xdr:colOff>517525</xdr:colOff>
      <xdr:row>97</xdr:row>
      <xdr:rowOff>170504</xdr:rowOff>
    </xdr:to>
    <xdr:cxnSp macro="">
      <xdr:nvCxnSpPr>
        <xdr:cNvPr id="648" name="直線コネクタ 647"/>
        <xdr:cNvCxnSpPr/>
      </xdr:nvCxnSpPr>
      <xdr:spPr>
        <a:xfrm>
          <a:off x="15481300" y="16734780"/>
          <a:ext cx="838200" cy="6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104130</xdr:rowOff>
    </xdr:from>
    <xdr:to>
      <xdr:col>22</xdr:col>
      <xdr:colOff>365125</xdr:colOff>
      <xdr:row>97</xdr:row>
      <xdr:rowOff>127738</xdr:rowOff>
    </xdr:to>
    <xdr:cxnSp macro="">
      <xdr:nvCxnSpPr>
        <xdr:cNvPr id="651" name="直線コネクタ 650"/>
        <xdr:cNvCxnSpPr/>
      </xdr:nvCxnSpPr>
      <xdr:spPr>
        <a:xfrm flipV="1">
          <a:off x="14592300" y="16734780"/>
          <a:ext cx="889000" cy="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127470</xdr:rowOff>
    </xdr:from>
    <xdr:to>
      <xdr:col>21</xdr:col>
      <xdr:colOff>161925</xdr:colOff>
      <xdr:row>97</xdr:row>
      <xdr:rowOff>127738</xdr:rowOff>
    </xdr:to>
    <xdr:cxnSp macro="">
      <xdr:nvCxnSpPr>
        <xdr:cNvPr id="654" name="直線コネクタ 653"/>
        <xdr:cNvCxnSpPr/>
      </xdr:nvCxnSpPr>
      <xdr:spPr>
        <a:xfrm>
          <a:off x="13703300" y="1675812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111153</xdr:rowOff>
    </xdr:from>
    <xdr:to>
      <xdr:col>19</xdr:col>
      <xdr:colOff>644525</xdr:colOff>
      <xdr:row>97</xdr:row>
      <xdr:rowOff>127470</xdr:rowOff>
    </xdr:to>
    <xdr:cxnSp macro="">
      <xdr:nvCxnSpPr>
        <xdr:cNvPr id="657" name="直線コネクタ 656"/>
        <xdr:cNvCxnSpPr/>
      </xdr:nvCxnSpPr>
      <xdr:spPr>
        <a:xfrm>
          <a:off x="12814300" y="16741803"/>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119704</xdr:rowOff>
    </xdr:from>
    <xdr:to>
      <xdr:col>23</xdr:col>
      <xdr:colOff>568325</xdr:colOff>
      <xdr:row>98</xdr:row>
      <xdr:rowOff>49854</xdr:rowOff>
    </xdr:to>
    <xdr:sp macro="" textlink="">
      <xdr:nvSpPr>
        <xdr:cNvPr id="667" name="円/楕円 666"/>
        <xdr:cNvSpPr/>
      </xdr:nvSpPr>
      <xdr:spPr>
        <a:xfrm>
          <a:off x="16268700" y="16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53330</xdr:rowOff>
    </xdr:from>
    <xdr:to>
      <xdr:col>22</xdr:col>
      <xdr:colOff>415925</xdr:colOff>
      <xdr:row>97</xdr:row>
      <xdr:rowOff>154930</xdr:rowOff>
    </xdr:to>
    <xdr:sp macro="" textlink="">
      <xdr:nvSpPr>
        <xdr:cNvPr id="669" name="円/楕円 668"/>
        <xdr:cNvSpPr/>
      </xdr:nvSpPr>
      <xdr:spPr>
        <a:xfrm>
          <a:off x="15430500" y="166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146057</xdr:rowOff>
    </xdr:from>
    <xdr:ext cx="534377" cy="259045"/>
    <xdr:sp macro="" textlink="">
      <xdr:nvSpPr>
        <xdr:cNvPr id="670" name="テキスト ボックス 669"/>
        <xdr:cNvSpPr txBox="1"/>
      </xdr:nvSpPr>
      <xdr:spPr>
        <a:xfrm>
          <a:off x="15214111" y="1677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76938</xdr:rowOff>
    </xdr:from>
    <xdr:to>
      <xdr:col>21</xdr:col>
      <xdr:colOff>212725</xdr:colOff>
      <xdr:row>98</xdr:row>
      <xdr:rowOff>7088</xdr:rowOff>
    </xdr:to>
    <xdr:sp macro="" textlink="">
      <xdr:nvSpPr>
        <xdr:cNvPr id="671" name="円/楕円 670"/>
        <xdr:cNvSpPr/>
      </xdr:nvSpPr>
      <xdr:spPr>
        <a:xfrm>
          <a:off x="14541500" y="167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169665</xdr:rowOff>
    </xdr:from>
    <xdr:ext cx="534377" cy="259045"/>
    <xdr:sp macro="" textlink="">
      <xdr:nvSpPr>
        <xdr:cNvPr id="672" name="テキスト ボックス 671"/>
        <xdr:cNvSpPr txBox="1"/>
      </xdr:nvSpPr>
      <xdr:spPr>
        <a:xfrm>
          <a:off x="14325111" y="168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76670</xdr:rowOff>
    </xdr:from>
    <xdr:to>
      <xdr:col>20</xdr:col>
      <xdr:colOff>9525</xdr:colOff>
      <xdr:row>98</xdr:row>
      <xdr:rowOff>6820</xdr:rowOff>
    </xdr:to>
    <xdr:sp macro="" textlink="">
      <xdr:nvSpPr>
        <xdr:cNvPr id="673" name="円/楕円 672"/>
        <xdr:cNvSpPr/>
      </xdr:nvSpPr>
      <xdr:spPr>
        <a:xfrm>
          <a:off x="13652500" y="167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169397</xdr:rowOff>
    </xdr:from>
    <xdr:ext cx="534377" cy="259045"/>
    <xdr:sp macro="" textlink="">
      <xdr:nvSpPr>
        <xdr:cNvPr id="674" name="テキスト ボックス 673"/>
        <xdr:cNvSpPr txBox="1"/>
      </xdr:nvSpPr>
      <xdr:spPr>
        <a:xfrm>
          <a:off x="13436111" y="168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60353</xdr:rowOff>
    </xdr:from>
    <xdr:to>
      <xdr:col>18</xdr:col>
      <xdr:colOff>492125</xdr:colOff>
      <xdr:row>97</xdr:row>
      <xdr:rowOff>161953</xdr:rowOff>
    </xdr:to>
    <xdr:sp macro="" textlink="">
      <xdr:nvSpPr>
        <xdr:cNvPr id="675" name="円/楕円 674"/>
        <xdr:cNvSpPr/>
      </xdr:nvSpPr>
      <xdr:spPr>
        <a:xfrm>
          <a:off x="12763500" y="166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153080</xdr:rowOff>
    </xdr:from>
    <xdr:ext cx="534377" cy="259045"/>
    <xdr:sp macro="" textlink="">
      <xdr:nvSpPr>
        <xdr:cNvPr id="676" name="テキスト ボックス 675"/>
        <xdr:cNvSpPr txBox="1"/>
      </xdr:nvSpPr>
      <xdr:spPr>
        <a:xfrm>
          <a:off x="12547111" y="167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92772</xdr:rowOff>
    </xdr:from>
    <xdr:to>
      <xdr:col>32</xdr:col>
      <xdr:colOff>187325</xdr:colOff>
      <xdr:row>59</xdr:row>
      <xdr:rowOff>92968</xdr:rowOff>
    </xdr:to>
    <xdr:cxnSp macro="">
      <xdr:nvCxnSpPr>
        <xdr:cNvPr id="764" name="直線コネクタ 763"/>
        <xdr:cNvCxnSpPr/>
      </xdr:nvCxnSpPr>
      <xdr:spPr>
        <a:xfrm flipV="1">
          <a:off x="21323300" y="1020832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84379</xdr:rowOff>
    </xdr:from>
    <xdr:to>
      <xdr:col>31</xdr:col>
      <xdr:colOff>34925</xdr:colOff>
      <xdr:row>59</xdr:row>
      <xdr:rowOff>92968</xdr:rowOff>
    </xdr:to>
    <xdr:cxnSp macro="">
      <xdr:nvCxnSpPr>
        <xdr:cNvPr id="767" name="直線コネクタ 766"/>
        <xdr:cNvCxnSpPr/>
      </xdr:nvCxnSpPr>
      <xdr:spPr>
        <a:xfrm>
          <a:off x="20434300" y="10199929"/>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76116</xdr:rowOff>
    </xdr:from>
    <xdr:to>
      <xdr:col>29</xdr:col>
      <xdr:colOff>517525</xdr:colOff>
      <xdr:row>59</xdr:row>
      <xdr:rowOff>84379</xdr:rowOff>
    </xdr:to>
    <xdr:cxnSp macro="">
      <xdr:nvCxnSpPr>
        <xdr:cNvPr id="770" name="直線コネクタ 769"/>
        <xdr:cNvCxnSpPr/>
      </xdr:nvCxnSpPr>
      <xdr:spPr>
        <a:xfrm>
          <a:off x="19545300" y="10191666"/>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63674</xdr:rowOff>
    </xdr:from>
    <xdr:to>
      <xdr:col>28</xdr:col>
      <xdr:colOff>314325</xdr:colOff>
      <xdr:row>59</xdr:row>
      <xdr:rowOff>76116</xdr:rowOff>
    </xdr:to>
    <xdr:cxnSp macro="">
      <xdr:nvCxnSpPr>
        <xdr:cNvPr id="773" name="直線コネクタ 772"/>
        <xdr:cNvCxnSpPr/>
      </xdr:nvCxnSpPr>
      <xdr:spPr>
        <a:xfrm>
          <a:off x="18656300" y="10179224"/>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41972</xdr:rowOff>
    </xdr:from>
    <xdr:to>
      <xdr:col>32</xdr:col>
      <xdr:colOff>238125</xdr:colOff>
      <xdr:row>59</xdr:row>
      <xdr:rowOff>143572</xdr:rowOff>
    </xdr:to>
    <xdr:sp macro="" textlink="">
      <xdr:nvSpPr>
        <xdr:cNvPr id="783" name="円/楕円 782"/>
        <xdr:cNvSpPr/>
      </xdr:nvSpPr>
      <xdr:spPr>
        <a:xfrm>
          <a:off x="22110700" y="101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128349</xdr:rowOff>
    </xdr:from>
    <xdr:ext cx="378565" cy="259045"/>
    <xdr:sp macro="" textlink="">
      <xdr:nvSpPr>
        <xdr:cNvPr id="784" name="貸付金該当値テキスト"/>
        <xdr:cNvSpPr txBox="1"/>
      </xdr:nvSpPr>
      <xdr:spPr>
        <a:xfrm>
          <a:off x="22212300" y="1007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42168</xdr:rowOff>
    </xdr:from>
    <xdr:to>
      <xdr:col>31</xdr:col>
      <xdr:colOff>85725</xdr:colOff>
      <xdr:row>59</xdr:row>
      <xdr:rowOff>143768</xdr:rowOff>
    </xdr:to>
    <xdr:sp macro="" textlink="">
      <xdr:nvSpPr>
        <xdr:cNvPr id="785" name="円/楕円 784"/>
        <xdr:cNvSpPr/>
      </xdr:nvSpPr>
      <xdr:spPr>
        <a:xfrm>
          <a:off x="21272500" y="101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134895</xdr:rowOff>
    </xdr:from>
    <xdr:ext cx="378565" cy="259045"/>
    <xdr:sp macro="" textlink="">
      <xdr:nvSpPr>
        <xdr:cNvPr id="786" name="テキスト ボックス 785"/>
        <xdr:cNvSpPr txBox="1"/>
      </xdr:nvSpPr>
      <xdr:spPr>
        <a:xfrm>
          <a:off x="21134017" y="10250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33579</xdr:rowOff>
    </xdr:from>
    <xdr:to>
      <xdr:col>29</xdr:col>
      <xdr:colOff>568325</xdr:colOff>
      <xdr:row>59</xdr:row>
      <xdr:rowOff>135179</xdr:rowOff>
    </xdr:to>
    <xdr:sp macro="" textlink="">
      <xdr:nvSpPr>
        <xdr:cNvPr id="787" name="円/楕円 786"/>
        <xdr:cNvSpPr/>
      </xdr:nvSpPr>
      <xdr:spPr>
        <a:xfrm>
          <a:off x="20383500" y="101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126306</xdr:rowOff>
    </xdr:from>
    <xdr:ext cx="378565" cy="259045"/>
    <xdr:sp macro="" textlink="">
      <xdr:nvSpPr>
        <xdr:cNvPr id="788" name="テキスト ボックス 787"/>
        <xdr:cNvSpPr txBox="1"/>
      </xdr:nvSpPr>
      <xdr:spPr>
        <a:xfrm>
          <a:off x="20245017" y="1024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25316</xdr:rowOff>
    </xdr:from>
    <xdr:to>
      <xdr:col>28</xdr:col>
      <xdr:colOff>365125</xdr:colOff>
      <xdr:row>59</xdr:row>
      <xdr:rowOff>126916</xdr:rowOff>
    </xdr:to>
    <xdr:sp macro="" textlink="">
      <xdr:nvSpPr>
        <xdr:cNvPr id="789" name="円/楕円 788"/>
        <xdr:cNvSpPr/>
      </xdr:nvSpPr>
      <xdr:spPr>
        <a:xfrm>
          <a:off x="19494500" y="101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118043</xdr:rowOff>
    </xdr:from>
    <xdr:ext cx="378565" cy="259045"/>
    <xdr:sp macro="" textlink="">
      <xdr:nvSpPr>
        <xdr:cNvPr id="790" name="テキスト ボックス 789"/>
        <xdr:cNvSpPr txBox="1"/>
      </xdr:nvSpPr>
      <xdr:spPr>
        <a:xfrm>
          <a:off x="19356017" y="1023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12874</xdr:rowOff>
    </xdr:from>
    <xdr:to>
      <xdr:col>27</xdr:col>
      <xdr:colOff>161925</xdr:colOff>
      <xdr:row>59</xdr:row>
      <xdr:rowOff>114474</xdr:rowOff>
    </xdr:to>
    <xdr:sp macro="" textlink="">
      <xdr:nvSpPr>
        <xdr:cNvPr id="791" name="円/楕円 790"/>
        <xdr:cNvSpPr/>
      </xdr:nvSpPr>
      <xdr:spPr>
        <a:xfrm>
          <a:off x="18605500" y="101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105601</xdr:rowOff>
    </xdr:from>
    <xdr:ext cx="469744" cy="259045"/>
    <xdr:sp macro="" textlink="">
      <xdr:nvSpPr>
        <xdr:cNvPr id="792" name="テキスト ボックス 791"/>
        <xdr:cNvSpPr txBox="1"/>
      </xdr:nvSpPr>
      <xdr:spPr>
        <a:xfrm>
          <a:off x="18421427" y="1022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160060</xdr:rowOff>
    </xdr:from>
    <xdr:to>
      <xdr:col>32</xdr:col>
      <xdr:colOff>187325</xdr:colOff>
      <xdr:row>77</xdr:row>
      <xdr:rowOff>11356</xdr:rowOff>
    </xdr:to>
    <xdr:cxnSp macro="">
      <xdr:nvCxnSpPr>
        <xdr:cNvPr id="821" name="直線コネクタ 820"/>
        <xdr:cNvCxnSpPr/>
      </xdr:nvCxnSpPr>
      <xdr:spPr>
        <a:xfrm flipV="1">
          <a:off x="21323300" y="13190260"/>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11356</xdr:rowOff>
    </xdr:from>
    <xdr:to>
      <xdr:col>31</xdr:col>
      <xdr:colOff>34925</xdr:colOff>
      <xdr:row>77</xdr:row>
      <xdr:rowOff>14861</xdr:rowOff>
    </xdr:to>
    <xdr:cxnSp macro="">
      <xdr:nvCxnSpPr>
        <xdr:cNvPr id="824" name="直線コネクタ 823"/>
        <xdr:cNvCxnSpPr/>
      </xdr:nvCxnSpPr>
      <xdr:spPr>
        <a:xfrm flipV="1">
          <a:off x="20434300" y="1321300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14336</xdr:rowOff>
    </xdr:from>
    <xdr:to>
      <xdr:col>29</xdr:col>
      <xdr:colOff>517525</xdr:colOff>
      <xdr:row>77</xdr:row>
      <xdr:rowOff>14861</xdr:rowOff>
    </xdr:to>
    <xdr:cxnSp macro="">
      <xdr:nvCxnSpPr>
        <xdr:cNvPr id="827" name="直線コネクタ 826"/>
        <xdr:cNvCxnSpPr/>
      </xdr:nvCxnSpPr>
      <xdr:spPr>
        <a:xfrm>
          <a:off x="19545300" y="13215986"/>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14336</xdr:rowOff>
    </xdr:from>
    <xdr:to>
      <xdr:col>28</xdr:col>
      <xdr:colOff>314325</xdr:colOff>
      <xdr:row>77</xdr:row>
      <xdr:rowOff>33827</xdr:rowOff>
    </xdr:to>
    <xdr:cxnSp macro="">
      <xdr:nvCxnSpPr>
        <xdr:cNvPr id="830" name="直線コネクタ 829"/>
        <xdr:cNvCxnSpPr/>
      </xdr:nvCxnSpPr>
      <xdr:spPr>
        <a:xfrm flipV="1">
          <a:off x="18656300" y="13215986"/>
          <a:ext cx="889000" cy="1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109260</xdr:rowOff>
    </xdr:from>
    <xdr:to>
      <xdr:col>32</xdr:col>
      <xdr:colOff>238125</xdr:colOff>
      <xdr:row>77</xdr:row>
      <xdr:rowOff>39410</xdr:rowOff>
    </xdr:to>
    <xdr:sp macro="" textlink="">
      <xdr:nvSpPr>
        <xdr:cNvPr id="840" name="円/楕円 839"/>
        <xdr:cNvSpPr/>
      </xdr:nvSpPr>
      <xdr:spPr>
        <a:xfrm>
          <a:off x="22110700" y="131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132137</xdr:rowOff>
    </xdr:from>
    <xdr:ext cx="534377" cy="259045"/>
    <xdr:sp macro="" textlink="">
      <xdr:nvSpPr>
        <xdr:cNvPr id="841" name="繰出金該当値テキスト"/>
        <xdr:cNvSpPr txBox="1"/>
      </xdr:nvSpPr>
      <xdr:spPr>
        <a:xfrm>
          <a:off x="22212300" y="129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132006</xdr:rowOff>
    </xdr:from>
    <xdr:to>
      <xdr:col>31</xdr:col>
      <xdr:colOff>85725</xdr:colOff>
      <xdr:row>77</xdr:row>
      <xdr:rowOff>62156</xdr:rowOff>
    </xdr:to>
    <xdr:sp macro="" textlink="">
      <xdr:nvSpPr>
        <xdr:cNvPr id="842" name="円/楕円 841"/>
        <xdr:cNvSpPr/>
      </xdr:nvSpPr>
      <xdr:spPr>
        <a:xfrm>
          <a:off x="21272500" y="131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78684</xdr:rowOff>
    </xdr:from>
    <xdr:ext cx="534377" cy="259045"/>
    <xdr:sp macro="" textlink="">
      <xdr:nvSpPr>
        <xdr:cNvPr id="843" name="テキスト ボックス 842"/>
        <xdr:cNvSpPr txBox="1"/>
      </xdr:nvSpPr>
      <xdr:spPr>
        <a:xfrm>
          <a:off x="21056111" y="1293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135511</xdr:rowOff>
    </xdr:from>
    <xdr:to>
      <xdr:col>29</xdr:col>
      <xdr:colOff>568325</xdr:colOff>
      <xdr:row>77</xdr:row>
      <xdr:rowOff>65661</xdr:rowOff>
    </xdr:to>
    <xdr:sp macro="" textlink="">
      <xdr:nvSpPr>
        <xdr:cNvPr id="844" name="円/楕円 843"/>
        <xdr:cNvSpPr/>
      </xdr:nvSpPr>
      <xdr:spPr>
        <a:xfrm>
          <a:off x="20383500" y="131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82189</xdr:rowOff>
    </xdr:from>
    <xdr:ext cx="534377" cy="259045"/>
    <xdr:sp macro="" textlink="">
      <xdr:nvSpPr>
        <xdr:cNvPr id="845" name="テキスト ボックス 844"/>
        <xdr:cNvSpPr txBox="1"/>
      </xdr:nvSpPr>
      <xdr:spPr>
        <a:xfrm>
          <a:off x="20167111" y="129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134986</xdr:rowOff>
    </xdr:from>
    <xdr:to>
      <xdr:col>28</xdr:col>
      <xdr:colOff>365125</xdr:colOff>
      <xdr:row>77</xdr:row>
      <xdr:rowOff>65136</xdr:rowOff>
    </xdr:to>
    <xdr:sp macro="" textlink="">
      <xdr:nvSpPr>
        <xdr:cNvPr id="846" name="円/楕円 845"/>
        <xdr:cNvSpPr/>
      </xdr:nvSpPr>
      <xdr:spPr>
        <a:xfrm>
          <a:off x="19494500" y="13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81663</xdr:rowOff>
    </xdr:from>
    <xdr:ext cx="534377" cy="259045"/>
    <xdr:sp macro="" textlink="">
      <xdr:nvSpPr>
        <xdr:cNvPr id="847" name="テキスト ボックス 846"/>
        <xdr:cNvSpPr txBox="1"/>
      </xdr:nvSpPr>
      <xdr:spPr>
        <a:xfrm>
          <a:off x="19278111" y="129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154477</xdr:rowOff>
    </xdr:from>
    <xdr:to>
      <xdr:col>27</xdr:col>
      <xdr:colOff>161925</xdr:colOff>
      <xdr:row>77</xdr:row>
      <xdr:rowOff>84627</xdr:rowOff>
    </xdr:to>
    <xdr:sp macro="" textlink="">
      <xdr:nvSpPr>
        <xdr:cNvPr id="848" name="円/楕円 847"/>
        <xdr:cNvSpPr/>
      </xdr:nvSpPr>
      <xdr:spPr>
        <a:xfrm>
          <a:off x="18605500" y="131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101154</xdr:rowOff>
    </xdr:from>
    <xdr:ext cx="534377" cy="259045"/>
    <xdr:sp macro="" textlink="">
      <xdr:nvSpPr>
        <xdr:cNvPr id="849" name="テキスト ボックス 848"/>
        <xdr:cNvSpPr txBox="1"/>
      </xdr:nvSpPr>
      <xdr:spPr>
        <a:xfrm>
          <a:off x="18389111" y="129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・扶助費は年々増加傾向にあり、類似団体内平均を上回っている。平成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年度では私立保育所等施設給付費、生活保護医療扶助費、障がい者自立支援給付費等の増加があったが、今後も扶助費の増加が見込まれるため、給付の適正化等により、抑制に努める。</a:t>
          </a:r>
          <a:endParaRPr lang="ja-JP" altLang="ja-JP" sz="1300">
            <a:effectLst/>
          </a:endParaRPr>
        </a:p>
        <a:p>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55,817</a:t>
          </a:r>
          <a:r>
            <a:rPr kumimoji="1" lang="ja-JP" altLang="ja-JP" sz="1300">
              <a:solidFill>
                <a:schemeClr val="dk1"/>
              </a:solidFill>
              <a:effectLst/>
              <a:latin typeface="+mn-lt"/>
              <a:ea typeface="+mn-ea"/>
              <a:cs typeface="+mn-cs"/>
            </a:rPr>
            <a:t>円となっており、類似団体と比較して一人当たりコストが高い状況となっている。これは、平成</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年度以降の大型事業に伴う地方債の発行や臨時財政対策債及び退職手当債の継続的な発行、さらには平成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年度に第三セクター等改革推進債（</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9,000</a:t>
          </a:r>
          <a:r>
            <a:rPr kumimoji="1" lang="ja-JP" altLang="ja-JP" sz="1300">
              <a:solidFill>
                <a:schemeClr val="dk1"/>
              </a:solidFill>
              <a:effectLst/>
              <a:latin typeface="+mn-lt"/>
              <a:ea typeface="+mn-ea"/>
              <a:cs typeface="+mn-cs"/>
            </a:rPr>
            <a:t>万円）を発行したこと等によるものである。今後も高い水準を推移する見込みであるため、地方債の発行の抑制に努める。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・繰出金は、年々増加傾向にあり、類似団体内平均を上回っている。今後も高齢者の増加等により繰出金の増加が見込まれるが、すべての特別会計で基準内の繰出金のみとなるよう努める。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58,128
57,674
11.30
22,110,160
21,696,843
375,432
13,267,392
37,560,111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97181</xdr:rowOff>
    </xdr:from>
    <xdr:to>
      <xdr:col>6</xdr:col>
      <xdr:colOff>511175</xdr:colOff>
      <xdr:row>31</xdr:row>
      <xdr:rowOff>143815</xdr:rowOff>
    </xdr:to>
    <xdr:cxnSp macro="">
      <xdr:nvCxnSpPr>
        <xdr:cNvPr id="59" name="直線コネクタ 58"/>
        <xdr:cNvCxnSpPr/>
      </xdr:nvCxnSpPr>
      <xdr:spPr>
        <a:xfrm flipV="1">
          <a:off x="3797300" y="5412131"/>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143815</xdr:rowOff>
    </xdr:from>
    <xdr:to>
      <xdr:col>5</xdr:col>
      <xdr:colOff>358775</xdr:colOff>
      <xdr:row>32</xdr:row>
      <xdr:rowOff>21742</xdr:rowOff>
    </xdr:to>
    <xdr:cxnSp macro="">
      <xdr:nvCxnSpPr>
        <xdr:cNvPr id="62" name="直線コネクタ 61"/>
        <xdr:cNvCxnSpPr/>
      </xdr:nvCxnSpPr>
      <xdr:spPr>
        <a:xfrm flipV="1">
          <a:off x="2908300" y="5458765"/>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113182</xdr:rowOff>
    </xdr:from>
    <xdr:to>
      <xdr:col>4</xdr:col>
      <xdr:colOff>155575</xdr:colOff>
      <xdr:row>32</xdr:row>
      <xdr:rowOff>21742</xdr:rowOff>
    </xdr:to>
    <xdr:cxnSp macro="">
      <xdr:nvCxnSpPr>
        <xdr:cNvPr id="65" name="直線コネクタ 64"/>
        <xdr:cNvCxnSpPr/>
      </xdr:nvCxnSpPr>
      <xdr:spPr>
        <a:xfrm>
          <a:off x="2019300" y="542813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131928</xdr:rowOff>
    </xdr:from>
    <xdr:to>
      <xdr:col>2</xdr:col>
      <xdr:colOff>638175</xdr:colOff>
      <xdr:row>31</xdr:row>
      <xdr:rowOff>113182</xdr:rowOff>
    </xdr:to>
    <xdr:cxnSp macro="">
      <xdr:nvCxnSpPr>
        <xdr:cNvPr id="68" name="直線コネクタ 67"/>
        <xdr:cNvCxnSpPr/>
      </xdr:nvCxnSpPr>
      <xdr:spPr>
        <a:xfrm>
          <a:off x="1130300" y="5275428"/>
          <a:ext cx="889000" cy="1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46381</xdr:rowOff>
    </xdr:from>
    <xdr:to>
      <xdr:col>6</xdr:col>
      <xdr:colOff>561975</xdr:colOff>
      <xdr:row>31</xdr:row>
      <xdr:rowOff>147981</xdr:rowOff>
    </xdr:to>
    <xdr:sp macro="" textlink="">
      <xdr:nvSpPr>
        <xdr:cNvPr id="78" name="円/楕円 77"/>
        <xdr:cNvSpPr/>
      </xdr:nvSpPr>
      <xdr:spPr>
        <a:xfrm>
          <a:off x="4584700" y="53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69258</xdr:rowOff>
    </xdr:from>
    <xdr:ext cx="469744" cy="259045"/>
    <xdr:sp macro="" textlink="">
      <xdr:nvSpPr>
        <xdr:cNvPr id="79" name="議会費該当値テキスト"/>
        <xdr:cNvSpPr txBox="1"/>
      </xdr:nvSpPr>
      <xdr:spPr>
        <a:xfrm>
          <a:off x="4686300" y="52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93015</xdr:rowOff>
    </xdr:from>
    <xdr:to>
      <xdr:col>5</xdr:col>
      <xdr:colOff>409575</xdr:colOff>
      <xdr:row>32</xdr:row>
      <xdr:rowOff>23165</xdr:rowOff>
    </xdr:to>
    <xdr:sp macro="" textlink="">
      <xdr:nvSpPr>
        <xdr:cNvPr id="80" name="円/楕円 79"/>
        <xdr:cNvSpPr/>
      </xdr:nvSpPr>
      <xdr:spPr>
        <a:xfrm>
          <a:off x="3746500" y="54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39692</xdr:rowOff>
    </xdr:from>
    <xdr:ext cx="469744" cy="259045"/>
    <xdr:sp macro="" textlink="">
      <xdr:nvSpPr>
        <xdr:cNvPr id="81" name="テキスト ボックス 80"/>
        <xdr:cNvSpPr txBox="1"/>
      </xdr:nvSpPr>
      <xdr:spPr>
        <a:xfrm>
          <a:off x="3562427" y="518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142392</xdr:rowOff>
    </xdr:from>
    <xdr:to>
      <xdr:col>4</xdr:col>
      <xdr:colOff>206375</xdr:colOff>
      <xdr:row>32</xdr:row>
      <xdr:rowOff>72542</xdr:rowOff>
    </xdr:to>
    <xdr:sp macro="" textlink="">
      <xdr:nvSpPr>
        <xdr:cNvPr id="82" name="円/楕円 81"/>
        <xdr:cNvSpPr/>
      </xdr:nvSpPr>
      <xdr:spPr>
        <a:xfrm>
          <a:off x="2857500" y="545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89069</xdr:rowOff>
    </xdr:from>
    <xdr:ext cx="469744" cy="259045"/>
    <xdr:sp macro="" textlink="">
      <xdr:nvSpPr>
        <xdr:cNvPr id="83" name="テキスト ボックス 82"/>
        <xdr:cNvSpPr txBox="1"/>
      </xdr:nvSpPr>
      <xdr:spPr>
        <a:xfrm>
          <a:off x="2673427" y="52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62382</xdr:rowOff>
    </xdr:from>
    <xdr:to>
      <xdr:col>3</xdr:col>
      <xdr:colOff>3175</xdr:colOff>
      <xdr:row>31</xdr:row>
      <xdr:rowOff>163982</xdr:rowOff>
    </xdr:to>
    <xdr:sp macro="" textlink="">
      <xdr:nvSpPr>
        <xdr:cNvPr id="84" name="円/楕円 83"/>
        <xdr:cNvSpPr/>
      </xdr:nvSpPr>
      <xdr:spPr>
        <a:xfrm>
          <a:off x="1968500" y="53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9059</xdr:rowOff>
    </xdr:from>
    <xdr:ext cx="469744" cy="259045"/>
    <xdr:sp macro="" textlink="">
      <xdr:nvSpPr>
        <xdr:cNvPr id="85" name="テキスト ボックス 84"/>
        <xdr:cNvSpPr txBox="1"/>
      </xdr:nvSpPr>
      <xdr:spPr>
        <a:xfrm>
          <a:off x="1784427" y="515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81128</xdr:rowOff>
    </xdr:from>
    <xdr:to>
      <xdr:col>1</xdr:col>
      <xdr:colOff>485775</xdr:colOff>
      <xdr:row>31</xdr:row>
      <xdr:rowOff>11278</xdr:rowOff>
    </xdr:to>
    <xdr:sp macro="" textlink="">
      <xdr:nvSpPr>
        <xdr:cNvPr id="86" name="円/楕円 85"/>
        <xdr:cNvSpPr/>
      </xdr:nvSpPr>
      <xdr:spPr>
        <a:xfrm>
          <a:off x="1079500" y="52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27805</xdr:rowOff>
    </xdr:from>
    <xdr:ext cx="469744" cy="259045"/>
    <xdr:sp macro="" textlink="">
      <xdr:nvSpPr>
        <xdr:cNvPr id="87" name="テキスト ボックス 86"/>
        <xdr:cNvSpPr txBox="1"/>
      </xdr:nvSpPr>
      <xdr:spPr>
        <a:xfrm>
          <a:off x="895427" y="49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95754</xdr:rowOff>
    </xdr:from>
    <xdr:to>
      <xdr:col>6</xdr:col>
      <xdr:colOff>511175</xdr:colOff>
      <xdr:row>57</xdr:row>
      <xdr:rowOff>137922</xdr:rowOff>
    </xdr:to>
    <xdr:cxnSp macro="">
      <xdr:nvCxnSpPr>
        <xdr:cNvPr id="114" name="直線コネクタ 113"/>
        <xdr:cNvCxnSpPr/>
      </xdr:nvCxnSpPr>
      <xdr:spPr>
        <a:xfrm>
          <a:off x="3797300" y="9868404"/>
          <a:ext cx="838200" cy="4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5576</xdr:rowOff>
    </xdr:from>
    <xdr:to>
      <xdr:col>5</xdr:col>
      <xdr:colOff>358775</xdr:colOff>
      <xdr:row>57</xdr:row>
      <xdr:rowOff>95754</xdr:rowOff>
    </xdr:to>
    <xdr:cxnSp macro="">
      <xdr:nvCxnSpPr>
        <xdr:cNvPr id="117" name="直線コネクタ 116"/>
        <xdr:cNvCxnSpPr/>
      </xdr:nvCxnSpPr>
      <xdr:spPr>
        <a:xfrm>
          <a:off x="2908300" y="9435326"/>
          <a:ext cx="889000" cy="4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5576</xdr:rowOff>
    </xdr:from>
    <xdr:to>
      <xdr:col>4</xdr:col>
      <xdr:colOff>155575</xdr:colOff>
      <xdr:row>57</xdr:row>
      <xdr:rowOff>35733</xdr:rowOff>
    </xdr:to>
    <xdr:cxnSp macro="">
      <xdr:nvCxnSpPr>
        <xdr:cNvPr id="120" name="直線コネクタ 119"/>
        <xdr:cNvCxnSpPr/>
      </xdr:nvCxnSpPr>
      <xdr:spPr>
        <a:xfrm flipV="1">
          <a:off x="2019300" y="9435326"/>
          <a:ext cx="889000" cy="37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2" name="テキスト ボックス 121"/>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35733</xdr:rowOff>
    </xdr:from>
    <xdr:to>
      <xdr:col>2</xdr:col>
      <xdr:colOff>638175</xdr:colOff>
      <xdr:row>57</xdr:row>
      <xdr:rowOff>77073</xdr:rowOff>
    </xdr:to>
    <xdr:cxnSp macro="">
      <xdr:nvCxnSpPr>
        <xdr:cNvPr id="123" name="直線コネクタ 122"/>
        <xdr:cNvCxnSpPr/>
      </xdr:nvCxnSpPr>
      <xdr:spPr>
        <a:xfrm flipV="1">
          <a:off x="1130300" y="9808383"/>
          <a:ext cx="8890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87122</xdr:rowOff>
    </xdr:from>
    <xdr:to>
      <xdr:col>6</xdr:col>
      <xdr:colOff>561975</xdr:colOff>
      <xdr:row>58</xdr:row>
      <xdr:rowOff>17272</xdr:rowOff>
    </xdr:to>
    <xdr:sp macro="" textlink="">
      <xdr:nvSpPr>
        <xdr:cNvPr id="133" name="円/楕円 132"/>
        <xdr:cNvSpPr/>
      </xdr:nvSpPr>
      <xdr:spPr>
        <a:xfrm>
          <a:off x="4584700" y="98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2049</xdr:rowOff>
    </xdr:from>
    <xdr:ext cx="534377" cy="259045"/>
    <xdr:sp macro="" textlink="">
      <xdr:nvSpPr>
        <xdr:cNvPr id="134" name="総務費該当値テキスト"/>
        <xdr:cNvSpPr txBox="1"/>
      </xdr:nvSpPr>
      <xdr:spPr>
        <a:xfrm>
          <a:off x="4686300" y="97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44954</xdr:rowOff>
    </xdr:from>
    <xdr:to>
      <xdr:col>5</xdr:col>
      <xdr:colOff>409575</xdr:colOff>
      <xdr:row>57</xdr:row>
      <xdr:rowOff>146554</xdr:rowOff>
    </xdr:to>
    <xdr:sp macro="" textlink="">
      <xdr:nvSpPr>
        <xdr:cNvPr id="135" name="円/楕円 134"/>
        <xdr:cNvSpPr/>
      </xdr:nvSpPr>
      <xdr:spPr>
        <a:xfrm>
          <a:off x="3746500" y="981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137681</xdr:rowOff>
    </xdr:from>
    <xdr:ext cx="534377" cy="259045"/>
    <xdr:sp macro="" textlink="">
      <xdr:nvSpPr>
        <xdr:cNvPr id="136" name="テキスト ボックス 135"/>
        <xdr:cNvSpPr txBox="1"/>
      </xdr:nvSpPr>
      <xdr:spPr>
        <a:xfrm>
          <a:off x="3530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126226</xdr:rowOff>
    </xdr:from>
    <xdr:to>
      <xdr:col>4</xdr:col>
      <xdr:colOff>206375</xdr:colOff>
      <xdr:row>55</xdr:row>
      <xdr:rowOff>56376</xdr:rowOff>
    </xdr:to>
    <xdr:sp macro="" textlink="">
      <xdr:nvSpPr>
        <xdr:cNvPr id="137" name="円/楕円 136"/>
        <xdr:cNvSpPr/>
      </xdr:nvSpPr>
      <xdr:spPr>
        <a:xfrm>
          <a:off x="2857500" y="93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72903</xdr:rowOff>
    </xdr:from>
    <xdr:ext cx="599010" cy="259045"/>
    <xdr:sp macro="" textlink="">
      <xdr:nvSpPr>
        <xdr:cNvPr id="138" name="テキスト ボックス 137"/>
        <xdr:cNvSpPr txBox="1"/>
      </xdr:nvSpPr>
      <xdr:spPr>
        <a:xfrm>
          <a:off x="2608794" y="915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156383</xdr:rowOff>
    </xdr:from>
    <xdr:to>
      <xdr:col>3</xdr:col>
      <xdr:colOff>3175</xdr:colOff>
      <xdr:row>57</xdr:row>
      <xdr:rowOff>86533</xdr:rowOff>
    </xdr:to>
    <xdr:sp macro="" textlink="">
      <xdr:nvSpPr>
        <xdr:cNvPr id="139" name="円/楕円 138"/>
        <xdr:cNvSpPr/>
      </xdr:nvSpPr>
      <xdr:spPr>
        <a:xfrm>
          <a:off x="1968500" y="97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77660</xdr:rowOff>
    </xdr:from>
    <xdr:ext cx="534377" cy="259045"/>
    <xdr:sp macro="" textlink="">
      <xdr:nvSpPr>
        <xdr:cNvPr id="140" name="テキスト ボックス 139"/>
        <xdr:cNvSpPr txBox="1"/>
      </xdr:nvSpPr>
      <xdr:spPr>
        <a:xfrm>
          <a:off x="1752111" y="985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26273</xdr:rowOff>
    </xdr:from>
    <xdr:to>
      <xdr:col>1</xdr:col>
      <xdr:colOff>485775</xdr:colOff>
      <xdr:row>57</xdr:row>
      <xdr:rowOff>127873</xdr:rowOff>
    </xdr:to>
    <xdr:sp macro="" textlink="">
      <xdr:nvSpPr>
        <xdr:cNvPr id="141" name="円/楕円 140"/>
        <xdr:cNvSpPr/>
      </xdr:nvSpPr>
      <xdr:spPr>
        <a:xfrm>
          <a:off x="1079500" y="97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119000</xdr:rowOff>
    </xdr:from>
    <xdr:ext cx="534377" cy="259045"/>
    <xdr:sp macro="" textlink="">
      <xdr:nvSpPr>
        <xdr:cNvPr id="142" name="テキスト ボックス 141"/>
        <xdr:cNvSpPr txBox="1"/>
      </xdr:nvSpPr>
      <xdr:spPr>
        <a:xfrm>
          <a:off x="863111" y="989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102692</xdr:rowOff>
    </xdr:from>
    <xdr:to>
      <xdr:col>6</xdr:col>
      <xdr:colOff>511175</xdr:colOff>
      <xdr:row>74</xdr:row>
      <xdr:rowOff>112344</xdr:rowOff>
    </xdr:to>
    <xdr:cxnSp macro="">
      <xdr:nvCxnSpPr>
        <xdr:cNvPr id="172" name="直線コネクタ 171"/>
        <xdr:cNvCxnSpPr/>
      </xdr:nvCxnSpPr>
      <xdr:spPr>
        <a:xfrm>
          <a:off x="3797300" y="127899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102692</xdr:rowOff>
    </xdr:from>
    <xdr:to>
      <xdr:col>5</xdr:col>
      <xdr:colOff>358775</xdr:colOff>
      <xdr:row>75</xdr:row>
      <xdr:rowOff>42875</xdr:rowOff>
    </xdr:to>
    <xdr:cxnSp macro="">
      <xdr:nvCxnSpPr>
        <xdr:cNvPr id="175" name="直線コネクタ 174"/>
        <xdr:cNvCxnSpPr/>
      </xdr:nvCxnSpPr>
      <xdr:spPr>
        <a:xfrm flipV="1">
          <a:off x="2908300" y="12789992"/>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42875</xdr:rowOff>
    </xdr:from>
    <xdr:to>
      <xdr:col>4</xdr:col>
      <xdr:colOff>155575</xdr:colOff>
      <xdr:row>75</xdr:row>
      <xdr:rowOff>109969</xdr:rowOff>
    </xdr:to>
    <xdr:cxnSp macro="">
      <xdr:nvCxnSpPr>
        <xdr:cNvPr id="178" name="直線コネクタ 177"/>
        <xdr:cNvCxnSpPr/>
      </xdr:nvCxnSpPr>
      <xdr:spPr>
        <a:xfrm flipV="1">
          <a:off x="2019300" y="12901625"/>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109969</xdr:rowOff>
    </xdr:from>
    <xdr:to>
      <xdr:col>2</xdr:col>
      <xdr:colOff>638175</xdr:colOff>
      <xdr:row>75</xdr:row>
      <xdr:rowOff>162700</xdr:rowOff>
    </xdr:to>
    <xdr:cxnSp macro="">
      <xdr:nvCxnSpPr>
        <xdr:cNvPr id="181" name="直線コネクタ 180"/>
        <xdr:cNvCxnSpPr/>
      </xdr:nvCxnSpPr>
      <xdr:spPr>
        <a:xfrm flipV="1">
          <a:off x="1130300" y="12968719"/>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61544</xdr:rowOff>
    </xdr:from>
    <xdr:to>
      <xdr:col>6</xdr:col>
      <xdr:colOff>561975</xdr:colOff>
      <xdr:row>74</xdr:row>
      <xdr:rowOff>163144</xdr:rowOff>
    </xdr:to>
    <xdr:sp macro="" textlink="">
      <xdr:nvSpPr>
        <xdr:cNvPr id="191" name="円/楕円 190"/>
        <xdr:cNvSpPr/>
      </xdr:nvSpPr>
      <xdr:spPr>
        <a:xfrm>
          <a:off x="45847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84421</xdr:rowOff>
    </xdr:from>
    <xdr:ext cx="599010" cy="259045"/>
    <xdr:sp macro="" textlink="">
      <xdr:nvSpPr>
        <xdr:cNvPr id="192" name="民生費該当値テキスト"/>
        <xdr:cNvSpPr txBox="1"/>
      </xdr:nvSpPr>
      <xdr:spPr>
        <a:xfrm>
          <a:off x="4686300" y="1260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51892</xdr:rowOff>
    </xdr:from>
    <xdr:to>
      <xdr:col>5</xdr:col>
      <xdr:colOff>409575</xdr:colOff>
      <xdr:row>74</xdr:row>
      <xdr:rowOff>153492</xdr:rowOff>
    </xdr:to>
    <xdr:sp macro="" textlink="">
      <xdr:nvSpPr>
        <xdr:cNvPr id="193" name="円/楕円 192"/>
        <xdr:cNvSpPr/>
      </xdr:nvSpPr>
      <xdr:spPr>
        <a:xfrm>
          <a:off x="3746500" y="127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170019</xdr:rowOff>
    </xdr:from>
    <xdr:ext cx="599010" cy="259045"/>
    <xdr:sp macro="" textlink="">
      <xdr:nvSpPr>
        <xdr:cNvPr id="194" name="テキスト ボックス 193"/>
        <xdr:cNvSpPr txBox="1"/>
      </xdr:nvSpPr>
      <xdr:spPr>
        <a:xfrm>
          <a:off x="3497794" y="1251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163525</xdr:rowOff>
    </xdr:from>
    <xdr:to>
      <xdr:col>4</xdr:col>
      <xdr:colOff>206375</xdr:colOff>
      <xdr:row>75</xdr:row>
      <xdr:rowOff>93675</xdr:rowOff>
    </xdr:to>
    <xdr:sp macro="" textlink="">
      <xdr:nvSpPr>
        <xdr:cNvPr id="195" name="円/楕円 194"/>
        <xdr:cNvSpPr/>
      </xdr:nvSpPr>
      <xdr:spPr>
        <a:xfrm>
          <a:off x="2857500" y="128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110202</xdr:rowOff>
    </xdr:from>
    <xdr:ext cx="599010" cy="259045"/>
    <xdr:sp macro="" textlink="">
      <xdr:nvSpPr>
        <xdr:cNvPr id="196" name="テキスト ボックス 195"/>
        <xdr:cNvSpPr txBox="1"/>
      </xdr:nvSpPr>
      <xdr:spPr>
        <a:xfrm>
          <a:off x="2608794" y="1262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59169</xdr:rowOff>
    </xdr:from>
    <xdr:to>
      <xdr:col>3</xdr:col>
      <xdr:colOff>3175</xdr:colOff>
      <xdr:row>75</xdr:row>
      <xdr:rowOff>160768</xdr:rowOff>
    </xdr:to>
    <xdr:sp macro="" textlink="">
      <xdr:nvSpPr>
        <xdr:cNvPr id="197" name="円/楕円 196"/>
        <xdr:cNvSpPr/>
      </xdr:nvSpPr>
      <xdr:spPr>
        <a:xfrm>
          <a:off x="1968500" y="129179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5846</xdr:rowOff>
    </xdr:from>
    <xdr:ext cx="599010" cy="259045"/>
    <xdr:sp macro="" textlink="">
      <xdr:nvSpPr>
        <xdr:cNvPr id="198" name="テキスト ボックス 197"/>
        <xdr:cNvSpPr txBox="1"/>
      </xdr:nvSpPr>
      <xdr:spPr>
        <a:xfrm>
          <a:off x="1719794" y="126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111899</xdr:rowOff>
    </xdr:from>
    <xdr:to>
      <xdr:col>1</xdr:col>
      <xdr:colOff>485775</xdr:colOff>
      <xdr:row>76</xdr:row>
      <xdr:rowOff>42050</xdr:rowOff>
    </xdr:to>
    <xdr:sp macro="" textlink="">
      <xdr:nvSpPr>
        <xdr:cNvPr id="199" name="円/楕円 198"/>
        <xdr:cNvSpPr/>
      </xdr:nvSpPr>
      <xdr:spPr>
        <a:xfrm>
          <a:off x="1079500" y="12970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58576</xdr:rowOff>
    </xdr:from>
    <xdr:ext cx="599010" cy="259045"/>
    <xdr:sp macro="" textlink="">
      <xdr:nvSpPr>
        <xdr:cNvPr id="200" name="テキスト ボックス 199"/>
        <xdr:cNvSpPr txBox="1"/>
      </xdr:nvSpPr>
      <xdr:spPr>
        <a:xfrm>
          <a:off x="830794" y="1274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33218</xdr:rowOff>
    </xdr:from>
    <xdr:to>
      <xdr:col>6</xdr:col>
      <xdr:colOff>511175</xdr:colOff>
      <xdr:row>97</xdr:row>
      <xdr:rowOff>51758</xdr:rowOff>
    </xdr:to>
    <xdr:cxnSp macro="">
      <xdr:nvCxnSpPr>
        <xdr:cNvPr id="228" name="直線コネクタ 227"/>
        <xdr:cNvCxnSpPr/>
      </xdr:nvCxnSpPr>
      <xdr:spPr>
        <a:xfrm>
          <a:off x="3797300" y="16663868"/>
          <a:ext cx="8382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27938</xdr:rowOff>
    </xdr:from>
    <xdr:to>
      <xdr:col>5</xdr:col>
      <xdr:colOff>358775</xdr:colOff>
      <xdr:row>97</xdr:row>
      <xdr:rowOff>33218</xdr:rowOff>
    </xdr:to>
    <xdr:cxnSp macro="">
      <xdr:nvCxnSpPr>
        <xdr:cNvPr id="231" name="直線コネクタ 230"/>
        <xdr:cNvCxnSpPr/>
      </xdr:nvCxnSpPr>
      <xdr:spPr>
        <a:xfrm>
          <a:off x="2908300" y="16658588"/>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22245</xdr:rowOff>
    </xdr:from>
    <xdr:to>
      <xdr:col>4</xdr:col>
      <xdr:colOff>155575</xdr:colOff>
      <xdr:row>97</xdr:row>
      <xdr:rowOff>27938</xdr:rowOff>
    </xdr:to>
    <xdr:cxnSp macro="">
      <xdr:nvCxnSpPr>
        <xdr:cNvPr id="234" name="直線コネクタ 233"/>
        <xdr:cNvCxnSpPr/>
      </xdr:nvCxnSpPr>
      <xdr:spPr>
        <a:xfrm>
          <a:off x="2019300" y="16652895"/>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162514</xdr:rowOff>
    </xdr:from>
    <xdr:to>
      <xdr:col>2</xdr:col>
      <xdr:colOff>638175</xdr:colOff>
      <xdr:row>97</xdr:row>
      <xdr:rowOff>22245</xdr:rowOff>
    </xdr:to>
    <xdr:cxnSp macro="">
      <xdr:nvCxnSpPr>
        <xdr:cNvPr id="237" name="直線コネクタ 236"/>
        <xdr:cNvCxnSpPr/>
      </xdr:nvCxnSpPr>
      <xdr:spPr>
        <a:xfrm>
          <a:off x="1130300" y="16621714"/>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958</xdr:rowOff>
    </xdr:from>
    <xdr:to>
      <xdr:col>6</xdr:col>
      <xdr:colOff>561975</xdr:colOff>
      <xdr:row>97</xdr:row>
      <xdr:rowOff>102558</xdr:rowOff>
    </xdr:to>
    <xdr:sp macro="" textlink="">
      <xdr:nvSpPr>
        <xdr:cNvPr id="247" name="円/楕円 246"/>
        <xdr:cNvSpPr/>
      </xdr:nvSpPr>
      <xdr:spPr>
        <a:xfrm>
          <a:off x="4584700" y="166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150835</xdr:rowOff>
    </xdr:from>
    <xdr:ext cx="534377" cy="259045"/>
    <xdr:sp macro="" textlink="">
      <xdr:nvSpPr>
        <xdr:cNvPr id="248" name="衛生費該当値テキスト"/>
        <xdr:cNvSpPr txBox="1"/>
      </xdr:nvSpPr>
      <xdr:spPr>
        <a:xfrm>
          <a:off x="4686300" y="166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153868</xdr:rowOff>
    </xdr:from>
    <xdr:to>
      <xdr:col>5</xdr:col>
      <xdr:colOff>409575</xdr:colOff>
      <xdr:row>97</xdr:row>
      <xdr:rowOff>84018</xdr:rowOff>
    </xdr:to>
    <xdr:sp macro="" textlink="">
      <xdr:nvSpPr>
        <xdr:cNvPr id="249" name="円/楕円 248"/>
        <xdr:cNvSpPr/>
      </xdr:nvSpPr>
      <xdr:spPr>
        <a:xfrm>
          <a:off x="3746500" y="1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75145</xdr:rowOff>
    </xdr:from>
    <xdr:ext cx="534377" cy="259045"/>
    <xdr:sp macro="" textlink="">
      <xdr:nvSpPr>
        <xdr:cNvPr id="250" name="テキスト ボックス 249"/>
        <xdr:cNvSpPr txBox="1"/>
      </xdr:nvSpPr>
      <xdr:spPr>
        <a:xfrm>
          <a:off x="3530111" y="167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148588</xdr:rowOff>
    </xdr:from>
    <xdr:to>
      <xdr:col>4</xdr:col>
      <xdr:colOff>206375</xdr:colOff>
      <xdr:row>97</xdr:row>
      <xdr:rowOff>78738</xdr:rowOff>
    </xdr:to>
    <xdr:sp macro="" textlink="">
      <xdr:nvSpPr>
        <xdr:cNvPr id="251" name="円/楕円 250"/>
        <xdr:cNvSpPr/>
      </xdr:nvSpPr>
      <xdr:spPr>
        <a:xfrm>
          <a:off x="2857500" y="166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69865</xdr:rowOff>
    </xdr:from>
    <xdr:ext cx="534377" cy="259045"/>
    <xdr:sp macro="" textlink="">
      <xdr:nvSpPr>
        <xdr:cNvPr id="252" name="テキスト ボックス 251"/>
        <xdr:cNvSpPr txBox="1"/>
      </xdr:nvSpPr>
      <xdr:spPr>
        <a:xfrm>
          <a:off x="2641111" y="16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142895</xdr:rowOff>
    </xdr:from>
    <xdr:to>
      <xdr:col>3</xdr:col>
      <xdr:colOff>3175</xdr:colOff>
      <xdr:row>97</xdr:row>
      <xdr:rowOff>73045</xdr:rowOff>
    </xdr:to>
    <xdr:sp macro="" textlink="">
      <xdr:nvSpPr>
        <xdr:cNvPr id="253" name="円/楕円 252"/>
        <xdr:cNvSpPr/>
      </xdr:nvSpPr>
      <xdr:spPr>
        <a:xfrm>
          <a:off x="1968500" y="1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64172</xdr:rowOff>
    </xdr:from>
    <xdr:ext cx="534377" cy="259045"/>
    <xdr:sp macro="" textlink="">
      <xdr:nvSpPr>
        <xdr:cNvPr id="254" name="テキスト ボックス 253"/>
        <xdr:cNvSpPr txBox="1"/>
      </xdr:nvSpPr>
      <xdr:spPr>
        <a:xfrm>
          <a:off x="1752111" y="166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111714</xdr:rowOff>
    </xdr:from>
    <xdr:to>
      <xdr:col>1</xdr:col>
      <xdr:colOff>485775</xdr:colOff>
      <xdr:row>97</xdr:row>
      <xdr:rowOff>41864</xdr:rowOff>
    </xdr:to>
    <xdr:sp macro="" textlink="">
      <xdr:nvSpPr>
        <xdr:cNvPr id="255" name="円/楕円 254"/>
        <xdr:cNvSpPr/>
      </xdr:nvSpPr>
      <xdr:spPr>
        <a:xfrm>
          <a:off x="1079500" y="165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32991</xdr:rowOff>
    </xdr:from>
    <xdr:ext cx="534377" cy="259045"/>
    <xdr:sp macro="" textlink="">
      <xdr:nvSpPr>
        <xdr:cNvPr id="256" name="テキスト ボックス 255"/>
        <xdr:cNvSpPr txBox="1"/>
      </xdr:nvSpPr>
      <xdr:spPr>
        <a:xfrm>
          <a:off x="863111" y="166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76073</xdr:rowOff>
    </xdr:from>
    <xdr:to>
      <xdr:col>15</xdr:col>
      <xdr:colOff>180975</xdr:colOff>
      <xdr:row>38</xdr:row>
      <xdr:rowOff>124079</xdr:rowOff>
    </xdr:to>
    <xdr:cxnSp macro="">
      <xdr:nvCxnSpPr>
        <xdr:cNvPr id="285" name="直線コネクタ 284"/>
        <xdr:cNvCxnSpPr/>
      </xdr:nvCxnSpPr>
      <xdr:spPr>
        <a:xfrm flipV="1">
          <a:off x="9639300" y="6591173"/>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124079</xdr:rowOff>
    </xdr:from>
    <xdr:to>
      <xdr:col>14</xdr:col>
      <xdr:colOff>28575</xdr:colOff>
      <xdr:row>38</xdr:row>
      <xdr:rowOff>126365</xdr:rowOff>
    </xdr:to>
    <xdr:cxnSp macro="">
      <xdr:nvCxnSpPr>
        <xdr:cNvPr id="288" name="直線コネクタ 287"/>
        <xdr:cNvCxnSpPr/>
      </xdr:nvCxnSpPr>
      <xdr:spPr>
        <a:xfrm flipV="1">
          <a:off x="8750300" y="663917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119507</xdr:rowOff>
    </xdr:from>
    <xdr:to>
      <xdr:col>12</xdr:col>
      <xdr:colOff>511175</xdr:colOff>
      <xdr:row>38</xdr:row>
      <xdr:rowOff>126365</xdr:rowOff>
    </xdr:to>
    <xdr:cxnSp macro="">
      <xdr:nvCxnSpPr>
        <xdr:cNvPr id="291" name="直線コネクタ 290"/>
        <xdr:cNvCxnSpPr/>
      </xdr:nvCxnSpPr>
      <xdr:spPr>
        <a:xfrm>
          <a:off x="7861300" y="66346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95885</xdr:rowOff>
    </xdr:from>
    <xdr:to>
      <xdr:col>11</xdr:col>
      <xdr:colOff>307975</xdr:colOff>
      <xdr:row>38</xdr:row>
      <xdr:rowOff>119507</xdr:rowOff>
    </xdr:to>
    <xdr:cxnSp macro="">
      <xdr:nvCxnSpPr>
        <xdr:cNvPr id="294" name="直線コネクタ 293"/>
        <xdr:cNvCxnSpPr/>
      </xdr:nvCxnSpPr>
      <xdr:spPr>
        <a:xfrm>
          <a:off x="6972300" y="6439535"/>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25273</xdr:rowOff>
    </xdr:from>
    <xdr:to>
      <xdr:col>15</xdr:col>
      <xdr:colOff>231775</xdr:colOff>
      <xdr:row>38</xdr:row>
      <xdr:rowOff>126873</xdr:rowOff>
    </xdr:to>
    <xdr:sp macro="" textlink="">
      <xdr:nvSpPr>
        <xdr:cNvPr id="304" name="円/楕円 303"/>
        <xdr:cNvSpPr/>
      </xdr:nvSpPr>
      <xdr:spPr>
        <a:xfrm>
          <a:off x="104267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3700</xdr:rowOff>
    </xdr:from>
    <xdr:ext cx="378565" cy="259045"/>
    <xdr:sp macro="" textlink="">
      <xdr:nvSpPr>
        <xdr:cNvPr id="305" name="労働費該当値テキスト"/>
        <xdr:cNvSpPr txBox="1"/>
      </xdr:nvSpPr>
      <xdr:spPr>
        <a:xfrm>
          <a:off x="10528300" y="65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73279</xdr:rowOff>
    </xdr:from>
    <xdr:to>
      <xdr:col>14</xdr:col>
      <xdr:colOff>79375</xdr:colOff>
      <xdr:row>39</xdr:row>
      <xdr:rowOff>3429</xdr:rowOff>
    </xdr:to>
    <xdr:sp macro="" textlink="">
      <xdr:nvSpPr>
        <xdr:cNvPr id="306" name="円/楕円 305"/>
        <xdr:cNvSpPr/>
      </xdr:nvSpPr>
      <xdr:spPr>
        <a:xfrm>
          <a:off x="9588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166006</xdr:rowOff>
    </xdr:from>
    <xdr:ext cx="378565" cy="259045"/>
    <xdr:sp macro="" textlink="">
      <xdr:nvSpPr>
        <xdr:cNvPr id="307" name="テキスト ボックス 306"/>
        <xdr:cNvSpPr txBox="1"/>
      </xdr:nvSpPr>
      <xdr:spPr>
        <a:xfrm>
          <a:off x="9450017" y="668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75565</xdr:rowOff>
    </xdr:from>
    <xdr:to>
      <xdr:col>12</xdr:col>
      <xdr:colOff>561975</xdr:colOff>
      <xdr:row>39</xdr:row>
      <xdr:rowOff>5715</xdr:rowOff>
    </xdr:to>
    <xdr:sp macro="" textlink="">
      <xdr:nvSpPr>
        <xdr:cNvPr id="308" name="円/楕円 307"/>
        <xdr:cNvSpPr/>
      </xdr:nvSpPr>
      <xdr:spPr>
        <a:xfrm>
          <a:off x="8699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168292</xdr:rowOff>
    </xdr:from>
    <xdr:ext cx="378565" cy="259045"/>
    <xdr:sp macro="" textlink="">
      <xdr:nvSpPr>
        <xdr:cNvPr id="309" name="テキスト ボックス 308"/>
        <xdr:cNvSpPr txBox="1"/>
      </xdr:nvSpPr>
      <xdr:spPr>
        <a:xfrm>
          <a:off x="8561017"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68707</xdr:rowOff>
    </xdr:from>
    <xdr:to>
      <xdr:col>11</xdr:col>
      <xdr:colOff>358775</xdr:colOff>
      <xdr:row>38</xdr:row>
      <xdr:rowOff>170307</xdr:rowOff>
    </xdr:to>
    <xdr:sp macro="" textlink="">
      <xdr:nvSpPr>
        <xdr:cNvPr id="310" name="円/楕円 309"/>
        <xdr:cNvSpPr/>
      </xdr:nvSpPr>
      <xdr:spPr>
        <a:xfrm>
          <a:off x="7810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161434</xdr:rowOff>
    </xdr:from>
    <xdr:ext cx="378565" cy="259045"/>
    <xdr:sp macro="" textlink="">
      <xdr:nvSpPr>
        <xdr:cNvPr id="311" name="テキスト ボックス 310"/>
        <xdr:cNvSpPr txBox="1"/>
      </xdr:nvSpPr>
      <xdr:spPr>
        <a:xfrm>
          <a:off x="7672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45085</xdr:rowOff>
    </xdr:from>
    <xdr:to>
      <xdr:col>10</xdr:col>
      <xdr:colOff>155575</xdr:colOff>
      <xdr:row>37</xdr:row>
      <xdr:rowOff>146685</xdr:rowOff>
    </xdr:to>
    <xdr:sp macro="" textlink="">
      <xdr:nvSpPr>
        <xdr:cNvPr id="312" name="円/楕円 311"/>
        <xdr:cNvSpPr/>
      </xdr:nvSpPr>
      <xdr:spPr>
        <a:xfrm>
          <a:off x="6921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137812</xdr:rowOff>
    </xdr:from>
    <xdr:ext cx="378565" cy="259045"/>
    <xdr:sp macro="" textlink="">
      <xdr:nvSpPr>
        <xdr:cNvPr id="313" name="テキスト ボックス 312"/>
        <xdr:cNvSpPr txBox="1"/>
      </xdr:nvSpPr>
      <xdr:spPr>
        <a:xfrm>
          <a:off x="6783017"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39954</xdr:rowOff>
    </xdr:from>
    <xdr:to>
      <xdr:col>15</xdr:col>
      <xdr:colOff>180975</xdr:colOff>
      <xdr:row>59</xdr:row>
      <xdr:rowOff>39992</xdr:rowOff>
    </xdr:to>
    <xdr:cxnSp macro="">
      <xdr:nvCxnSpPr>
        <xdr:cNvPr id="342" name="直線コネクタ 341"/>
        <xdr:cNvCxnSpPr/>
      </xdr:nvCxnSpPr>
      <xdr:spPr>
        <a:xfrm>
          <a:off x="9639300" y="1015550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39383</xdr:rowOff>
    </xdr:from>
    <xdr:to>
      <xdr:col>14</xdr:col>
      <xdr:colOff>28575</xdr:colOff>
      <xdr:row>59</xdr:row>
      <xdr:rowOff>39954</xdr:rowOff>
    </xdr:to>
    <xdr:cxnSp macro="">
      <xdr:nvCxnSpPr>
        <xdr:cNvPr id="345" name="直線コネクタ 344"/>
        <xdr:cNvCxnSpPr/>
      </xdr:nvCxnSpPr>
      <xdr:spPr>
        <a:xfrm>
          <a:off x="8750300" y="1015493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39268</xdr:rowOff>
    </xdr:from>
    <xdr:to>
      <xdr:col>12</xdr:col>
      <xdr:colOff>511175</xdr:colOff>
      <xdr:row>59</xdr:row>
      <xdr:rowOff>39383</xdr:rowOff>
    </xdr:to>
    <xdr:cxnSp macro="">
      <xdr:nvCxnSpPr>
        <xdr:cNvPr id="348" name="直線コネクタ 347"/>
        <xdr:cNvCxnSpPr/>
      </xdr:nvCxnSpPr>
      <xdr:spPr>
        <a:xfrm>
          <a:off x="7861300" y="1015481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39268</xdr:rowOff>
    </xdr:from>
    <xdr:to>
      <xdr:col>11</xdr:col>
      <xdr:colOff>307975</xdr:colOff>
      <xdr:row>59</xdr:row>
      <xdr:rowOff>39522</xdr:rowOff>
    </xdr:to>
    <xdr:cxnSp macro="">
      <xdr:nvCxnSpPr>
        <xdr:cNvPr id="351" name="直線コネクタ 350"/>
        <xdr:cNvCxnSpPr/>
      </xdr:nvCxnSpPr>
      <xdr:spPr>
        <a:xfrm flipV="1">
          <a:off x="6972300" y="1015481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160642</xdr:rowOff>
    </xdr:from>
    <xdr:to>
      <xdr:col>15</xdr:col>
      <xdr:colOff>231775</xdr:colOff>
      <xdr:row>59</xdr:row>
      <xdr:rowOff>90792</xdr:rowOff>
    </xdr:to>
    <xdr:sp macro="" textlink="">
      <xdr:nvSpPr>
        <xdr:cNvPr id="361" name="円/楕円 360"/>
        <xdr:cNvSpPr/>
      </xdr:nvSpPr>
      <xdr:spPr>
        <a:xfrm>
          <a:off x="10426700" y="101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75569</xdr:rowOff>
    </xdr:from>
    <xdr:ext cx="378565" cy="259045"/>
    <xdr:sp macro="" textlink="">
      <xdr:nvSpPr>
        <xdr:cNvPr id="362" name="農林水産業費該当値テキスト"/>
        <xdr:cNvSpPr txBox="1"/>
      </xdr:nvSpPr>
      <xdr:spPr>
        <a:xfrm>
          <a:off x="10528300" y="1001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160604</xdr:rowOff>
    </xdr:from>
    <xdr:to>
      <xdr:col>14</xdr:col>
      <xdr:colOff>79375</xdr:colOff>
      <xdr:row>59</xdr:row>
      <xdr:rowOff>90754</xdr:rowOff>
    </xdr:to>
    <xdr:sp macro="" textlink="">
      <xdr:nvSpPr>
        <xdr:cNvPr id="363" name="円/楕円 362"/>
        <xdr:cNvSpPr/>
      </xdr:nvSpPr>
      <xdr:spPr>
        <a:xfrm>
          <a:off x="9588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81881</xdr:rowOff>
    </xdr:from>
    <xdr:ext cx="378565" cy="259045"/>
    <xdr:sp macro="" textlink="">
      <xdr:nvSpPr>
        <xdr:cNvPr id="364" name="テキスト ボックス 363"/>
        <xdr:cNvSpPr txBox="1"/>
      </xdr:nvSpPr>
      <xdr:spPr>
        <a:xfrm>
          <a:off x="9450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160033</xdr:rowOff>
    </xdr:from>
    <xdr:to>
      <xdr:col>12</xdr:col>
      <xdr:colOff>561975</xdr:colOff>
      <xdr:row>59</xdr:row>
      <xdr:rowOff>90183</xdr:rowOff>
    </xdr:to>
    <xdr:sp macro="" textlink="">
      <xdr:nvSpPr>
        <xdr:cNvPr id="365" name="円/楕円 364"/>
        <xdr:cNvSpPr/>
      </xdr:nvSpPr>
      <xdr:spPr>
        <a:xfrm>
          <a:off x="8699500" y="10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81310</xdr:rowOff>
    </xdr:from>
    <xdr:ext cx="378565" cy="259045"/>
    <xdr:sp macro="" textlink="">
      <xdr:nvSpPr>
        <xdr:cNvPr id="366" name="テキスト ボックス 365"/>
        <xdr:cNvSpPr txBox="1"/>
      </xdr:nvSpPr>
      <xdr:spPr>
        <a:xfrm>
          <a:off x="8561017" y="10196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159918</xdr:rowOff>
    </xdr:from>
    <xdr:to>
      <xdr:col>11</xdr:col>
      <xdr:colOff>358775</xdr:colOff>
      <xdr:row>59</xdr:row>
      <xdr:rowOff>90068</xdr:rowOff>
    </xdr:to>
    <xdr:sp macro="" textlink="">
      <xdr:nvSpPr>
        <xdr:cNvPr id="367" name="円/楕円 366"/>
        <xdr:cNvSpPr/>
      </xdr:nvSpPr>
      <xdr:spPr>
        <a:xfrm>
          <a:off x="7810500" y="101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81195</xdr:rowOff>
    </xdr:from>
    <xdr:ext cx="378565" cy="259045"/>
    <xdr:sp macro="" textlink="">
      <xdr:nvSpPr>
        <xdr:cNvPr id="368" name="テキスト ボックス 367"/>
        <xdr:cNvSpPr txBox="1"/>
      </xdr:nvSpPr>
      <xdr:spPr>
        <a:xfrm>
          <a:off x="7672017" y="1019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160172</xdr:rowOff>
    </xdr:from>
    <xdr:to>
      <xdr:col>10</xdr:col>
      <xdr:colOff>155575</xdr:colOff>
      <xdr:row>59</xdr:row>
      <xdr:rowOff>90322</xdr:rowOff>
    </xdr:to>
    <xdr:sp macro="" textlink="">
      <xdr:nvSpPr>
        <xdr:cNvPr id="369" name="円/楕円 368"/>
        <xdr:cNvSpPr/>
      </xdr:nvSpPr>
      <xdr:spPr>
        <a:xfrm>
          <a:off x="6921500" y="101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81449</xdr:rowOff>
    </xdr:from>
    <xdr:ext cx="378565" cy="259045"/>
    <xdr:sp macro="" textlink="">
      <xdr:nvSpPr>
        <xdr:cNvPr id="370" name="テキスト ボックス 369"/>
        <xdr:cNvSpPr txBox="1"/>
      </xdr:nvSpPr>
      <xdr:spPr>
        <a:xfrm>
          <a:off x="6783017" y="1019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52284</xdr:rowOff>
    </xdr:from>
    <xdr:to>
      <xdr:col>15</xdr:col>
      <xdr:colOff>180975</xdr:colOff>
      <xdr:row>78</xdr:row>
      <xdr:rowOff>86162</xdr:rowOff>
    </xdr:to>
    <xdr:cxnSp macro="">
      <xdr:nvCxnSpPr>
        <xdr:cNvPr id="397" name="直線コネクタ 396"/>
        <xdr:cNvCxnSpPr/>
      </xdr:nvCxnSpPr>
      <xdr:spPr>
        <a:xfrm flipV="1">
          <a:off x="9639300" y="13425384"/>
          <a:ext cx="8382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86162</xdr:rowOff>
    </xdr:from>
    <xdr:to>
      <xdr:col>14</xdr:col>
      <xdr:colOff>28575</xdr:colOff>
      <xdr:row>78</xdr:row>
      <xdr:rowOff>90140</xdr:rowOff>
    </xdr:to>
    <xdr:cxnSp macro="">
      <xdr:nvCxnSpPr>
        <xdr:cNvPr id="400" name="直線コネクタ 399"/>
        <xdr:cNvCxnSpPr/>
      </xdr:nvCxnSpPr>
      <xdr:spPr>
        <a:xfrm flipV="1">
          <a:off x="8750300" y="13459262"/>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90140</xdr:rowOff>
    </xdr:from>
    <xdr:to>
      <xdr:col>12</xdr:col>
      <xdr:colOff>511175</xdr:colOff>
      <xdr:row>78</xdr:row>
      <xdr:rowOff>95031</xdr:rowOff>
    </xdr:to>
    <xdr:cxnSp macro="">
      <xdr:nvCxnSpPr>
        <xdr:cNvPr id="403" name="直線コネクタ 402"/>
        <xdr:cNvCxnSpPr/>
      </xdr:nvCxnSpPr>
      <xdr:spPr>
        <a:xfrm flipV="1">
          <a:off x="7861300" y="13463240"/>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84882</xdr:rowOff>
    </xdr:from>
    <xdr:to>
      <xdr:col>11</xdr:col>
      <xdr:colOff>307975</xdr:colOff>
      <xdr:row>78</xdr:row>
      <xdr:rowOff>95031</xdr:rowOff>
    </xdr:to>
    <xdr:cxnSp macro="">
      <xdr:nvCxnSpPr>
        <xdr:cNvPr id="406" name="直線コネクタ 405"/>
        <xdr:cNvCxnSpPr/>
      </xdr:nvCxnSpPr>
      <xdr:spPr>
        <a:xfrm>
          <a:off x="6972300" y="13457982"/>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1484</xdr:rowOff>
    </xdr:from>
    <xdr:to>
      <xdr:col>15</xdr:col>
      <xdr:colOff>231775</xdr:colOff>
      <xdr:row>78</xdr:row>
      <xdr:rowOff>103084</xdr:rowOff>
    </xdr:to>
    <xdr:sp macro="" textlink="">
      <xdr:nvSpPr>
        <xdr:cNvPr id="416" name="円/楕円 415"/>
        <xdr:cNvSpPr/>
      </xdr:nvSpPr>
      <xdr:spPr>
        <a:xfrm>
          <a:off x="10426700" y="133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87861</xdr:rowOff>
    </xdr:from>
    <xdr:ext cx="469744" cy="259045"/>
    <xdr:sp macro="" textlink="">
      <xdr:nvSpPr>
        <xdr:cNvPr id="417" name="商工費該当値テキスト"/>
        <xdr:cNvSpPr txBox="1"/>
      </xdr:nvSpPr>
      <xdr:spPr>
        <a:xfrm>
          <a:off x="10528300" y="1328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35362</xdr:rowOff>
    </xdr:from>
    <xdr:to>
      <xdr:col>14</xdr:col>
      <xdr:colOff>79375</xdr:colOff>
      <xdr:row>78</xdr:row>
      <xdr:rowOff>136962</xdr:rowOff>
    </xdr:to>
    <xdr:sp macro="" textlink="">
      <xdr:nvSpPr>
        <xdr:cNvPr id="418" name="円/楕円 417"/>
        <xdr:cNvSpPr/>
      </xdr:nvSpPr>
      <xdr:spPr>
        <a:xfrm>
          <a:off x="9588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128089</xdr:rowOff>
    </xdr:from>
    <xdr:ext cx="469744" cy="259045"/>
    <xdr:sp macro="" textlink="">
      <xdr:nvSpPr>
        <xdr:cNvPr id="419" name="テキスト ボックス 418"/>
        <xdr:cNvSpPr txBox="1"/>
      </xdr:nvSpPr>
      <xdr:spPr>
        <a:xfrm>
          <a:off x="9404427" y="135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39340</xdr:rowOff>
    </xdr:from>
    <xdr:to>
      <xdr:col>12</xdr:col>
      <xdr:colOff>561975</xdr:colOff>
      <xdr:row>78</xdr:row>
      <xdr:rowOff>140940</xdr:rowOff>
    </xdr:to>
    <xdr:sp macro="" textlink="">
      <xdr:nvSpPr>
        <xdr:cNvPr id="420" name="円/楕円 419"/>
        <xdr:cNvSpPr/>
      </xdr:nvSpPr>
      <xdr:spPr>
        <a:xfrm>
          <a:off x="8699500" y="134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132067</xdr:rowOff>
    </xdr:from>
    <xdr:ext cx="469744" cy="259045"/>
    <xdr:sp macro="" textlink="">
      <xdr:nvSpPr>
        <xdr:cNvPr id="421" name="テキスト ボックス 420"/>
        <xdr:cNvSpPr txBox="1"/>
      </xdr:nvSpPr>
      <xdr:spPr>
        <a:xfrm>
          <a:off x="8515427" y="1350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44231</xdr:rowOff>
    </xdr:from>
    <xdr:to>
      <xdr:col>11</xdr:col>
      <xdr:colOff>358775</xdr:colOff>
      <xdr:row>78</xdr:row>
      <xdr:rowOff>145831</xdr:rowOff>
    </xdr:to>
    <xdr:sp macro="" textlink="">
      <xdr:nvSpPr>
        <xdr:cNvPr id="422" name="円/楕円 421"/>
        <xdr:cNvSpPr/>
      </xdr:nvSpPr>
      <xdr:spPr>
        <a:xfrm>
          <a:off x="78105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136958</xdr:rowOff>
    </xdr:from>
    <xdr:ext cx="378565" cy="259045"/>
    <xdr:sp macro="" textlink="">
      <xdr:nvSpPr>
        <xdr:cNvPr id="423" name="テキスト ボックス 422"/>
        <xdr:cNvSpPr txBox="1"/>
      </xdr:nvSpPr>
      <xdr:spPr>
        <a:xfrm>
          <a:off x="7672017" y="1351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34082</xdr:rowOff>
    </xdr:from>
    <xdr:to>
      <xdr:col>10</xdr:col>
      <xdr:colOff>155575</xdr:colOff>
      <xdr:row>78</xdr:row>
      <xdr:rowOff>135682</xdr:rowOff>
    </xdr:to>
    <xdr:sp macro="" textlink="">
      <xdr:nvSpPr>
        <xdr:cNvPr id="424" name="円/楕円 423"/>
        <xdr:cNvSpPr/>
      </xdr:nvSpPr>
      <xdr:spPr>
        <a:xfrm>
          <a:off x="6921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126809</xdr:rowOff>
    </xdr:from>
    <xdr:ext cx="469744" cy="259045"/>
    <xdr:sp macro="" textlink="">
      <xdr:nvSpPr>
        <xdr:cNvPr id="425" name="テキスト ボックス 424"/>
        <xdr:cNvSpPr txBox="1"/>
      </xdr:nvSpPr>
      <xdr:spPr>
        <a:xfrm>
          <a:off x="6737427" y="134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128938</xdr:rowOff>
    </xdr:from>
    <xdr:to>
      <xdr:col>15</xdr:col>
      <xdr:colOff>180975</xdr:colOff>
      <xdr:row>97</xdr:row>
      <xdr:rowOff>96523</xdr:rowOff>
    </xdr:to>
    <xdr:cxnSp macro="">
      <xdr:nvCxnSpPr>
        <xdr:cNvPr id="452" name="直線コネクタ 451"/>
        <xdr:cNvCxnSpPr/>
      </xdr:nvCxnSpPr>
      <xdr:spPr>
        <a:xfrm>
          <a:off x="9639300" y="16588138"/>
          <a:ext cx="8382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128938</xdr:rowOff>
    </xdr:from>
    <xdr:to>
      <xdr:col>14</xdr:col>
      <xdr:colOff>28575</xdr:colOff>
      <xdr:row>97</xdr:row>
      <xdr:rowOff>43692</xdr:rowOff>
    </xdr:to>
    <xdr:cxnSp macro="">
      <xdr:nvCxnSpPr>
        <xdr:cNvPr id="455" name="直線コネクタ 454"/>
        <xdr:cNvCxnSpPr/>
      </xdr:nvCxnSpPr>
      <xdr:spPr>
        <a:xfrm flipV="1">
          <a:off x="8750300" y="16588138"/>
          <a:ext cx="889000" cy="8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7" name="テキスト ボックス 456"/>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43692</xdr:rowOff>
    </xdr:from>
    <xdr:to>
      <xdr:col>12</xdr:col>
      <xdr:colOff>511175</xdr:colOff>
      <xdr:row>97</xdr:row>
      <xdr:rowOff>57834</xdr:rowOff>
    </xdr:to>
    <xdr:cxnSp macro="">
      <xdr:nvCxnSpPr>
        <xdr:cNvPr id="458" name="直線コネクタ 457"/>
        <xdr:cNvCxnSpPr/>
      </xdr:nvCxnSpPr>
      <xdr:spPr>
        <a:xfrm flipV="1">
          <a:off x="7861300" y="16674342"/>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0" name="テキスト ボックス 459"/>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48547</xdr:rowOff>
    </xdr:from>
    <xdr:to>
      <xdr:col>11</xdr:col>
      <xdr:colOff>307975</xdr:colOff>
      <xdr:row>97</xdr:row>
      <xdr:rowOff>57834</xdr:rowOff>
    </xdr:to>
    <xdr:cxnSp macro="">
      <xdr:nvCxnSpPr>
        <xdr:cNvPr id="461" name="直線コネクタ 460"/>
        <xdr:cNvCxnSpPr/>
      </xdr:nvCxnSpPr>
      <xdr:spPr>
        <a:xfrm>
          <a:off x="6972300" y="16679197"/>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45723</xdr:rowOff>
    </xdr:from>
    <xdr:to>
      <xdr:col>15</xdr:col>
      <xdr:colOff>231775</xdr:colOff>
      <xdr:row>97</xdr:row>
      <xdr:rowOff>147323</xdr:rowOff>
    </xdr:to>
    <xdr:sp macro="" textlink="">
      <xdr:nvSpPr>
        <xdr:cNvPr id="471" name="円/楕円 470"/>
        <xdr:cNvSpPr/>
      </xdr:nvSpPr>
      <xdr:spPr>
        <a:xfrm>
          <a:off x="10426700" y="166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68600</xdr:rowOff>
    </xdr:from>
    <xdr:ext cx="534377" cy="259045"/>
    <xdr:sp macro="" textlink="">
      <xdr:nvSpPr>
        <xdr:cNvPr id="472" name="土木費該当値テキスト"/>
        <xdr:cNvSpPr txBox="1"/>
      </xdr:nvSpPr>
      <xdr:spPr>
        <a:xfrm>
          <a:off x="10528300" y="1652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78138</xdr:rowOff>
    </xdr:from>
    <xdr:to>
      <xdr:col>14</xdr:col>
      <xdr:colOff>79375</xdr:colOff>
      <xdr:row>97</xdr:row>
      <xdr:rowOff>8288</xdr:rowOff>
    </xdr:to>
    <xdr:sp macro="" textlink="">
      <xdr:nvSpPr>
        <xdr:cNvPr id="473" name="円/楕円 472"/>
        <xdr:cNvSpPr/>
      </xdr:nvSpPr>
      <xdr:spPr>
        <a:xfrm>
          <a:off x="9588500" y="165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24815</xdr:rowOff>
    </xdr:from>
    <xdr:ext cx="534377" cy="259045"/>
    <xdr:sp macro="" textlink="">
      <xdr:nvSpPr>
        <xdr:cNvPr id="474" name="テキスト ボックス 473"/>
        <xdr:cNvSpPr txBox="1"/>
      </xdr:nvSpPr>
      <xdr:spPr>
        <a:xfrm>
          <a:off x="9372111" y="163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164342</xdr:rowOff>
    </xdr:from>
    <xdr:to>
      <xdr:col>12</xdr:col>
      <xdr:colOff>561975</xdr:colOff>
      <xdr:row>97</xdr:row>
      <xdr:rowOff>94492</xdr:rowOff>
    </xdr:to>
    <xdr:sp macro="" textlink="">
      <xdr:nvSpPr>
        <xdr:cNvPr id="475" name="円/楕円 474"/>
        <xdr:cNvSpPr/>
      </xdr:nvSpPr>
      <xdr:spPr>
        <a:xfrm>
          <a:off x="8699500" y="166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111019</xdr:rowOff>
    </xdr:from>
    <xdr:ext cx="534377" cy="259045"/>
    <xdr:sp macro="" textlink="">
      <xdr:nvSpPr>
        <xdr:cNvPr id="476" name="テキスト ボックス 475"/>
        <xdr:cNvSpPr txBox="1"/>
      </xdr:nvSpPr>
      <xdr:spPr>
        <a:xfrm>
          <a:off x="8483111" y="1639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7034</xdr:rowOff>
    </xdr:from>
    <xdr:to>
      <xdr:col>11</xdr:col>
      <xdr:colOff>358775</xdr:colOff>
      <xdr:row>97</xdr:row>
      <xdr:rowOff>108634</xdr:rowOff>
    </xdr:to>
    <xdr:sp macro="" textlink="">
      <xdr:nvSpPr>
        <xdr:cNvPr id="477" name="円/楕円 476"/>
        <xdr:cNvSpPr/>
      </xdr:nvSpPr>
      <xdr:spPr>
        <a:xfrm>
          <a:off x="7810500" y="166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125161</xdr:rowOff>
    </xdr:from>
    <xdr:ext cx="534377" cy="259045"/>
    <xdr:sp macro="" textlink="">
      <xdr:nvSpPr>
        <xdr:cNvPr id="478" name="テキスト ボックス 477"/>
        <xdr:cNvSpPr txBox="1"/>
      </xdr:nvSpPr>
      <xdr:spPr>
        <a:xfrm>
          <a:off x="7594111" y="164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169197</xdr:rowOff>
    </xdr:from>
    <xdr:to>
      <xdr:col>10</xdr:col>
      <xdr:colOff>155575</xdr:colOff>
      <xdr:row>97</xdr:row>
      <xdr:rowOff>99347</xdr:rowOff>
    </xdr:to>
    <xdr:sp macro="" textlink="">
      <xdr:nvSpPr>
        <xdr:cNvPr id="479" name="円/楕円 478"/>
        <xdr:cNvSpPr/>
      </xdr:nvSpPr>
      <xdr:spPr>
        <a:xfrm>
          <a:off x="6921500" y="166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115874</xdr:rowOff>
    </xdr:from>
    <xdr:ext cx="534377" cy="259045"/>
    <xdr:sp macro="" textlink="">
      <xdr:nvSpPr>
        <xdr:cNvPr id="480" name="テキスト ボックス 479"/>
        <xdr:cNvSpPr txBox="1"/>
      </xdr:nvSpPr>
      <xdr:spPr>
        <a:xfrm>
          <a:off x="6705111" y="164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124555</xdr:rowOff>
    </xdr:from>
    <xdr:to>
      <xdr:col>23</xdr:col>
      <xdr:colOff>517525</xdr:colOff>
      <xdr:row>37</xdr:row>
      <xdr:rowOff>21571</xdr:rowOff>
    </xdr:to>
    <xdr:cxnSp macro="">
      <xdr:nvCxnSpPr>
        <xdr:cNvPr id="506" name="直線コネクタ 505"/>
        <xdr:cNvCxnSpPr/>
      </xdr:nvCxnSpPr>
      <xdr:spPr>
        <a:xfrm>
          <a:off x="15481300" y="6296755"/>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124555</xdr:rowOff>
    </xdr:from>
    <xdr:to>
      <xdr:col>22</xdr:col>
      <xdr:colOff>365125</xdr:colOff>
      <xdr:row>37</xdr:row>
      <xdr:rowOff>52718</xdr:rowOff>
    </xdr:to>
    <xdr:cxnSp macro="">
      <xdr:nvCxnSpPr>
        <xdr:cNvPr id="509" name="直線コネクタ 508"/>
        <xdr:cNvCxnSpPr/>
      </xdr:nvCxnSpPr>
      <xdr:spPr>
        <a:xfrm flipV="1">
          <a:off x="14592300" y="6296755"/>
          <a:ext cx="889000" cy="9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171133</xdr:rowOff>
    </xdr:from>
    <xdr:to>
      <xdr:col>21</xdr:col>
      <xdr:colOff>161925</xdr:colOff>
      <xdr:row>37</xdr:row>
      <xdr:rowOff>52718</xdr:rowOff>
    </xdr:to>
    <xdr:cxnSp macro="">
      <xdr:nvCxnSpPr>
        <xdr:cNvPr id="512" name="直線コネクタ 511"/>
        <xdr:cNvCxnSpPr/>
      </xdr:nvCxnSpPr>
      <xdr:spPr>
        <a:xfrm>
          <a:off x="13703300" y="634333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149130</xdr:rowOff>
    </xdr:from>
    <xdr:to>
      <xdr:col>19</xdr:col>
      <xdr:colOff>644525</xdr:colOff>
      <xdr:row>36</xdr:row>
      <xdr:rowOff>171133</xdr:rowOff>
    </xdr:to>
    <xdr:cxnSp macro="">
      <xdr:nvCxnSpPr>
        <xdr:cNvPr id="515" name="直線コネクタ 514"/>
        <xdr:cNvCxnSpPr/>
      </xdr:nvCxnSpPr>
      <xdr:spPr>
        <a:xfrm>
          <a:off x="12814300" y="6321330"/>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142221</xdr:rowOff>
    </xdr:from>
    <xdr:to>
      <xdr:col>23</xdr:col>
      <xdr:colOff>568325</xdr:colOff>
      <xdr:row>37</xdr:row>
      <xdr:rowOff>72371</xdr:rowOff>
    </xdr:to>
    <xdr:sp macro="" textlink="">
      <xdr:nvSpPr>
        <xdr:cNvPr id="525" name="円/楕円 524"/>
        <xdr:cNvSpPr/>
      </xdr:nvSpPr>
      <xdr:spPr>
        <a:xfrm>
          <a:off x="16268700" y="63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120648</xdr:rowOff>
    </xdr:from>
    <xdr:ext cx="534377" cy="259045"/>
    <xdr:sp macro="" textlink="">
      <xdr:nvSpPr>
        <xdr:cNvPr id="526" name="消防費該当値テキスト"/>
        <xdr:cNvSpPr txBox="1"/>
      </xdr:nvSpPr>
      <xdr:spPr>
        <a:xfrm>
          <a:off x="16370300" y="6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73755</xdr:rowOff>
    </xdr:from>
    <xdr:to>
      <xdr:col>22</xdr:col>
      <xdr:colOff>415925</xdr:colOff>
      <xdr:row>37</xdr:row>
      <xdr:rowOff>3905</xdr:rowOff>
    </xdr:to>
    <xdr:sp macro="" textlink="">
      <xdr:nvSpPr>
        <xdr:cNvPr id="527" name="円/楕円 526"/>
        <xdr:cNvSpPr/>
      </xdr:nvSpPr>
      <xdr:spPr>
        <a:xfrm>
          <a:off x="15430500" y="62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166482</xdr:rowOff>
    </xdr:from>
    <xdr:ext cx="534377" cy="259045"/>
    <xdr:sp macro="" textlink="">
      <xdr:nvSpPr>
        <xdr:cNvPr id="528" name="テキスト ボックス 527"/>
        <xdr:cNvSpPr txBox="1"/>
      </xdr:nvSpPr>
      <xdr:spPr>
        <a:xfrm>
          <a:off x="15214111" y="63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1918</xdr:rowOff>
    </xdr:from>
    <xdr:to>
      <xdr:col>21</xdr:col>
      <xdr:colOff>212725</xdr:colOff>
      <xdr:row>37</xdr:row>
      <xdr:rowOff>103518</xdr:rowOff>
    </xdr:to>
    <xdr:sp macro="" textlink="">
      <xdr:nvSpPr>
        <xdr:cNvPr id="529" name="円/楕円 528"/>
        <xdr:cNvSpPr/>
      </xdr:nvSpPr>
      <xdr:spPr>
        <a:xfrm>
          <a:off x="14541500" y="63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94645</xdr:rowOff>
    </xdr:from>
    <xdr:ext cx="534377" cy="259045"/>
    <xdr:sp macro="" textlink="">
      <xdr:nvSpPr>
        <xdr:cNvPr id="530" name="テキスト ボックス 529"/>
        <xdr:cNvSpPr txBox="1"/>
      </xdr:nvSpPr>
      <xdr:spPr>
        <a:xfrm>
          <a:off x="14325111" y="64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120333</xdr:rowOff>
    </xdr:from>
    <xdr:to>
      <xdr:col>20</xdr:col>
      <xdr:colOff>9525</xdr:colOff>
      <xdr:row>37</xdr:row>
      <xdr:rowOff>50483</xdr:rowOff>
    </xdr:to>
    <xdr:sp macro="" textlink="">
      <xdr:nvSpPr>
        <xdr:cNvPr id="531" name="円/楕円 530"/>
        <xdr:cNvSpPr/>
      </xdr:nvSpPr>
      <xdr:spPr>
        <a:xfrm>
          <a:off x="13652500" y="62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41610</xdr:rowOff>
    </xdr:from>
    <xdr:ext cx="534377" cy="259045"/>
    <xdr:sp macro="" textlink="">
      <xdr:nvSpPr>
        <xdr:cNvPr id="532" name="テキスト ボックス 531"/>
        <xdr:cNvSpPr txBox="1"/>
      </xdr:nvSpPr>
      <xdr:spPr>
        <a:xfrm>
          <a:off x="13436111" y="6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98330</xdr:rowOff>
    </xdr:from>
    <xdr:to>
      <xdr:col>18</xdr:col>
      <xdr:colOff>492125</xdr:colOff>
      <xdr:row>37</xdr:row>
      <xdr:rowOff>28480</xdr:rowOff>
    </xdr:to>
    <xdr:sp macro="" textlink="">
      <xdr:nvSpPr>
        <xdr:cNvPr id="533" name="円/楕円 532"/>
        <xdr:cNvSpPr/>
      </xdr:nvSpPr>
      <xdr:spPr>
        <a:xfrm>
          <a:off x="12763500" y="62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19607</xdr:rowOff>
    </xdr:from>
    <xdr:ext cx="534377" cy="259045"/>
    <xdr:sp macro="" textlink="">
      <xdr:nvSpPr>
        <xdr:cNvPr id="534" name="テキスト ボックス 533"/>
        <xdr:cNvSpPr txBox="1"/>
      </xdr:nvSpPr>
      <xdr:spPr>
        <a:xfrm>
          <a:off x="12547111" y="636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43383</xdr:rowOff>
    </xdr:from>
    <xdr:to>
      <xdr:col>23</xdr:col>
      <xdr:colOff>517525</xdr:colOff>
      <xdr:row>58</xdr:row>
      <xdr:rowOff>50298</xdr:rowOff>
    </xdr:to>
    <xdr:cxnSp macro="">
      <xdr:nvCxnSpPr>
        <xdr:cNvPr id="564" name="直線コネクタ 563"/>
        <xdr:cNvCxnSpPr/>
      </xdr:nvCxnSpPr>
      <xdr:spPr>
        <a:xfrm>
          <a:off x="15481300" y="9987483"/>
          <a:ext cx="8382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58413</xdr:rowOff>
    </xdr:from>
    <xdr:to>
      <xdr:col>22</xdr:col>
      <xdr:colOff>365125</xdr:colOff>
      <xdr:row>58</xdr:row>
      <xdr:rowOff>43383</xdr:rowOff>
    </xdr:to>
    <xdr:cxnSp macro="">
      <xdr:nvCxnSpPr>
        <xdr:cNvPr id="567" name="直線コネクタ 566"/>
        <xdr:cNvCxnSpPr/>
      </xdr:nvCxnSpPr>
      <xdr:spPr>
        <a:xfrm>
          <a:off x="14592300" y="9831063"/>
          <a:ext cx="889000" cy="15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58413</xdr:rowOff>
    </xdr:from>
    <xdr:to>
      <xdr:col>21</xdr:col>
      <xdr:colOff>161925</xdr:colOff>
      <xdr:row>58</xdr:row>
      <xdr:rowOff>64510</xdr:rowOff>
    </xdr:to>
    <xdr:cxnSp macro="">
      <xdr:nvCxnSpPr>
        <xdr:cNvPr id="570" name="直線コネクタ 569"/>
        <xdr:cNvCxnSpPr/>
      </xdr:nvCxnSpPr>
      <xdr:spPr>
        <a:xfrm flipV="1">
          <a:off x="13703300" y="9831063"/>
          <a:ext cx="889000" cy="17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40221</xdr:rowOff>
    </xdr:from>
    <xdr:to>
      <xdr:col>19</xdr:col>
      <xdr:colOff>644525</xdr:colOff>
      <xdr:row>58</xdr:row>
      <xdr:rowOff>64510</xdr:rowOff>
    </xdr:to>
    <xdr:cxnSp macro="">
      <xdr:nvCxnSpPr>
        <xdr:cNvPr id="573" name="直線コネクタ 572"/>
        <xdr:cNvCxnSpPr/>
      </xdr:nvCxnSpPr>
      <xdr:spPr>
        <a:xfrm>
          <a:off x="12814300" y="9984321"/>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170948</xdr:rowOff>
    </xdr:from>
    <xdr:to>
      <xdr:col>23</xdr:col>
      <xdr:colOff>568325</xdr:colOff>
      <xdr:row>58</xdr:row>
      <xdr:rowOff>101098</xdr:rowOff>
    </xdr:to>
    <xdr:sp macro="" textlink="">
      <xdr:nvSpPr>
        <xdr:cNvPr id="583" name="円/楕円 582"/>
        <xdr:cNvSpPr/>
      </xdr:nvSpPr>
      <xdr:spPr>
        <a:xfrm>
          <a:off x="16268700" y="99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85875</xdr:rowOff>
    </xdr:from>
    <xdr:ext cx="534377" cy="259045"/>
    <xdr:sp macro="" textlink="">
      <xdr:nvSpPr>
        <xdr:cNvPr id="584" name="教育費該当値テキスト"/>
        <xdr:cNvSpPr txBox="1"/>
      </xdr:nvSpPr>
      <xdr:spPr>
        <a:xfrm>
          <a:off x="16370300" y="9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164033</xdr:rowOff>
    </xdr:from>
    <xdr:to>
      <xdr:col>22</xdr:col>
      <xdr:colOff>415925</xdr:colOff>
      <xdr:row>58</xdr:row>
      <xdr:rowOff>94183</xdr:rowOff>
    </xdr:to>
    <xdr:sp macro="" textlink="">
      <xdr:nvSpPr>
        <xdr:cNvPr id="585" name="円/楕円 584"/>
        <xdr:cNvSpPr/>
      </xdr:nvSpPr>
      <xdr:spPr>
        <a:xfrm>
          <a:off x="15430500" y="99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85310</xdr:rowOff>
    </xdr:from>
    <xdr:ext cx="534377" cy="259045"/>
    <xdr:sp macro="" textlink="">
      <xdr:nvSpPr>
        <xdr:cNvPr id="586" name="テキスト ボックス 585"/>
        <xdr:cNvSpPr txBox="1"/>
      </xdr:nvSpPr>
      <xdr:spPr>
        <a:xfrm>
          <a:off x="15214111" y="100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7613</xdr:rowOff>
    </xdr:from>
    <xdr:to>
      <xdr:col>21</xdr:col>
      <xdr:colOff>212725</xdr:colOff>
      <xdr:row>57</xdr:row>
      <xdr:rowOff>109213</xdr:rowOff>
    </xdr:to>
    <xdr:sp macro="" textlink="">
      <xdr:nvSpPr>
        <xdr:cNvPr id="587" name="円/楕円 586"/>
        <xdr:cNvSpPr/>
      </xdr:nvSpPr>
      <xdr:spPr>
        <a:xfrm>
          <a:off x="14541500" y="9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100340</xdr:rowOff>
    </xdr:from>
    <xdr:ext cx="534377" cy="259045"/>
    <xdr:sp macro="" textlink="">
      <xdr:nvSpPr>
        <xdr:cNvPr id="588" name="テキスト ボックス 587"/>
        <xdr:cNvSpPr txBox="1"/>
      </xdr:nvSpPr>
      <xdr:spPr>
        <a:xfrm>
          <a:off x="14325111" y="987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13710</xdr:rowOff>
    </xdr:from>
    <xdr:to>
      <xdr:col>20</xdr:col>
      <xdr:colOff>9525</xdr:colOff>
      <xdr:row>58</xdr:row>
      <xdr:rowOff>115310</xdr:rowOff>
    </xdr:to>
    <xdr:sp macro="" textlink="">
      <xdr:nvSpPr>
        <xdr:cNvPr id="589" name="円/楕円 588"/>
        <xdr:cNvSpPr/>
      </xdr:nvSpPr>
      <xdr:spPr>
        <a:xfrm>
          <a:off x="13652500" y="9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106437</xdr:rowOff>
    </xdr:from>
    <xdr:ext cx="534377" cy="259045"/>
    <xdr:sp macro="" textlink="">
      <xdr:nvSpPr>
        <xdr:cNvPr id="590" name="テキスト ボックス 589"/>
        <xdr:cNvSpPr txBox="1"/>
      </xdr:nvSpPr>
      <xdr:spPr>
        <a:xfrm>
          <a:off x="13436111" y="100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160871</xdr:rowOff>
    </xdr:from>
    <xdr:to>
      <xdr:col>18</xdr:col>
      <xdr:colOff>492125</xdr:colOff>
      <xdr:row>58</xdr:row>
      <xdr:rowOff>91021</xdr:rowOff>
    </xdr:to>
    <xdr:sp macro="" textlink="">
      <xdr:nvSpPr>
        <xdr:cNvPr id="591" name="円/楕円 590"/>
        <xdr:cNvSpPr/>
      </xdr:nvSpPr>
      <xdr:spPr>
        <a:xfrm>
          <a:off x="12763500" y="99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82148</xdr:rowOff>
    </xdr:from>
    <xdr:ext cx="534377" cy="259045"/>
    <xdr:sp macro="" textlink="">
      <xdr:nvSpPr>
        <xdr:cNvPr id="592" name="テキスト ボックス 591"/>
        <xdr:cNvSpPr txBox="1"/>
      </xdr:nvSpPr>
      <xdr:spPr>
        <a:xfrm>
          <a:off x="12547111" y="100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147031</xdr:rowOff>
    </xdr:from>
    <xdr:to>
      <xdr:col>23</xdr:col>
      <xdr:colOff>517525</xdr:colOff>
      <xdr:row>94</xdr:row>
      <xdr:rowOff>44717</xdr:rowOff>
    </xdr:to>
    <xdr:cxnSp macro="">
      <xdr:nvCxnSpPr>
        <xdr:cNvPr id="680" name="直線コネクタ 679"/>
        <xdr:cNvCxnSpPr/>
      </xdr:nvCxnSpPr>
      <xdr:spPr>
        <a:xfrm>
          <a:off x="15481300" y="16091881"/>
          <a:ext cx="8382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147031</xdr:rowOff>
    </xdr:from>
    <xdr:to>
      <xdr:col>22</xdr:col>
      <xdr:colOff>365125</xdr:colOff>
      <xdr:row>94</xdr:row>
      <xdr:rowOff>114880</xdr:rowOff>
    </xdr:to>
    <xdr:cxnSp macro="">
      <xdr:nvCxnSpPr>
        <xdr:cNvPr id="683" name="直線コネクタ 682"/>
        <xdr:cNvCxnSpPr/>
      </xdr:nvCxnSpPr>
      <xdr:spPr>
        <a:xfrm flipV="1">
          <a:off x="14592300" y="16091881"/>
          <a:ext cx="889000" cy="1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114880</xdr:rowOff>
    </xdr:from>
    <xdr:to>
      <xdr:col>21</xdr:col>
      <xdr:colOff>161925</xdr:colOff>
      <xdr:row>94</xdr:row>
      <xdr:rowOff>156372</xdr:rowOff>
    </xdr:to>
    <xdr:cxnSp macro="">
      <xdr:nvCxnSpPr>
        <xdr:cNvPr id="686" name="直線コネクタ 685"/>
        <xdr:cNvCxnSpPr/>
      </xdr:nvCxnSpPr>
      <xdr:spPr>
        <a:xfrm flipV="1">
          <a:off x="13703300" y="16231180"/>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156372</xdr:rowOff>
    </xdr:from>
    <xdr:to>
      <xdr:col>19</xdr:col>
      <xdr:colOff>644525</xdr:colOff>
      <xdr:row>95</xdr:row>
      <xdr:rowOff>8615</xdr:rowOff>
    </xdr:to>
    <xdr:cxnSp macro="">
      <xdr:nvCxnSpPr>
        <xdr:cNvPr id="689" name="直線コネクタ 688"/>
        <xdr:cNvCxnSpPr/>
      </xdr:nvCxnSpPr>
      <xdr:spPr>
        <a:xfrm flipV="1">
          <a:off x="12814300" y="16272672"/>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165367</xdr:rowOff>
    </xdr:from>
    <xdr:to>
      <xdr:col>23</xdr:col>
      <xdr:colOff>568325</xdr:colOff>
      <xdr:row>94</xdr:row>
      <xdr:rowOff>95517</xdr:rowOff>
    </xdr:to>
    <xdr:sp macro="" textlink="">
      <xdr:nvSpPr>
        <xdr:cNvPr id="699" name="円/楕円 698"/>
        <xdr:cNvSpPr/>
      </xdr:nvSpPr>
      <xdr:spPr>
        <a:xfrm>
          <a:off x="16268700" y="161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16794</xdr:rowOff>
    </xdr:from>
    <xdr:ext cx="534377" cy="259045"/>
    <xdr:sp macro="" textlink="">
      <xdr:nvSpPr>
        <xdr:cNvPr id="700" name="公債費該当値テキスト"/>
        <xdr:cNvSpPr txBox="1"/>
      </xdr:nvSpPr>
      <xdr:spPr>
        <a:xfrm>
          <a:off x="16370300" y="15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55,817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96231</xdr:rowOff>
    </xdr:from>
    <xdr:to>
      <xdr:col>22</xdr:col>
      <xdr:colOff>415925</xdr:colOff>
      <xdr:row>94</xdr:row>
      <xdr:rowOff>26381</xdr:rowOff>
    </xdr:to>
    <xdr:sp macro="" textlink="">
      <xdr:nvSpPr>
        <xdr:cNvPr id="701" name="円/楕円 700"/>
        <xdr:cNvSpPr/>
      </xdr:nvSpPr>
      <xdr:spPr>
        <a:xfrm>
          <a:off x="15430500" y="160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42908</xdr:rowOff>
    </xdr:from>
    <xdr:ext cx="534377" cy="259045"/>
    <xdr:sp macro="" textlink="">
      <xdr:nvSpPr>
        <xdr:cNvPr id="702" name="テキスト ボックス 701"/>
        <xdr:cNvSpPr txBox="1"/>
      </xdr:nvSpPr>
      <xdr:spPr>
        <a:xfrm>
          <a:off x="15214111" y="1581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64080</xdr:rowOff>
    </xdr:from>
    <xdr:to>
      <xdr:col>21</xdr:col>
      <xdr:colOff>212725</xdr:colOff>
      <xdr:row>94</xdr:row>
      <xdr:rowOff>165680</xdr:rowOff>
    </xdr:to>
    <xdr:sp macro="" textlink="">
      <xdr:nvSpPr>
        <xdr:cNvPr id="703" name="円/楕円 702"/>
        <xdr:cNvSpPr/>
      </xdr:nvSpPr>
      <xdr:spPr>
        <a:xfrm>
          <a:off x="14541500" y="161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10757</xdr:rowOff>
    </xdr:from>
    <xdr:ext cx="534377" cy="259045"/>
    <xdr:sp macro="" textlink="">
      <xdr:nvSpPr>
        <xdr:cNvPr id="704" name="テキスト ボックス 703"/>
        <xdr:cNvSpPr txBox="1"/>
      </xdr:nvSpPr>
      <xdr:spPr>
        <a:xfrm>
          <a:off x="14325111" y="159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105572</xdr:rowOff>
    </xdr:from>
    <xdr:to>
      <xdr:col>20</xdr:col>
      <xdr:colOff>9525</xdr:colOff>
      <xdr:row>95</xdr:row>
      <xdr:rowOff>35722</xdr:rowOff>
    </xdr:to>
    <xdr:sp macro="" textlink="">
      <xdr:nvSpPr>
        <xdr:cNvPr id="705" name="円/楕円 704"/>
        <xdr:cNvSpPr/>
      </xdr:nvSpPr>
      <xdr:spPr>
        <a:xfrm>
          <a:off x="13652500" y="162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52249</xdr:rowOff>
    </xdr:from>
    <xdr:ext cx="534377" cy="259045"/>
    <xdr:sp macro="" textlink="">
      <xdr:nvSpPr>
        <xdr:cNvPr id="706" name="テキスト ボックス 705"/>
        <xdr:cNvSpPr txBox="1"/>
      </xdr:nvSpPr>
      <xdr:spPr>
        <a:xfrm>
          <a:off x="13436111" y="1599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129265</xdr:rowOff>
    </xdr:from>
    <xdr:to>
      <xdr:col>18</xdr:col>
      <xdr:colOff>492125</xdr:colOff>
      <xdr:row>95</xdr:row>
      <xdr:rowOff>59415</xdr:rowOff>
    </xdr:to>
    <xdr:sp macro="" textlink="">
      <xdr:nvSpPr>
        <xdr:cNvPr id="707" name="円/楕円 706"/>
        <xdr:cNvSpPr/>
      </xdr:nvSpPr>
      <xdr:spPr>
        <a:xfrm>
          <a:off x="12763500" y="162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75942</xdr:rowOff>
    </xdr:from>
    <xdr:ext cx="534377" cy="259045"/>
    <xdr:sp macro="" textlink="">
      <xdr:nvSpPr>
        <xdr:cNvPr id="708" name="テキスト ボックス 707"/>
        <xdr:cNvSpPr txBox="1"/>
      </xdr:nvSpPr>
      <xdr:spPr>
        <a:xfrm>
          <a:off x="12547111" y="160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152,154</a:t>
          </a:r>
          <a:r>
            <a:rPr kumimoji="1" lang="ja-JP" altLang="en-US" sz="1300">
              <a:solidFill>
                <a:schemeClr val="dk1"/>
              </a:solidFill>
              <a:effectLst/>
              <a:latin typeface="+mn-lt"/>
              <a:ea typeface="+mn-ea"/>
              <a:cs typeface="+mn-cs"/>
            </a:rPr>
            <a:t>円となっており、類似団体と比較して一人当たりコストが高い状況となっている。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年度では私立保育所等施設給付費、生活保護医療扶助費、障がい者自立支援給付費等の増加があったが、今後も扶助費の増加が見込まれるため、給付の適正化等により、抑制に努める。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・土木費は住民一人当たり</a:t>
          </a:r>
          <a:r>
            <a:rPr kumimoji="1" lang="en-US" altLang="ja-JP" sz="1300">
              <a:solidFill>
                <a:schemeClr val="dk1"/>
              </a:solidFill>
              <a:effectLst/>
              <a:latin typeface="+mn-lt"/>
              <a:ea typeface="+mn-ea"/>
              <a:cs typeface="+mn-cs"/>
            </a:rPr>
            <a:t>46,944</a:t>
          </a:r>
          <a:r>
            <a:rPr kumimoji="1" lang="ja-JP" altLang="ja-JP" sz="1300">
              <a:solidFill>
                <a:schemeClr val="dk1"/>
              </a:solidFill>
              <a:effectLst/>
              <a:latin typeface="+mn-lt"/>
              <a:ea typeface="+mn-ea"/>
              <a:cs typeface="+mn-cs"/>
            </a:rPr>
            <a:t>円となっており、類似団体と比較して一人当たりコストが高い状況となっている。これは、市立総合体育館、南海中央線整備事業、南海本線等連続立体交差事業、羽衣駅前地区再開発事業などの大型事業に着手しているためであり、これに伴い地方債の発行も増加している。今後も財源確保に努め、事業費の適正な見直し等</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行っていく。</a:t>
          </a:r>
          <a:endParaRPr lang="ja-JP" altLang="ja-JP" sz="1300">
            <a:effectLst/>
          </a:endParaRPr>
        </a:p>
        <a:p>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55,817</a:t>
          </a:r>
          <a:r>
            <a:rPr kumimoji="1" lang="ja-JP" altLang="ja-JP" sz="1300">
              <a:solidFill>
                <a:schemeClr val="dk1"/>
              </a:solidFill>
              <a:effectLst/>
              <a:latin typeface="+mn-lt"/>
              <a:ea typeface="+mn-ea"/>
              <a:cs typeface="+mn-cs"/>
            </a:rPr>
            <a:t>円となっており、類似団体と比較して一人当たりコストが高い状況となっている。これは、平成</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年度以降の大型事業に伴う地方債の発行や臨時財政対策債及び退職手当債の継続的な発行、さらには平成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年度に第三セクター等改革推進債（</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9,000</a:t>
          </a:r>
          <a:r>
            <a:rPr kumimoji="1" lang="ja-JP" altLang="ja-JP" sz="1300">
              <a:solidFill>
                <a:schemeClr val="dk1"/>
              </a:solidFill>
              <a:effectLst/>
              <a:latin typeface="+mn-lt"/>
              <a:ea typeface="+mn-ea"/>
              <a:cs typeface="+mn-cs"/>
            </a:rPr>
            <a:t>万円）を発行したこと等によるものである。今後も高い水準を推移する見込みであるため、地方債の発行の抑制に努める。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歳入については、法人市民税や地方交付税、臨時財政対策債の減少があったものの、地方消費税交付金の増加や減収補てん債を発行したこと、また歳出については、市立総合体育館や新村北線整備事業等の事業完了に伴う減少や第五次財政健全化計画案に基づいた取組みを実行してきたこと等により、実質収支及び実質単年度収支ともに黒字となった。</a:t>
          </a:r>
          <a:r>
            <a:rPr kumimoji="1" lang="ja-JP" altLang="en-US" sz="1300">
              <a:solidFill>
                <a:schemeClr val="dk1"/>
              </a:solidFill>
              <a:effectLst/>
              <a:latin typeface="+mn-lt"/>
              <a:ea typeface="+mn-ea"/>
              <a:cs typeface="+mn-cs"/>
            </a:rPr>
            <a:t>ただし、現在継続している</a:t>
          </a:r>
          <a:r>
            <a:rPr kumimoji="1" lang="ja-JP" altLang="ja-JP" sz="1300">
              <a:solidFill>
                <a:schemeClr val="dk1"/>
              </a:solidFill>
              <a:effectLst/>
              <a:latin typeface="+mn-lt"/>
              <a:ea typeface="+mn-ea"/>
              <a:cs typeface="+mn-cs"/>
            </a:rPr>
            <a:t>南海本線等連続立体交差事業や羽衣駅前地区再開発事業等の大規模事業もあるため、</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更なる歳入の確保と歳出の抑制に努める。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国民健康保険特別会計は赤字（約</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億円）であるが、水道事業会計における黒字（約</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億円）により、平成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年度も連結実質収支は黒字を維持している。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国民健康保険特別会計においては、平成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年度から高石市国民健康保険特別会計赤字解消計画に基づき、平成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年度に赤字を解消することを目標に財政運営を行っており、赤字額は減少している。</a:t>
          </a:r>
          <a:endParaRPr lang="ja-JP" altLang="ja-JP" sz="1300">
            <a:effectLst/>
          </a:endParaRPr>
        </a:p>
        <a:p>
          <a:r>
            <a:rPr kumimoji="1" lang="ja-JP" altLang="ja-JP" sz="1300">
              <a:solidFill>
                <a:schemeClr val="dk1"/>
              </a:solidFill>
              <a:effectLst/>
              <a:latin typeface="+mn-lt"/>
              <a:ea typeface="+mn-ea"/>
              <a:cs typeface="+mn-cs"/>
            </a:rPr>
            <a:t>一般会計においては、歳入については、法人市民税や地方交付税、臨時財政対策債の減少があったものの、地方消費税交付金の増加や減収補てん債を発行したこと、また歳出については、市立総合体育館や新村北線整備事業等の事業完了に伴う減少や第五次財政健全化計画案に基づいた取組みを実行してきたこと等により、実質収支は黒字となり、全体の黒字額は増加した。</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riuchiYuk\Documents\sagyouspace\5.10\26%20takais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248.4</v>
          </cell>
          <cell r="L73">
            <v>222.7</v>
          </cell>
          <cell r="M73">
            <v>203.9</v>
          </cell>
          <cell r="N73">
            <v>206</v>
          </cell>
          <cell r="O73">
            <v>189.8</v>
          </cell>
        </row>
        <row r="75">
          <cell r="K75">
            <v>14.7</v>
          </cell>
          <cell r="L75">
            <v>14.2</v>
          </cell>
          <cell r="M75">
            <v>13.8</v>
          </cell>
          <cell r="N75">
            <v>13.8</v>
          </cell>
          <cell r="O75">
            <v>15</v>
          </cell>
        </row>
        <row r="77">
          <cell r="G77" t="str">
            <v>類似団体内平均値</v>
          </cell>
          <cell r="K77">
            <v>69.2</v>
          </cell>
          <cell r="L77">
            <v>58.2</v>
          </cell>
          <cell r="M77">
            <v>50.3</v>
          </cell>
          <cell r="N77">
            <v>45.9</v>
          </cell>
          <cell r="O77">
            <v>33.6</v>
          </cell>
        </row>
        <row r="79">
          <cell r="K79">
            <v>11.1</v>
          </cell>
          <cell r="L79">
            <v>10.3</v>
          </cell>
          <cell r="M79">
            <v>9.6</v>
          </cell>
          <cell r="N79">
            <v>8.8000000000000007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22110160</v>
      </c>
      <c r="BO4" s="349"/>
      <c r="BP4" s="349"/>
      <c r="BQ4" s="349"/>
      <c r="BR4" s="349"/>
      <c r="BS4" s="349"/>
      <c r="BT4" s="349"/>
      <c r="BU4" s="350"/>
      <c r="BV4" s="348">
        <v>24847237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2.8</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21696843</v>
      </c>
      <c r="BO5" s="386"/>
      <c r="BP5" s="386"/>
      <c r="BQ5" s="386"/>
      <c r="BR5" s="386"/>
      <c r="BS5" s="386"/>
      <c r="BT5" s="386"/>
      <c r="BU5" s="387"/>
      <c r="BV5" s="385">
        <v>24451007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98</v>
      </c>
      <c r="CU5" s="383"/>
      <c r="CV5" s="383"/>
      <c r="CW5" s="383"/>
      <c r="CX5" s="383"/>
      <c r="CY5" s="383"/>
      <c r="CZ5" s="383"/>
      <c r="DA5" s="384"/>
      <c r="DB5" s="382">
        <v>97.3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413317</v>
      </c>
      <c r="BO6" s="386"/>
      <c r="BP6" s="386"/>
      <c r="BQ6" s="386"/>
      <c r="BR6" s="386"/>
      <c r="BS6" s="386"/>
      <c r="BT6" s="386"/>
      <c r="BU6" s="387"/>
      <c r="BV6" s="385">
        <v>396230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108.8</v>
      </c>
      <c r="CU6" s="423"/>
      <c r="CV6" s="423"/>
      <c r="CW6" s="423"/>
      <c r="CX6" s="423"/>
      <c r="CY6" s="423"/>
      <c r="CZ6" s="423"/>
      <c r="DA6" s="424"/>
      <c r="DB6" s="422">
        <v>108.4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37885</v>
      </c>
      <c r="BO7" s="386"/>
      <c r="BP7" s="386"/>
      <c r="BQ7" s="386"/>
      <c r="BR7" s="386"/>
      <c r="BS7" s="386"/>
      <c r="BT7" s="386"/>
      <c r="BU7" s="387"/>
      <c r="BV7" s="385">
        <v>152693</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13267392</v>
      </c>
      <c r="CU7" s="386"/>
      <c r="CV7" s="386"/>
      <c r="CW7" s="386"/>
      <c r="CX7" s="386"/>
      <c r="CY7" s="386"/>
      <c r="CZ7" s="386"/>
      <c r="DA7" s="387"/>
      <c r="DB7" s="385">
        <v>13187213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375432</v>
      </c>
      <c r="BO8" s="386"/>
      <c r="BP8" s="386"/>
      <c r="BQ8" s="386"/>
      <c r="BR8" s="386"/>
      <c r="BS8" s="386"/>
      <c r="BT8" s="386"/>
      <c r="BU8" s="387"/>
      <c r="BV8" s="385">
        <v>243537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56529</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131895</v>
      </c>
      <c r="BO9" s="386"/>
      <c r="BP9" s="386"/>
      <c r="BQ9" s="386"/>
      <c r="BR9" s="386"/>
      <c r="BS9" s="386"/>
      <c r="BT9" s="386"/>
      <c r="BU9" s="387"/>
      <c r="BV9" s="385">
        <v>92428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20.9</v>
      </c>
      <c r="CU9" s="383"/>
      <c r="CV9" s="383"/>
      <c r="CW9" s="383"/>
      <c r="CX9" s="383"/>
      <c r="CY9" s="383"/>
      <c r="CZ9" s="383"/>
      <c r="DA9" s="384"/>
      <c r="DB9" s="382">
        <v>19.8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59572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184668</v>
      </c>
      <c r="BO10" s="386"/>
      <c r="BP10" s="386"/>
      <c r="BQ10" s="386"/>
      <c r="BR10" s="386"/>
      <c r="BS10" s="386"/>
      <c r="BT10" s="386"/>
      <c r="BU10" s="387"/>
      <c r="BV10" s="385">
        <v>906802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58128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259939</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57674</v>
      </c>
      <c r="S13" s="467"/>
      <c r="T13" s="467"/>
      <c r="U13" s="467"/>
      <c r="V13" s="468"/>
      <c r="W13" s="401" t="s">
        <v>120</v>
      </c>
      <c r="X13" s="402"/>
      <c r="Y13" s="402"/>
      <c r="Z13" s="402"/>
      <c r="AA13" s="402"/>
      <c r="AB13" s="392"/>
      <c r="AC13" s="436">
        <v>86</v>
      </c>
      <c r="AD13" s="437"/>
      <c r="AE13" s="437"/>
      <c r="AF13" s="437"/>
      <c r="AG13" s="476"/>
      <c r="AH13" s="436">
        <v>90</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316563</v>
      </c>
      <c r="BO13" s="386"/>
      <c r="BP13" s="386"/>
      <c r="BQ13" s="386"/>
      <c r="BR13" s="386"/>
      <c r="BS13" s="386"/>
      <c r="BT13" s="386"/>
      <c r="BU13" s="387"/>
      <c r="BV13" s="385">
        <v>739291</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13.8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58315</v>
      </c>
      <c r="S14" s="467"/>
      <c r="T14" s="467"/>
      <c r="U14" s="467"/>
      <c r="V14" s="468"/>
      <c r="W14" s="375"/>
      <c r="X14" s="376"/>
      <c r="Y14" s="376"/>
      <c r="Z14" s="376"/>
      <c r="AA14" s="376"/>
      <c r="AB14" s="365"/>
      <c r="AC14" s="469">
        <v>0.4</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189.8</v>
      </c>
      <c r="CU14" s="481"/>
      <c r="CV14" s="481"/>
      <c r="CW14" s="481"/>
      <c r="CX14" s="481"/>
      <c r="CY14" s="481"/>
      <c r="CZ14" s="481"/>
      <c r="DA14" s="482"/>
      <c r="DB14" s="480">
        <v>206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57856</v>
      </c>
      <c r="S15" s="467"/>
      <c r="T15" s="467"/>
      <c r="U15" s="467"/>
      <c r="V15" s="468"/>
      <c r="W15" s="401" t="s">
        <v>127</v>
      </c>
      <c r="X15" s="402"/>
      <c r="Y15" s="402"/>
      <c r="Z15" s="402"/>
      <c r="AA15" s="402"/>
      <c r="AB15" s="392"/>
      <c r="AC15" s="436">
        <v>6146</v>
      </c>
      <c r="AD15" s="437"/>
      <c r="AE15" s="437"/>
      <c r="AF15" s="437"/>
      <c r="AG15" s="476"/>
      <c r="AH15" s="436">
        <v>6938</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8507724</v>
      </c>
      <c r="BO15" s="349"/>
      <c r="BP15" s="349"/>
      <c r="BQ15" s="349"/>
      <c r="BR15" s="349"/>
      <c r="BS15" s="349"/>
      <c r="BT15" s="349"/>
      <c r="BU15" s="350"/>
      <c r="BV15" s="348">
        <v>7940587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25.7</v>
      </c>
      <c r="AD16" s="470"/>
      <c r="AE16" s="470"/>
      <c r="AF16" s="470"/>
      <c r="AG16" s="471"/>
      <c r="AH16" s="469">
        <v>25.9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9756913</v>
      </c>
      <c r="BO16" s="386"/>
      <c r="BP16" s="386"/>
      <c r="BQ16" s="386"/>
      <c r="BR16" s="386"/>
      <c r="BS16" s="386"/>
      <c r="BT16" s="386"/>
      <c r="BU16" s="387"/>
      <c r="BV16" s="385">
        <v>9382437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17698</v>
      </c>
      <c r="AD17" s="437"/>
      <c r="AE17" s="437"/>
      <c r="AF17" s="437"/>
      <c r="AG17" s="476"/>
      <c r="AH17" s="436">
        <v>19222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10972710</v>
      </c>
      <c r="BO17" s="386"/>
      <c r="BP17" s="386"/>
      <c r="BQ17" s="386"/>
      <c r="BR17" s="386"/>
      <c r="BS17" s="386"/>
      <c r="BT17" s="386"/>
      <c r="BU17" s="387"/>
      <c r="BV17" s="385">
        <v>10331783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11.3</v>
      </c>
      <c r="M18" s="498"/>
      <c r="N18" s="498"/>
      <c r="O18" s="498"/>
      <c r="P18" s="498"/>
      <c r="Q18" s="498"/>
      <c r="R18" s="499"/>
      <c r="S18" s="499"/>
      <c r="T18" s="499"/>
      <c r="U18" s="499"/>
      <c r="V18" s="500"/>
      <c r="W18" s="403"/>
      <c r="X18" s="404"/>
      <c r="Y18" s="404"/>
      <c r="Z18" s="404"/>
      <c r="AA18" s="404"/>
      <c r="AB18" s="395"/>
      <c r="AC18" s="501">
        <v>74</v>
      </c>
      <c r="AD18" s="502"/>
      <c r="AE18" s="502"/>
      <c r="AF18" s="502"/>
      <c r="AG18" s="503"/>
      <c r="AH18" s="501">
        <v>71.7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13474243</v>
      </c>
      <c r="BO18" s="386"/>
      <c r="BP18" s="386"/>
      <c r="BQ18" s="386"/>
      <c r="BR18" s="386"/>
      <c r="BS18" s="386"/>
      <c r="BT18" s="386"/>
      <c r="BU18" s="387"/>
      <c r="BV18" s="385">
        <v>13429713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5003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15373435</v>
      </c>
      <c r="BO19" s="386"/>
      <c r="BP19" s="386"/>
      <c r="BQ19" s="386"/>
      <c r="BR19" s="386"/>
      <c r="BS19" s="386"/>
      <c r="BT19" s="386"/>
      <c r="BU19" s="387"/>
      <c r="BV19" s="385">
        <v>16275783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22461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37560111</v>
      </c>
      <c r="BO23" s="386"/>
      <c r="BP23" s="386"/>
      <c r="BQ23" s="386"/>
      <c r="BR23" s="386"/>
      <c r="BS23" s="386"/>
      <c r="BT23" s="386"/>
      <c r="BU23" s="387"/>
      <c r="BV23" s="385">
        <v>38118524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8700</v>
      </c>
      <c r="R24" s="437"/>
      <c r="S24" s="437"/>
      <c r="T24" s="437"/>
      <c r="U24" s="437"/>
      <c r="V24" s="476"/>
      <c r="W24" s="531"/>
      <c r="X24" s="519"/>
      <c r="Y24" s="520"/>
      <c r="Z24" s="435" t="s">
        <v>150</v>
      </c>
      <c r="AA24" s="415"/>
      <c r="AB24" s="415"/>
      <c r="AC24" s="415"/>
      <c r="AD24" s="415"/>
      <c r="AE24" s="415"/>
      <c r="AF24" s="415"/>
      <c r="AG24" s="416"/>
      <c r="AH24" s="436">
        <v>311</v>
      </c>
      <c r="AI24" s="437"/>
      <c r="AJ24" s="437"/>
      <c r="AK24" s="437"/>
      <c r="AL24" s="476"/>
      <c r="AM24" s="436">
        <v>980272</v>
      </c>
      <c r="AN24" s="437"/>
      <c r="AO24" s="437"/>
      <c r="AP24" s="437"/>
      <c r="AQ24" s="437"/>
      <c r="AR24" s="476"/>
      <c r="AS24" s="436">
        <v>3152</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24583764</v>
      </c>
      <c r="BO24" s="386"/>
      <c r="BP24" s="386"/>
      <c r="BQ24" s="386"/>
      <c r="BR24" s="386"/>
      <c r="BS24" s="386"/>
      <c r="BT24" s="386"/>
      <c r="BU24" s="387"/>
      <c r="BV24" s="385">
        <v>24344096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7600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1154931</v>
      </c>
      <c r="BO25" s="349"/>
      <c r="BP25" s="349"/>
      <c r="BQ25" s="349"/>
      <c r="BR25" s="349"/>
      <c r="BS25" s="349"/>
      <c r="BT25" s="349"/>
      <c r="BU25" s="350"/>
      <c r="BV25" s="348">
        <v>2505746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6800</v>
      </c>
      <c r="R26" s="437"/>
      <c r="S26" s="437"/>
      <c r="T26" s="437"/>
      <c r="U26" s="437"/>
      <c r="V26" s="476"/>
      <c r="W26" s="531"/>
      <c r="X26" s="519"/>
      <c r="Y26" s="520"/>
      <c r="Z26" s="435" t="s">
        <v>156</v>
      </c>
      <c r="AA26" s="541"/>
      <c r="AB26" s="541"/>
      <c r="AC26" s="541"/>
      <c r="AD26" s="541"/>
      <c r="AE26" s="541"/>
      <c r="AF26" s="541"/>
      <c r="AG26" s="542"/>
      <c r="AH26" s="436">
        <v>24</v>
      </c>
      <c r="AI26" s="437"/>
      <c r="AJ26" s="437"/>
      <c r="AK26" s="437"/>
      <c r="AL26" s="476"/>
      <c r="AM26" s="436">
        <v>82896</v>
      </c>
      <c r="AN26" s="437"/>
      <c r="AO26" s="437"/>
      <c r="AP26" s="437"/>
      <c r="AQ26" s="437"/>
      <c r="AR26" s="476"/>
      <c r="AS26" s="436">
        <v>3454</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5800</v>
      </c>
      <c r="R27" s="437"/>
      <c r="S27" s="437"/>
      <c r="T27" s="437"/>
      <c r="U27" s="437"/>
      <c r="V27" s="476"/>
      <c r="W27" s="531"/>
      <c r="X27" s="519"/>
      <c r="Y27" s="520"/>
      <c r="Z27" s="435" t="s">
        <v>159</v>
      </c>
      <c r="AA27" s="415"/>
      <c r="AB27" s="415"/>
      <c r="AC27" s="415"/>
      <c r="AD27" s="415"/>
      <c r="AE27" s="415"/>
      <c r="AF27" s="415"/>
      <c r="AG27" s="416"/>
      <c r="AH27" s="436">
        <v>17</v>
      </c>
      <c r="AI27" s="437"/>
      <c r="AJ27" s="437"/>
      <c r="AK27" s="437"/>
      <c r="AL27" s="476"/>
      <c r="AM27" s="436">
        <v>64023</v>
      </c>
      <c r="AN27" s="437"/>
      <c r="AO27" s="437"/>
      <c r="AP27" s="437"/>
      <c r="AQ27" s="437"/>
      <c r="AR27" s="476"/>
      <c r="AS27" s="436">
        <v>3766</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571760</v>
      </c>
      <c r="BO27" s="555"/>
      <c r="BP27" s="555"/>
      <c r="BQ27" s="555"/>
      <c r="BR27" s="555"/>
      <c r="BS27" s="555"/>
      <c r="BT27" s="555"/>
      <c r="BU27" s="556"/>
      <c r="BV27" s="554">
        <v>571760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5500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2487634</v>
      </c>
      <c r="BO28" s="349"/>
      <c r="BP28" s="349"/>
      <c r="BQ28" s="349"/>
      <c r="BR28" s="349"/>
      <c r="BS28" s="349"/>
      <c r="BT28" s="349"/>
      <c r="BU28" s="350"/>
      <c r="BV28" s="348">
        <v>2302966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14</v>
      </c>
      <c r="M29" s="437"/>
      <c r="N29" s="437"/>
      <c r="O29" s="437"/>
      <c r="P29" s="476"/>
      <c r="Q29" s="436">
        <v>5200</v>
      </c>
      <c r="R29" s="437"/>
      <c r="S29" s="437"/>
      <c r="T29" s="437"/>
      <c r="U29" s="437"/>
      <c r="V29" s="476"/>
      <c r="W29" s="532"/>
      <c r="X29" s="533"/>
      <c r="Y29" s="534"/>
      <c r="Z29" s="435" t="s">
        <v>166</v>
      </c>
      <c r="AA29" s="415"/>
      <c r="AB29" s="415"/>
      <c r="AC29" s="415"/>
      <c r="AD29" s="415"/>
      <c r="AE29" s="415"/>
      <c r="AF29" s="415"/>
      <c r="AG29" s="416"/>
      <c r="AH29" s="436">
        <v>328</v>
      </c>
      <c r="AI29" s="437"/>
      <c r="AJ29" s="437"/>
      <c r="AK29" s="437"/>
      <c r="AL29" s="476"/>
      <c r="AM29" s="436">
        <v>1044295</v>
      </c>
      <c r="AN29" s="437"/>
      <c r="AO29" s="437"/>
      <c r="AP29" s="437"/>
      <c r="AQ29" s="437"/>
      <c r="AR29" s="476"/>
      <c r="AS29" s="436">
        <v>3184</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t="s">
        <v>117</v>
      </c>
      <c r="BO29" s="386"/>
      <c r="BP29" s="386"/>
      <c r="BQ29" s="386"/>
      <c r="BR29" s="386"/>
      <c r="BS29" s="386"/>
      <c r="BT29" s="386"/>
      <c r="BU29" s="387"/>
      <c r="BV29" s="385" t="s">
        <v>117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99.1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3035517</v>
      </c>
      <c r="BO30" s="555"/>
      <c r="BP30" s="555"/>
      <c r="BQ30" s="555"/>
      <c r="BR30" s="555"/>
      <c r="BS30" s="555"/>
      <c r="BT30" s="555"/>
      <c r="BU30" s="556"/>
      <c r="BV30" s="554">
        <v>3217102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泉北環境整備施設組合（一般会計）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高石市土地開発公社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墓地事業特別会計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泉北環境整備施設組合（廃棄物発電事業特別会計）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高石市保健医療センター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泉北環境整備施設組合（公共下水道事業特別会計）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高石都市開発株式会社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高石市泉大津市墓地組合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泉北水道企業団</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泉州水防事務組合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大阪府後期高齢者医療広域連合（一般会計）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大阪府後期高齢者医療広域連合（後期高齢者医療特別会計）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大阪広域水道企業団（水道事業会計）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大阪広域水道企業団（工業用水道事業会計）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t="s">
        <v>521</v>
      </c>
      <c r="G34" s="33" t="s">
        <v>522</v>
      </c>
      <c r="H34" s="33" t="s">
        <v>523</v>
      </c>
      <c r="I34" s="33" t="s">
        <v>524</v>
      </c>
      <c r="J34" s="34" t="s">
        <v>525</v>
      </c>
      <c r="K34" s="22"/>
      <c r="L34" s="22"/>
      <c r="M34" s="22"/>
      <c r="N34" s="22"/>
      <c r="O34" s="22"/>
      <c r="P34" s="22"/>
    </row>
    <row r="35" spans="1:16" ht="39" customHeight="1" x14ac:dyDescent="0.15">
      <c r="A35" s="22"/>
      <c r="B35" s="35"/>
      <c r="C35" s="1145" t="s">
        <v>526</v>
      </c>
      <c r="D35" s="1146"/>
      <c r="E35" s="1147"/>
      <c r="F35" s="36">
        <v>10.52</v>
      </c>
      <c r="G35" s="37">
        <v>11.84</v>
      </c>
      <c r="H35" s="37">
        <v>13.15</v>
      </c>
      <c r="I35" s="37">
        <v>13.31</v>
      </c>
      <c r="J35" s="38">
        <v>13.45</v>
      </c>
      <c r="K35" s="22"/>
      <c r="L35" s="22"/>
      <c r="M35" s="22"/>
      <c r="N35" s="22"/>
      <c r="O35" s="22"/>
      <c r="P35" s="22"/>
    </row>
    <row r="36" spans="1:16" ht="39" customHeight="1" x14ac:dyDescent="0.15">
      <c r="A36" s="22"/>
      <c r="B36" s="35"/>
      <c r="C36" s="1145" t="s">
        <v>527</v>
      </c>
      <c r="D36" s="1146"/>
      <c r="E36" s="1147"/>
      <c r="F36" s="36">
        <v>0.87</v>
      </c>
      <c r="G36" s="37">
        <v>2.42</v>
      </c>
      <c r="H36" s="37">
        <v>1.1399999999999999</v>
      </c>
      <c r="I36" s="37">
        <v>1.84</v>
      </c>
      <c r="J36" s="38">
        <v>2.82</v>
      </c>
      <c r="K36" s="22"/>
      <c r="L36" s="22"/>
      <c r="M36" s="22"/>
      <c r="N36" s="22"/>
      <c r="O36" s="22"/>
      <c r="P36" s="22"/>
    </row>
    <row r="37" spans="1:16" ht="39" customHeight="1" x14ac:dyDescent="0.15">
      <c r="A37" s="22"/>
      <c r="B37" s="35"/>
      <c r="C37" s="1145" t="s">
        <v>528</v>
      </c>
      <c r="D37" s="1146"/>
      <c r="E37" s="1147"/>
      <c r="F37" s="36">
        <v>0.42</v>
      </c>
      <c r="G37" s="37">
        <v>0.56000000000000005</v>
      </c>
      <c r="H37" s="37">
        <v>0.48</v>
      </c>
      <c r="I37" s="37">
        <v>0.53</v>
      </c>
      <c r="J37" s="38">
        <v>0.59</v>
      </c>
      <c r="K37" s="22"/>
      <c r="L37" s="22"/>
      <c r="M37" s="22"/>
      <c r="N37" s="22"/>
      <c r="O37" s="22"/>
      <c r="P37" s="22"/>
    </row>
    <row r="38" spans="1:16" ht="39" customHeight="1" x14ac:dyDescent="0.15">
      <c r="A38" s="22"/>
      <c r="B38" s="35"/>
      <c r="C38" s="1145" t="s">
        <v>529</v>
      </c>
      <c r="D38" s="1146"/>
      <c r="E38" s="1147"/>
      <c r="F38" s="36">
        <v>0.15</v>
      </c>
      <c r="G38" s="37">
        <v>0.2</v>
      </c>
      <c r="H38" s="37">
        <v>0.2</v>
      </c>
      <c r="I38" s="37">
        <v>0.23</v>
      </c>
      <c r="J38" s="38">
        <v>0.26</v>
      </c>
      <c r="K38" s="22"/>
      <c r="L38" s="22"/>
      <c r="M38" s="22"/>
      <c r="N38" s="22"/>
      <c r="O38" s="22"/>
      <c r="P38" s="22"/>
    </row>
    <row r="39" spans="1:16" ht="39" customHeight="1" x14ac:dyDescent="0.15">
      <c r="A39" s="22"/>
      <c r="B39" s="35"/>
      <c r="C39" s="1145" t="s">
        <v>530</v>
      </c>
      <c r="D39" s="1146"/>
      <c r="E39" s="1147"/>
      <c r="F39" s="36">
        <v>0.08</v>
      </c>
      <c r="G39" s="37">
        <v>0.02</v>
      </c>
      <c r="H39" s="37">
        <v>0.06</v>
      </c>
      <c r="I39" s="37">
        <v>0.15</v>
      </c>
      <c r="J39" s="38">
        <v>0.08</v>
      </c>
      <c r="K39" s="22"/>
      <c r="L39" s="22"/>
      <c r="M39" s="22"/>
      <c r="N39" s="22"/>
      <c r="O39" s="22"/>
      <c r="P39" s="22"/>
    </row>
    <row r="40" spans="1:16" ht="39" customHeight="1" x14ac:dyDescent="0.15">
      <c r="A40" s="22"/>
      <c r="B40" s="35"/>
      <c r="C40" s="1145" t="s">
        <v>531</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532</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533</v>
      </c>
      <c r="D43" s="1149"/>
      <c r="E43" s="1150"/>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2802</v>
      </c>
      <c r="L45" s="60">
        <v>2890</v>
      </c>
      <c r="M45" s="60">
        <v>3032</v>
      </c>
      <c r="N45" s="60">
        <v>3272</v>
      </c>
      <c r="O45" s="61">
        <v>3243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572</v>
      </c>
      <c r="L48" s="64">
        <v>595</v>
      </c>
      <c r="M48" s="64">
        <v>580</v>
      </c>
      <c r="N48" s="64">
        <v>652</v>
      </c>
      <c r="O48" s="65">
        <v>571</v>
      </c>
      <c r="P48" s="48"/>
      <c r="Q48" s="48"/>
      <c r="R48" s="48"/>
      <c r="S48" s="48"/>
      <c r="T48" s="48"/>
      <c r="U48" s="48"/>
    </row>
    <row r="49" spans="1:21" ht="30.75" customHeight="1" x14ac:dyDescent="0.15">
      <c r="A49" s="48"/>
      <c r="B49" s="1163"/>
      <c r="C49" s="1164"/>
      <c r="D49" s="62"/>
      <c r="E49" s="1155" t="s">
        <v>16</v>
      </c>
      <c r="F49" s="1155"/>
      <c r="G49" s="1155"/>
      <c r="H49" s="1155"/>
      <c r="I49" s="1155"/>
      <c r="J49" s="1156"/>
      <c r="K49" s="63">
        <v>649</v>
      </c>
      <c r="L49" s="64">
        <v>648</v>
      </c>
      <c r="M49" s="64">
        <v>548</v>
      </c>
      <c r="N49" s="64">
        <v>692</v>
      </c>
      <c r="O49" s="65">
        <v>649</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2</v>
      </c>
      <c r="M51" s="64">
        <v>2</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2442</v>
      </c>
      <c r="L52" s="64">
        <v>2592</v>
      </c>
      <c r="M52" s="64">
        <v>2596</v>
      </c>
      <c r="N52" s="64">
        <v>3044</v>
      </c>
      <c r="O52" s="65">
        <v>2517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1582</v>
      </c>
      <c r="L53" s="69">
        <v>1543</v>
      </c>
      <c r="M53" s="69">
        <v>1566</v>
      </c>
      <c r="N53" s="69">
        <v>1573</v>
      </c>
      <c r="O53" s="70">
        <v>1947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32138</v>
      </c>
      <c r="J41" s="83">
        <v>32873</v>
      </c>
      <c r="K41" s="83">
        <v>37994</v>
      </c>
      <c r="L41" s="83">
        <v>38119</v>
      </c>
      <c r="M41" s="84">
        <v>37560</v>
      </c>
    </row>
    <row r="42" spans="2:13" ht="27.75" customHeight="1" x14ac:dyDescent="0.15">
      <c r="B42" s="1171"/>
      <c r="C42" s="1172"/>
      <c r="D42" s="85"/>
      <c r="E42" s="1177" t="s">
        <v>26</v>
      </c>
      <c r="F42" s="1177"/>
      <c r="G42" s="1177"/>
      <c r="H42" s="1178"/>
      <c r="I42" s="86" t="s">
        <v>475</v>
      </c>
      <c r="J42" s="87" t="s">
        <v>475</v>
      </c>
      <c r="K42" s="87" t="s">
        <v>475</v>
      </c>
      <c r="L42" s="87" t="s">
        <v>475</v>
      </c>
      <c r="M42" s="88" t="s">
        <v>475</v>
      </c>
    </row>
    <row r="43" spans="2:13" ht="27.75" customHeight="1" x14ac:dyDescent="0.15">
      <c r="B43" s="1171"/>
      <c r="C43" s="1172"/>
      <c r="D43" s="85"/>
      <c r="E43" s="1177" t="s">
        <v>27</v>
      </c>
      <c r="F43" s="1177"/>
      <c r="G43" s="1177"/>
      <c r="H43" s="1178"/>
      <c r="I43" s="86">
        <v>11966</v>
      </c>
      <c r="J43" s="87">
        <v>11610</v>
      </c>
      <c r="K43" s="87">
        <v>11166</v>
      </c>
      <c r="L43" s="87">
        <v>11472</v>
      </c>
      <c r="M43" s="88">
        <v>11093</v>
      </c>
    </row>
    <row r="44" spans="2:13" ht="27.75" customHeight="1" x14ac:dyDescent="0.15">
      <c r="B44" s="1171"/>
      <c r="C44" s="1172"/>
      <c r="D44" s="85"/>
      <c r="E44" s="1177" t="s">
        <v>28</v>
      </c>
      <c r="F44" s="1177"/>
      <c r="G44" s="1177"/>
      <c r="H44" s="1178"/>
      <c r="I44" s="86">
        <v>4797</v>
      </c>
      <c r="J44" s="87">
        <v>4535</v>
      </c>
      <c r="K44" s="87">
        <v>4315</v>
      </c>
      <c r="L44" s="87">
        <v>4099</v>
      </c>
      <c r="M44" s="88">
        <v>4120</v>
      </c>
    </row>
    <row r="45" spans="2:13" ht="27.75" customHeight="1" x14ac:dyDescent="0.15">
      <c r="B45" s="1171"/>
      <c r="C45" s="1172"/>
      <c r="D45" s="85"/>
      <c r="E45" s="1177" t="s">
        <v>29</v>
      </c>
      <c r="F45" s="1177"/>
      <c r="G45" s="1177"/>
      <c r="H45" s="1178"/>
      <c r="I45" s="86">
        <v>4151</v>
      </c>
      <c r="J45" s="87">
        <v>3837</v>
      </c>
      <c r="K45" s="87">
        <v>3454</v>
      </c>
      <c r="L45" s="87">
        <v>3039</v>
      </c>
      <c r="M45" s="88">
        <v>2788</v>
      </c>
    </row>
    <row r="46" spans="2:13" ht="27.75" customHeight="1" x14ac:dyDescent="0.15">
      <c r="B46" s="1171"/>
      <c r="C46" s="1172"/>
      <c r="D46" s="85"/>
      <c r="E46" s="1177" t="s">
        <v>30</v>
      </c>
      <c r="F46" s="1177"/>
      <c r="G46" s="1177"/>
      <c r="H46" s="1178"/>
      <c r="I46" s="86">
        <v>8720</v>
      </c>
      <c r="J46" s="87">
        <v>7756</v>
      </c>
      <c r="K46" s="87">
        <v>1948</v>
      </c>
      <c r="L46" s="87">
        <v>1768</v>
      </c>
      <c r="M46" s="88">
        <v>1584</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t="s">
        <v>475</v>
      </c>
      <c r="J48" s="87" t="s">
        <v>475</v>
      </c>
      <c r="K48" s="87" t="s">
        <v>475</v>
      </c>
      <c r="L48" s="87" t="s">
        <v>475</v>
      </c>
      <c r="M48" s="88" t="s">
        <v>475</v>
      </c>
    </row>
    <row r="49" spans="2:13" ht="27.75" customHeight="1" x14ac:dyDescent="0.15">
      <c r="B49" s="1179" t="s">
        <v>33</v>
      </c>
      <c r="C49" s="1180"/>
      <c r="D49" s="89"/>
      <c r="E49" s="1177" t="s">
        <v>34</v>
      </c>
      <c r="F49" s="1177"/>
      <c r="G49" s="1177"/>
      <c r="H49" s="1178"/>
      <c r="I49" s="86">
        <v>1865</v>
      </c>
      <c r="J49" s="87">
        <v>2084</v>
      </c>
      <c r="K49" s="87">
        <v>2057</v>
      </c>
      <c r="L49" s="87">
        <v>2702</v>
      </c>
      <c r="M49" s="88">
        <v>2945</v>
      </c>
    </row>
    <row r="50" spans="2:13" ht="27.75" customHeight="1" x14ac:dyDescent="0.15">
      <c r="B50" s="1171"/>
      <c r="C50" s="1172"/>
      <c r="D50" s="85"/>
      <c r="E50" s="1177" t="s">
        <v>35</v>
      </c>
      <c r="F50" s="1177"/>
      <c r="G50" s="1177"/>
      <c r="H50" s="1178"/>
      <c r="I50" s="86">
        <v>8687</v>
      </c>
      <c r="J50" s="87">
        <v>9065</v>
      </c>
      <c r="K50" s="87">
        <v>9312</v>
      </c>
      <c r="L50" s="87">
        <v>8427</v>
      </c>
      <c r="M50" s="88">
        <v>7977</v>
      </c>
    </row>
    <row r="51" spans="2:13" ht="27.75" customHeight="1" x14ac:dyDescent="0.15">
      <c r="B51" s="1173"/>
      <c r="C51" s="1174"/>
      <c r="D51" s="85"/>
      <c r="E51" s="1177" t="s">
        <v>36</v>
      </c>
      <c r="F51" s="1177"/>
      <c r="G51" s="1177"/>
      <c r="H51" s="1178"/>
      <c r="I51" s="86">
        <v>23319</v>
      </c>
      <c r="J51" s="87">
        <v>24010</v>
      </c>
      <c r="K51" s="87">
        <v>24370</v>
      </c>
      <c r="L51" s="87">
        <v>24539</v>
      </c>
      <c r="M51" s="88">
        <v>24512</v>
      </c>
    </row>
    <row r="52" spans="2:13" ht="27.75" customHeight="1" thickBot="1" x14ac:dyDescent="0.2">
      <c r="B52" s="1181" t="s">
        <v>37</v>
      </c>
      <c r="C52" s="1182"/>
      <c r="D52" s="90"/>
      <c r="E52" s="1183" t="s">
        <v>38</v>
      </c>
      <c r="F52" s="1183"/>
      <c r="G52" s="1183"/>
      <c r="H52" s="1184"/>
      <c r="I52" s="91">
        <v>27901</v>
      </c>
      <c r="J52" s="92">
        <v>25452</v>
      </c>
      <c r="K52" s="92">
        <v>23138</v>
      </c>
      <c r="L52" s="92">
        <v>22828</v>
      </c>
      <c r="M52" s="93">
        <v>21711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554</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555</v>
      </c>
    </row>
    <row r="50" spans="1:17" x14ac:dyDescent="0.15">
      <c r="B50" s="248"/>
      <c r="C50" s="244"/>
      <c r="D50" s="244"/>
      <c r="E50" s="244"/>
      <c r="F50" s="244"/>
      <c r="G50" s="1206"/>
      <c r="H50" s="1207"/>
      <c r="I50" s="1207"/>
      <c r="J50" s="1208"/>
      <c r="K50" s="1209" t="s">
        <v>514</v>
      </c>
      <c r="L50" s="1209" t="s">
        <v>515</v>
      </c>
      <c r="M50" s="1209" t="s">
        <v>516</v>
      </c>
      <c r="N50" s="1209" t="s">
        <v>517</v>
      </c>
      <c r="O50" s="1209" t="s">
        <v>518</v>
      </c>
    </row>
    <row r="51" spans="1:17" x14ac:dyDescent="0.15">
      <c r="B51" s="248"/>
      <c r="C51" s="244"/>
      <c r="D51" s="244"/>
      <c r="E51" s="244"/>
      <c r="F51" s="244"/>
      <c r="G51" s="1210" t="s">
        <v>556</v>
      </c>
      <c r="H51" s="1211"/>
      <c r="I51" s="1212" t="s">
        <v>557</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558</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559</v>
      </c>
      <c r="H55" s="1225"/>
      <c r="I55" s="1219" t="s">
        <v>557</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560</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1194" t="s">
        <v>554</v>
      </c>
      <c r="I64" s="1195"/>
      <c r="J64" s="1195"/>
      <c r="K64" s="1195"/>
      <c r="L64" s="244"/>
      <c r="M64" s="244"/>
      <c r="N64" s="244"/>
      <c r="O64" s="244"/>
    </row>
    <row r="65" spans="2:30" x14ac:dyDescent="0.15">
      <c r="B65" s="248"/>
      <c r="C65" s="244"/>
      <c r="D65" s="244"/>
      <c r="E65" s="244"/>
      <c r="F65" s="244"/>
      <c r="G65" s="1238" t="s">
        <v>562</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563</v>
      </c>
      <c r="I71" s="1244"/>
      <c r="J71" s="1240"/>
      <c r="K71" s="1240"/>
      <c r="L71" s="1241"/>
      <c r="M71" s="1240"/>
      <c r="N71" s="1241"/>
      <c r="O71" s="1242"/>
    </row>
    <row r="72" spans="2:30" x14ac:dyDescent="0.15">
      <c r="B72" s="248"/>
      <c r="C72" s="244"/>
      <c r="D72" s="244"/>
      <c r="E72" s="244"/>
      <c r="F72" s="244"/>
      <c r="G72" s="1206"/>
      <c r="H72" s="1207"/>
      <c r="I72" s="1207"/>
      <c r="J72" s="1208"/>
      <c r="K72" s="1209" t="s">
        <v>514</v>
      </c>
      <c r="L72" s="1209" t="s">
        <v>515</v>
      </c>
      <c r="M72" s="1209" t="s">
        <v>516</v>
      </c>
      <c r="N72" s="1209" t="s">
        <v>517</v>
      </c>
      <c r="O72" s="1209" t="s">
        <v>518</v>
      </c>
    </row>
    <row r="73" spans="2:30" x14ac:dyDescent="0.15">
      <c r="B73" s="248"/>
      <c r="C73" s="244"/>
      <c r="D73" s="244"/>
      <c r="E73" s="244"/>
      <c r="F73" s="244"/>
      <c r="G73" s="1210" t="s">
        <v>556</v>
      </c>
      <c r="H73" s="1211"/>
      <c r="I73" s="1212" t="s">
        <v>557</v>
      </c>
      <c r="J73" s="1212"/>
      <c r="K73" s="1245">
        <v>248.4</v>
      </c>
      <c r="L73" s="1245">
        <v>222.7</v>
      </c>
      <c r="M73" s="1217">
        <v>203.9</v>
      </c>
      <c r="N73" s="1217">
        <v>206</v>
      </c>
      <c r="O73" s="1217">
        <v>189.8</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564</v>
      </c>
      <c r="J75" s="1219"/>
      <c r="K75" s="1246">
        <v>14.7</v>
      </c>
      <c r="L75" s="1246">
        <v>14.2</v>
      </c>
      <c r="M75" s="1246">
        <v>13.8</v>
      </c>
      <c r="N75" s="1246">
        <v>13.8</v>
      </c>
      <c r="O75" s="1246">
        <v>15</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559</v>
      </c>
      <c r="H77" s="1225"/>
      <c r="I77" s="1219" t="s">
        <v>557</v>
      </c>
      <c r="J77" s="1219"/>
      <c r="K77" s="1245">
        <v>69.2</v>
      </c>
      <c r="L77" s="1245">
        <v>58.2</v>
      </c>
      <c r="M77" s="1217">
        <v>50.3</v>
      </c>
      <c r="N77" s="1217">
        <v>45.9</v>
      </c>
      <c r="O77" s="1217">
        <v>33.6</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564</v>
      </c>
      <c r="J79" s="1229"/>
      <c r="K79" s="1248">
        <v>11.1</v>
      </c>
      <c r="L79" s="1248">
        <v>10.3</v>
      </c>
      <c r="M79" s="1248">
        <v>9.6</v>
      </c>
      <c r="N79" s="1248">
        <v>8.8000000000000007</v>
      </c>
      <c r="O79" s="1248">
        <v>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38247</v>
      </c>
      <c r="E3" s="116"/>
      <c r="F3" s="117">
        <v>47569</v>
      </c>
      <c r="G3" s="118"/>
      <c r="H3" s="119"/>
    </row>
    <row r="4" spans="1:8" x14ac:dyDescent="0.15">
      <c r="A4" s="120"/>
      <c r="B4" s="121"/>
      <c r="C4" s="122"/>
      <c r="D4" s="123">
        <v>14100</v>
      </c>
      <c r="E4" s="124"/>
      <c r="F4" s="125">
        <v>26255</v>
      </c>
      <c r="G4" s="126"/>
      <c r="H4" s="127"/>
    </row>
    <row r="5" spans="1:8" x14ac:dyDescent="0.15">
      <c r="A5" s="108" t="s">
        <v>508</v>
      </c>
      <c r="B5" s="113"/>
      <c r="C5" s="114"/>
      <c r="D5" s="115">
        <v>48346</v>
      </c>
      <c r="E5" s="116"/>
      <c r="F5" s="117">
        <v>50880</v>
      </c>
      <c r="G5" s="118"/>
      <c r="H5" s="119"/>
    </row>
    <row r="6" spans="1:8" x14ac:dyDescent="0.15">
      <c r="A6" s="120"/>
      <c r="B6" s="121"/>
      <c r="C6" s="122"/>
      <c r="D6" s="123">
        <v>24611</v>
      </c>
      <c r="E6" s="124"/>
      <c r="F6" s="125">
        <v>26879</v>
      </c>
      <c r="G6" s="126"/>
      <c r="H6" s="127"/>
    </row>
    <row r="7" spans="1:8" x14ac:dyDescent="0.15">
      <c r="A7" s="108" t="s">
        <v>509</v>
      </c>
      <c r="B7" s="113"/>
      <c r="C7" s="114"/>
      <c r="D7" s="115">
        <v>65408</v>
      </c>
      <c r="E7" s="116"/>
      <c r="F7" s="117">
        <v>63956</v>
      </c>
      <c r="G7" s="118"/>
      <c r="H7" s="119"/>
    </row>
    <row r="8" spans="1:8" x14ac:dyDescent="0.15">
      <c r="A8" s="120"/>
      <c r="B8" s="121"/>
      <c r="C8" s="122"/>
      <c r="D8" s="123">
        <v>21669</v>
      </c>
      <c r="E8" s="124"/>
      <c r="F8" s="125">
        <v>29239</v>
      </c>
      <c r="G8" s="126"/>
      <c r="H8" s="127"/>
    </row>
    <row r="9" spans="1:8" x14ac:dyDescent="0.15">
      <c r="A9" s="108" t="s">
        <v>510</v>
      </c>
      <c r="B9" s="113"/>
      <c r="C9" s="114"/>
      <c r="D9" s="115">
        <v>64642</v>
      </c>
      <c r="E9" s="116"/>
      <c r="F9" s="117">
        <v>66255</v>
      </c>
      <c r="G9" s="118"/>
      <c r="H9" s="119"/>
    </row>
    <row r="10" spans="1:8" x14ac:dyDescent="0.15">
      <c r="A10" s="120"/>
      <c r="B10" s="121"/>
      <c r="C10" s="122"/>
      <c r="D10" s="123">
        <v>10807</v>
      </c>
      <c r="E10" s="124"/>
      <c r="F10" s="125">
        <v>31822</v>
      </c>
      <c r="G10" s="126"/>
      <c r="H10" s="127"/>
    </row>
    <row r="11" spans="1:8" x14ac:dyDescent="0.15">
      <c r="A11" s="108" t="s">
        <v>511</v>
      </c>
      <c r="B11" s="113"/>
      <c r="C11" s="114"/>
      <c r="D11" s="115">
        <v>24403</v>
      </c>
      <c r="E11" s="116"/>
      <c r="F11" s="117">
        <v>47278</v>
      </c>
      <c r="G11" s="118"/>
      <c r="H11" s="119"/>
    </row>
    <row r="12" spans="1:8" x14ac:dyDescent="0.15">
      <c r="A12" s="120"/>
      <c r="B12" s="121"/>
      <c r="C12" s="128"/>
      <c r="D12" s="123">
        <v>4543</v>
      </c>
      <c r="E12" s="124"/>
      <c r="F12" s="125">
        <v>24096</v>
      </c>
      <c r="G12" s="126"/>
      <c r="H12" s="127"/>
    </row>
    <row r="13" spans="1:8" x14ac:dyDescent="0.15">
      <c r="A13" s="108"/>
      <c r="B13" s="113"/>
      <c r="C13" s="129"/>
      <c r="D13" s="130">
        <v>48209</v>
      </c>
      <c r="E13" s="131"/>
      <c r="F13" s="132">
        <v>55188</v>
      </c>
      <c r="G13" s="133"/>
      <c r="H13" s="119"/>
    </row>
    <row r="14" spans="1:8" x14ac:dyDescent="0.15">
      <c r="A14" s="120"/>
      <c r="B14" s="121"/>
      <c r="C14" s="122"/>
      <c r="D14" s="123">
        <v>15146</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0.87</v>
      </c>
      <c r="C19" s="134">
        <f>ROUND(VALUE(SUBSTITUTE(実質収支比率等に係る経年分析!G$48,"▲","-")),2)</f>
        <v>2.4300000000000002</v>
      </c>
      <c r="D19" s="134">
        <f>ROUND(VALUE(SUBSTITUTE(実質収支比率等に係る経年分析!H$48,"▲","-")),2)</f>
        <v>1.1399999999999999</v>
      </c>
      <c r="E19" s="134">
        <f>ROUND(VALUE(SUBSTITUTE(実質収支比率等に係る経年分析!I$48,"▲","-")),2)</f>
        <v>1.85</v>
      </c>
      <c r="F19" s="134">
        <f>ROUND(VALUE(SUBSTITUTE(実質収支比率等に係る経年分析!J$48,"▲","-")),2)</f>
        <v>2.83</v>
      </c>
    </row>
    <row r="20" spans="1:11" x14ac:dyDescent="0.15">
      <c r="A20" s="134" t="s">
        <v>43</v>
      </c>
      <c r="B20" s="134">
        <f>ROUND(VALUE(SUBSTITUTE(実質収支比率等に係る経年分析!F$47,"▲","-")),2)</f>
        <v>11.4</v>
      </c>
      <c r="C20" s="134">
        <f>ROUND(VALUE(SUBSTITUTE(実質収支比率等に係る経年分析!G$47,"▲","-")),2)</f>
        <v>12.64</v>
      </c>
      <c r="D20" s="134">
        <f>ROUND(VALUE(SUBSTITUTE(実質収支比率等に係る経年分析!H$47,"▲","-")),2)</f>
        <v>12.53</v>
      </c>
      <c r="E20" s="134">
        <f>ROUND(VALUE(SUBSTITUTE(実質収支比率等に係る経年分析!I$47,"▲","-")),2)</f>
        <v>17.46</v>
      </c>
      <c r="F20" s="134">
        <f>ROUND(VALUE(SUBSTITUTE(実質収支比率等に係る経年分析!J$47,"▲","-")),2)</f>
        <v>18.75</v>
      </c>
    </row>
    <row r="21" spans="1:11" x14ac:dyDescent="0.15">
      <c r="A21" s="134" t="s">
        <v>44</v>
      </c>
      <c r="B21" s="134">
        <f>IF(ISNUMBER(VALUE(SUBSTITUTE(実質収支比率等に係る経年分析!F$49,"▲","-"))),ROUND(VALUE(SUBSTITUTE(実質収支比率等に係る経年分析!F$49,"▲","-")),2),NA())</f>
        <v>7.05</v>
      </c>
      <c r="C21" s="134">
        <f>IF(ISNUMBER(VALUE(SUBSTITUTE(実質収支比率等に係る経年分析!G$49,"▲","-"))),ROUND(VALUE(SUBSTITUTE(実質収支比率等に係る経年分析!G$49,"▲","-")),2),NA())</f>
        <v>3.16</v>
      </c>
      <c r="D21" s="134">
        <f>IF(ISNUMBER(VALUE(SUBSTITUTE(実質収支比率等に係る経年分析!H$49,"▲","-"))),ROUND(VALUE(SUBSTITUTE(実質収支比率等に係る経年分析!H$49,"▲","-")),2),NA())</f>
        <v>-1.48</v>
      </c>
      <c r="E21" s="134">
        <f>IF(ISNUMBER(VALUE(SUBSTITUTE(実質収支比率等に係る経年分析!I$49,"▲","-"))),ROUND(VALUE(SUBSTITUTE(実質収支比率等に係る経年分析!I$49,"▲","-")),2),NA())</f>
        <v>5.61</v>
      </c>
      <c r="F21" s="134">
        <f>IF(ISNUMBER(VALUE(SUBSTITUTE(実質収支比率等に係る経年分析!J$49,"▲","-"))),ROUND(VALUE(SUBSTITUTE(実質収支比率等に係る経年分析!J$49,"▲","-")),2),NA())</f>
        <v>2.39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13.45</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8.99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7.62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6.92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6.78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6.55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2442</v>
      </c>
      <c r="E42" s="136"/>
      <c r="F42" s="136"/>
      <c r="G42" s="136">
        <f>'実質公債費比率（分子）の構造'!L$52</f>
        <v>2592</v>
      </c>
      <c r="H42" s="136"/>
      <c r="I42" s="136"/>
      <c r="J42" s="136">
        <f>'実質公債費比率（分子）の構造'!M$52</f>
        <v>2596</v>
      </c>
      <c r="K42" s="136"/>
      <c r="L42" s="136"/>
      <c r="M42" s="136">
        <f>'実質公債費比率（分子）の構造'!N$52</f>
        <v>3044</v>
      </c>
      <c r="N42" s="136"/>
      <c r="O42" s="136"/>
      <c r="P42" s="136">
        <f>'実質公債費比率（分子）の構造'!O$52</f>
        <v>2517</v>
      </c>
    </row>
    <row r="43" spans="1:16" x14ac:dyDescent="0.15">
      <c r="A43" s="136" t="s">
        <v>18</v>
      </c>
      <c r="B43" s="136">
        <f>'実質公債費比率（分子）の構造'!K$51</f>
        <v>1</v>
      </c>
      <c r="C43" s="136"/>
      <c r="D43" s="136"/>
      <c r="E43" s="136">
        <f>'実質公債費比率（分子）の構造'!L$51</f>
        <v>2</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649</v>
      </c>
      <c r="C45" s="136"/>
      <c r="D45" s="136"/>
      <c r="E45" s="136">
        <f>'実質公債費比率（分子）の構造'!L$49</f>
        <v>648</v>
      </c>
      <c r="F45" s="136"/>
      <c r="G45" s="136"/>
      <c r="H45" s="136">
        <f>'実質公債費比率（分子）の構造'!M$49</f>
        <v>548</v>
      </c>
      <c r="I45" s="136"/>
      <c r="J45" s="136"/>
      <c r="K45" s="136">
        <f>'実質公債費比率（分子）の構造'!N$49</f>
        <v>692</v>
      </c>
      <c r="L45" s="136"/>
      <c r="M45" s="136"/>
      <c r="N45" s="136">
        <f>'実質公債費比率（分子）の構造'!O$49</f>
        <v>649</v>
      </c>
      <c r="O45" s="136"/>
      <c r="P45" s="136"/>
    </row>
    <row r="46" spans="1:16" x14ac:dyDescent="0.15">
      <c r="A46" s="136" t="s">
        <v>54</v>
      </c>
      <c r="B46" s="136">
        <f>'実質公債費比率（分子）の構造'!K$48</f>
        <v>572</v>
      </c>
      <c r="C46" s="136"/>
      <c r="D46" s="136"/>
      <c r="E46" s="136">
        <f>'実質公債費比率（分子）の構造'!L$48</f>
        <v>595</v>
      </c>
      <c r="F46" s="136"/>
      <c r="G46" s="136"/>
      <c r="H46" s="136">
        <f>'実質公債費比率（分子）の構造'!M$48</f>
        <v>580</v>
      </c>
      <c r="I46" s="136"/>
      <c r="J46" s="136"/>
      <c r="K46" s="136">
        <f>'実質公債費比率（分子）の構造'!N$48</f>
        <v>652</v>
      </c>
      <c r="L46" s="136"/>
      <c r="M46" s="136"/>
      <c r="N46" s="136">
        <f>'実質公債費比率（分子）の構造'!O$48</f>
        <v>571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2802</v>
      </c>
      <c r="C49" s="136"/>
      <c r="D49" s="136"/>
      <c r="E49" s="136">
        <f>'実質公債費比率（分子）の構造'!L$45</f>
        <v>2890</v>
      </c>
      <c r="F49" s="136"/>
      <c r="G49" s="136"/>
      <c r="H49" s="136">
        <f>'実質公債費比率（分子）の構造'!M$45</f>
        <v>3032</v>
      </c>
      <c r="I49" s="136"/>
      <c r="J49" s="136"/>
      <c r="K49" s="136">
        <f>'実質公債費比率（分子）の構造'!N$45</f>
        <v>3272</v>
      </c>
      <c r="L49" s="136"/>
      <c r="M49" s="136"/>
      <c r="N49" s="136">
        <f>'実質公債費比率（分子）の構造'!O$45</f>
        <v>3243</v>
      </c>
      <c r="O49" s="136"/>
      <c r="P49" s="136"/>
    </row>
    <row r="50" spans="1:16" x14ac:dyDescent="0.15">
      <c r="A50" s="136" t="s">
        <v>58</v>
      </c>
      <c r="B50" s="136" t="e">
        <f>NA()</f>
        <v>#N/A</v>
      </c>
      <c r="C50" s="136">
        <f>IF(ISNUMBER('実質公債費比率（分子）の構造'!K$53),'実質公債費比率（分子）の構造'!K$53,NA())</f>
        <v>1582</v>
      </c>
      <c r="D50" s="136" t="e">
        <f>NA()</f>
        <v>#N/A</v>
      </c>
      <c r="E50" s="136" t="e">
        <f>NA()</f>
        <v>#N/A</v>
      </c>
      <c r="F50" s="136">
        <f>IF(ISNUMBER('実質公債費比率（分子）の構造'!L$53),'実質公債費比率（分子）の構造'!L$53,NA())</f>
        <v>1543</v>
      </c>
      <c r="G50" s="136" t="e">
        <f>NA()</f>
        <v>#N/A</v>
      </c>
      <c r="H50" s="136" t="e">
        <f>NA()</f>
        <v>#N/A</v>
      </c>
      <c r="I50" s="136">
        <f>IF(ISNUMBER('実質公債費比率（分子）の構造'!M$53),'実質公債費比率（分子）の構造'!M$53,NA())</f>
        <v>1566</v>
      </c>
      <c r="J50" s="136" t="e">
        <f>NA()</f>
        <v>#N/A</v>
      </c>
      <c r="K50" s="136" t="e">
        <f>NA()</f>
        <v>#N/A</v>
      </c>
      <c r="L50" s="136">
        <f>IF(ISNUMBER('実質公債費比率（分子）の構造'!N$53),'実質公債費比率（分子）の構造'!N$53,NA())</f>
        <v>1573</v>
      </c>
      <c r="M50" s="136" t="e">
        <f>NA()</f>
        <v>#N/A</v>
      </c>
      <c r="N50" s="136" t="e">
        <f>NA()</f>
        <v>#N/A</v>
      </c>
      <c r="O50" s="136">
        <f>IF(ISNUMBER('実質公債費比率（分子）の構造'!O$53),'実質公債費比率（分子）の構造'!O$53,NA())</f>
        <v>1947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23319</v>
      </c>
      <c r="E56" s="135"/>
      <c r="F56" s="135"/>
      <c r="G56" s="135">
        <f>'将来負担比率（分子）の構造'!J$51</f>
        <v>24010</v>
      </c>
      <c r="H56" s="135"/>
      <c r="I56" s="135"/>
      <c r="J56" s="135">
        <f>'将来負担比率（分子）の構造'!K$51</f>
        <v>24370</v>
      </c>
      <c r="K56" s="135"/>
      <c r="L56" s="135"/>
      <c r="M56" s="135">
        <f>'将来負担比率（分子）の構造'!L$51</f>
        <v>24539</v>
      </c>
      <c r="N56" s="135"/>
      <c r="O56" s="135"/>
      <c r="P56" s="135">
        <f>'将来負担比率（分子）の構造'!M$51</f>
        <v>24512</v>
      </c>
    </row>
    <row r="57" spans="1:16" x14ac:dyDescent="0.15">
      <c r="A57" s="135" t="s">
        <v>35</v>
      </c>
      <c r="B57" s="135"/>
      <c r="C57" s="135"/>
      <c r="D57" s="135">
        <f>'将来負担比率（分子）の構造'!I$50</f>
        <v>8687</v>
      </c>
      <c r="E57" s="135"/>
      <c r="F57" s="135"/>
      <c r="G57" s="135">
        <f>'将来負担比率（分子）の構造'!J$50</f>
        <v>9065</v>
      </c>
      <c r="H57" s="135"/>
      <c r="I57" s="135"/>
      <c r="J57" s="135">
        <f>'将来負担比率（分子）の構造'!K$50</f>
        <v>9312</v>
      </c>
      <c r="K57" s="135"/>
      <c r="L57" s="135"/>
      <c r="M57" s="135">
        <f>'将来負担比率（分子）の構造'!L$50</f>
        <v>8427</v>
      </c>
      <c r="N57" s="135"/>
      <c r="O57" s="135"/>
      <c r="P57" s="135">
        <f>'将来負担比率（分子）の構造'!M$50</f>
        <v>7977</v>
      </c>
    </row>
    <row r="58" spans="1:16" x14ac:dyDescent="0.15">
      <c r="A58" s="135" t="s">
        <v>34</v>
      </c>
      <c r="B58" s="135"/>
      <c r="C58" s="135"/>
      <c r="D58" s="135">
        <f>'将来負担比率（分子）の構造'!I$49</f>
        <v>1865</v>
      </c>
      <c r="E58" s="135"/>
      <c r="F58" s="135"/>
      <c r="G58" s="135">
        <f>'将来負担比率（分子）の構造'!J$49</f>
        <v>2084</v>
      </c>
      <c r="H58" s="135"/>
      <c r="I58" s="135"/>
      <c r="J58" s="135">
        <f>'将来負担比率（分子）の構造'!K$49</f>
        <v>2057</v>
      </c>
      <c r="K58" s="135"/>
      <c r="L58" s="135"/>
      <c r="M58" s="135">
        <f>'将来負担比率（分子）の構造'!L$49</f>
        <v>2702</v>
      </c>
      <c r="N58" s="135"/>
      <c r="O58" s="135"/>
      <c r="P58" s="135">
        <f>'将来負担比率（分子）の構造'!M$49</f>
        <v>2945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8720</v>
      </c>
      <c r="C61" s="135"/>
      <c r="D61" s="135"/>
      <c r="E61" s="135">
        <f>'将来負担比率（分子）の構造'!J$46</f>
        <v>7756</v>
      </c>
      <c r="F61" s="135"/>
      <c r="G61" s="135"/>
      <c r="H61" s="135">
        <f>'将来負担比率（分子）の構造'!K$46</f>
        <v>1948</v>
      </c>
      <c r="I61" s="135"/>
      <c r="J61" s="135"/>
      <c r="K61" s="135">
        <f>'将来負担比率（分子）の構造'!L$46</f>
        <v>1768</v>
      </c>
      <c r="L61" s="135"/>
      <c r="M61" s="135"/>
      <c r="N61" s="135">
        <f>'将来負担比率（分子）の構造'!M$46</f>
        <v>1584</v>
      </c>
      <c r="O61" s="135"/>
      <c r="P61" s="135"/>
    </row>
    <row r="62" spans="1:16" x14ac:dyDescent="0.15">
      <c r="A62" s="135" t="s">
        <v>29</v>
      </c>
      <c r="B62" s="135">
        <f>'将来負担比率（分子）の構造'!I$45</f>
        <v>4151</v>
      </c>
      <c r="C62" s="135"/>
      <c r="D62" s="135"/>
      <c r="E62" s="135">
        <f>'将来負担比率（分子）の構造'!J$45</f>
        <v>3837</v>
      </c>
      <c r="F62" s="135"/>
      <c r="G62" s="135"/>
      <c r="H62" s="135">
        <f>'将来負担比率（分子）の構造'!K$45</f>
        <v>3454</v>
      </c>
      <c r="I62" s="135"/>
      <c r="J62" s="135"/>
      <c r="K62" s="135">
        <f>'将来負担比率（分子）の構造'!L$45</f>
        <v>3039</v>
      </c>
      <c r="L62" s="135"/>
      <c r="M62" s="135"/>
      <c r="N62" s="135">
        <f>'将来負担比率（分子）の構造'!M$45</f>
        <v>2788</v>
      </c>
      <c r="O62" s="135"/>
      <c r="P62" s="135"/>
    </row>
    <row r="63" spans="1:16" x14ac:dyDescent="0.15">
      <c r="A63" s="135" t="s">
        <v>28</v>
      </c>
      <c r="B63" s="135">
        <f>'将来負担比率（分子）の構造'!I$44</f>
        <v>4797</v>
      </c>
      <c r="C63" s="135"/>
      <c r="D63" s="135"/>
      <c r="E63" s="135">
        <f>'将来負担比率（分子）の構造'!J$44</f>
        <v>4535</v>
      </c>
      <c r="F63" s="135"/>
      <c r="G63" s="135"/>
      <c r="H63" s="135">
        <f>'将来負担比率（分子）の構造'!K$44</f>
        <v>4315</v>
      </c>
      <c r="I63" s="135"/>
      <c r="J63" s="135"/>
      <c r="K63" s="135">
        <f>'将来負担比率（分子）の構造'!L$44</f>
        <v>4099</v>
      </c>
      <c r="L63" s="135"/>
      <c r="M63" s="135"/>
      <c r="N63" s="135">
        <f>'将来負担比率（分子）の構造'!M$44</f>
        <v>4120</v>
      </c>
      <c r="O63" s="135"/>
      <c r="P63" s="135"/>
    </row>
    <row r="64" spans="1:16" x14ac:dyDescent="0.15">
      <c r="A64" s="135" t="s">
        <v>27</v>
      </c>
      <c r="B64" s="135">
        <f>'将来負担比率（分子）の構造'!I$43</f>
        <v>11966</v>
      </c>
      <c r="C64" s="135"/>
      <c r="D64" s="135"/>
      <c r="E64" s="135">
        <f>'将来負担比率（分子）の構造'!J$43</f>
        <v>11610</v>
      </c>
      <c r="F64" s="135"/>
      <c r="G64" s="135"/>
      <c r="H64" s="135">
        <f>'将来負担比率（分子）の構造'!K$43</f>
        <v>11166</v>
      </c>
      <c r="I64" s="135"/>
      <c r="J64" s="135"/>
      <c r="K64" s="135">
        <f>'将来負担比率（分子）の構造'!L$43</f>
        <v>11472</v>
      </c>
      <c r="L64" s="135"/>
      <c r="M64" s="135"/>
      <c r="N64" s="135">
        <f>'将来負担比率（分子）の構造'!M$43</f>
        <v>11093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32138</v>
      </c>
      <c r="C66" s="135"/>
      <c r="D66" s="135"/>
      <c r="E66" s="135">
        <f>'将来負担比率（分子）の構造'!J$41</f>
        <v>32873</v>
      </c>
      <c r="F66" s="135"/>
      <c r="G66" s="135"/>
      <c r="H66" s="135">
        <f>'将来負担比率（分子）の構造'!K$41</f>
        <v>37994</v>
      </c>
      <c r="I66" s="135"/>
      <c r="J66" s="135"/>
      <c r="K66" s="135">
        <f>'将来負担比率（分子）の構造'!L$41</f>
        <v>38119</v>
      </c>
      <c r="L66" s="135"/>
      <c r="M66" s="135"/>
      <c r="N66" s="135">
        <f>'将来負担比率（分子）の構造'!M$41</f>
        <v>37560</v>
      </c>
      <c r="O66" s="135"/>
      <c r="P66" s="135"/>
    </row>
    <row r="67" spans="1:16" x14ac:dyDescent="0.15">
      <c r="A67" s="135" t="s">
        <v>62</v>
      </c>
      <c r="B67" s="135" t="e">
        <f>NA()</f>
        <v>#N/A</v>
      </c>
      <c r="C67" s="135">
        <f>IF(ISNUMBER('将来負担比率（分子）の構造'!I$52), IF('将来負担比率（分子）の構造'!I$52 &lt; 0, 0, '将来負担比率（分子）の構造'!I$52), NA())</f>
        <v>27901</v>
      </c>
      <c r="D67" s="135" t="e">
        <f>NA()</f>
        <v>#N/A</v>
      </c>
      <c r="E67" s="135" t="e">
        <f>NA()</f>
        <v>#N/A</v>
      </c>
      <c r="F67" s="135">
        <f>IF(ISNUMBER('将来負担比率（分子）の構造'!J$52), IF('将来負担比率（分子）の構造'!J$52 &lt; 0, 0, '将来負担比率（分子）の構造'!J$52), NA())</f>
        <v>25452</v>
      </c>
      <c r="G67" s="135" t="e">
        <f>NA()</f>
        <v>#N/A</v>
      </c>
      <c r="H67" s="135" t="e">
        <f>NA()</f>
        <v>#N/A</v>
      </c>
      <c r="I67" s="135">
        <f>IF(ISNUMBER('将来負担比率（分子）の構造'!K$52), IF('将来負担比率（分子）の構造'!K$52 &lt; 0, 0, '将来負担比率（分子）の構造'!K$52), NA())</f>
        <v>23138</v>
      </c>
      <c r="J67" s="135" t="e">
        <f>NA()</f>
        <v>#N/A</v>
      </c>
      <c r="K67" s="135" t="e">
        <f>NA()</f>
        <v>#N/A</v>
      </c>
      <c r="L67" s="135">
        <f>IF(ISNUMBER('将来負担比率（分子）の構造'!L$52), IF('将来負担比率（分子）の構造'!L$52 &lt; 0, 0, '将来負担比率（分子）の構造'!L$52), NA())</f>
        <v>22828</v>
      </c>
      <c r="M67" s="135" t="e">
        <f>NA()</f>
        <v>#N/A</v>
      </c>
      <c r="N67" s="135" t="e">
        <f>NA()</f>
        <v>#N/A</v>
      </c>
      <c r="O67" s="135">
        <f>IF(ISNUMBER('将来負担比率（分子）の構造'!M$52), IF('将来負担比率（分子）の構造'!M$52 &lt; 0, 0, '将来負担比率（分子）の構造'!M$52), NA())</f>
        <v>21711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10313698</v>
      </c>
      <c r="S5" s="583"/>
      <c r="T5" s="583"/>
      <c r="U5" s="583"/>
      <c r="V5" s="583"/>
      <c r="W5" s="583"/>
      <c r="X5" s="583"/>
      <c r="Y5" s="584"/>
      <c r="Z5" s="585">
        <v>46.6</v>
      </c>
      <c r="AA5" s="585"/>
      <c r="AB5" s="585"/>
      <c r="AC5" s="585"/>
      <c r="AD5" s="586">
        <v>9428689</v>
      </c>
      <c r="AE5" s="586"/>
      <c r="AF5" s="586"/>
      <c r="AG5" s="586"/>
      <c r="AH5" s="586"/>
      <c r="AI5" s="586"/>
      <c r="AJ5" s="586"/>
      <c r="AK5" s="586"/>
      <c r="AL5" s="587">
        <v>76.099999999999994</v>
      </c>
      <c r="AM5" s="588"/>
      <c r="AN5" s="588"/>
      <c r="AO5" s="589"/>
      <c r="AP5" s="579" t="s">
        <v>205</v>
      </c>
      <c r="AQ5" s="580"/>
      <c r="AR5" s="580"/>
      <c r="AS5" s="580"/>
      <c r="AT5" s="580"/>
      <c r="AU5" s="580"/>
      <c r="AV5" s="580"/>
      <c r="AW5" s="580"/>
      <c r="AX5" s="580"/>
      <c r="AY5" s="580"/>
      <c r="AZ5" s="580"/>
      <c r="BA5" s="580"/>
      <c r="BB5" s="580"/>
      <c r="BC5" s="580"/>
      <c r="BD5" s="580"/>
      <c r="BE5" s="580"/>
      <c r="BF5" s="581"/>
      <c r="BG5" s="593">
        <v>9428689</v>
      </c>
      <c r="BH5" s="594"/>
      <c r="BI5" s="594"/>
      <c r="BJ5" s="594"/>
      <c r="BK5" s="594"/>
      <c r="BL5" s="594"/>
      <c r="BM5" s="594"/>
      <c r="BN5" s="595"/>
      <c r="BO5" s="596">
        <v>91.4</v>
      </c>
      <c r="BP5" s="596"/>
      <c r="BQ5" s="596"/>
      <c r="BR5" s="596"/>
      <c r="BS5" s="597">
        <v>61648</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160803</v>
      </c>
      <c r="S6" s="594"/>
      <c r="T6" s="594"/>
      <c r="U6" s="594"/>
      <c r="V6" s="594"/>
      <c r="W6" s="594"/>
      <c r="X6" s="594"/>
      <c r="Y6" s="595"/>
      <c r="Z6" s="596">
        <v>0.7</v>
      </c>
      <c r="AA6" s="596"/>
      <c r="AB6" s="596"/>
      <c r="AC6" s="596"/>
      <c r="AD6" s="597">
        <v>160803</v>
      </c>
      <c r="AE6" s="597"/>
      <c r="AF6" s="597"/>
      <c r="AG6" s="597"/>
      <c r="AH6" s="597"/>
      <c r="AI6" s="597"/>
      <c r="AJ6" s="597"/>
      <c r="AK6" s="597"/>
      <c r="AL6" s="598">
        <v>1.3</v>
      </c>
      <c r="AM6" s="599"/>
      <c r="AN6" s="599"/>
      <c r="AO6" s="600"/>
      <c r="AP6" s="590" t="s">
        <v>210</v>
      </c>
      <c r="AQ6" s="591"/>
      <c r="AR6" s="591"/>
      <c r="AS6" s="591"/>
      <c r="AT6" s="591"/>
      <c r="AU6" s="591"/>
      <c r="AV6" s="591"/>
      <c r="AW6" s="591"/>
      <c r="AX6" s="591"/>
      <c r="AY6" s="591"/>
      <c r="AZ6" s="591"/>
      <c r="BA6" s="591"/>
      <c r="BB6" s="591"/>
      <c r="BC6" s="591"/>
      <c r="BD6" s="591"/>
      <c r="BE6" s="591"/>
      <c r="BF6" s="592"/>
      <c r="BG6" s="593">
        <v>9428689</v>
      </c>
      <c r="BH6" s="594"/>
      <c r="BI6" s="594"/>
      <c r="BJ6" s="594"/>
      <c r="BK6" s="594"/>
      <c r="BL6" s="594"/>
      <c r="BM6" s="594"/>
      <c r="BN6" s="595"/>
      <c r="BO6" s="596">
        <v>91.4</v>
      </c>
      <c r="BP6" s="596"/>
      <c r="BQ6" s="596"/>
      <c r="BR6" s="596"/>
      <c r="BS6" s="597">
        <v>61648</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274261</v>
      </c>
      <c r="CS6" s="594"/>
      <c r="CT6" s="594"/>
      <c r="CU6" s="594"/>
      <c r="CV6" s="594"/>
      <c r="CW6" s="594"/>
      <c r="CX6" s="594"/>
      <c r="CY6" s="595"/>
      <c r="CZ6" s="596">
        <v>1.3</v>
      </c>
      <c r="DA6" s="596"/>
      <c r="DB6" s="596"/>
      <c r="DC6" s="596"/>
      <c r="DD6" s="602" t="s">
        <v>212</v>
      </c>
      <c r="DE6" s="594"/>
      <c r="DF6" s="594"/>
      <c r="DG6" s="594"/>
      <c r="DH6" s="594"/>
      <c r="DI6" s="594"/>
      <c r="DJ6" s="594"/>
      <c r="DK6" s="594"/>
      <c r="DL6" s="594"/>
      <c r="DM6" s="594"/>
      <c r="DN6" s="594"/>
      <c r="DO6" s="594"/>
      <c r="DP6" s="595"/>
      <c r="DQ6" s="602">
        <v>274261</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27158</v>
      </c>
      <c r="S7" s="594"/>
      <c r="T7" s="594"/>
      <c r="U7" s="594"/>
      <c r="V7" s="594"/>
      <c r="W7" s="594"/>
      <c r="X7" s="594"/>
      <c r="Y7" s="595"/>
      <c r="Z7" s="596">
        <v>0.1</v>
      </c>
      <c r="AA7" s="596"/>
      <c r="AB7" s="596"/>
      <c r="AC7" s="596"/>
      <c r="AD7" s="597">
        <v>27158</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3851897</v>
      </c>
      <c r="BH7" s="594"/>
      <c r="BI7" s="594"/>
      <c r="BJ7" s="594"/>
      <c r="BK7" s="594"/>
      <c r="BL7" s="594"/>
      <c r="BM7" s="594"/>
      <c r="BN7" s="595"/>
      <c r="BO7" s="596">
        <v>37.299999999999997</v>
      </c>
      <c r="BP7" s="596"/>
      <c r="BQ7" s="596"/>
      <c r="BR7" s="596"/>
      <c r="BS7" s="597">
        <v>61648</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2202401</v>
      </c>
      <c r="CS7" s="594"/>
      <c r="CT7" s="594"/>
      <c r="CU7" s="594"/>
      <c r="CV7" s="594"/>
      <c r="CW7" s="594"/>
      <c r="CX7" s="594"/>
      <c r="CY7" s="595"/>
      <c r="CZ7" s="596">
        <v>10.199999999999999</v>
      </c>
      <c r="DA7" s="596"/>
      <c r="DB7" s="596"/>
      <c r="DC7" s="596"/>
      <c r="DD7" s="602">
        <v>6450</v>
      </c>
      <c r="DE7" s="594"/>
      <c r="DF7" s="594"/>
      <c r="DG7" s="594"/>
      <c r="DH7" s="594"/>
      <c r="DI7" s="594"/>
      <c r="DJ7" s="594"/>
      <c r="DK7" s="594"/>
      <c r="DL7" s="594"/>
      <c r="DM7" s="594"/>
      <c r="DN7" s="594"/>
      <c r="DO7" s="594"/>
      <c r="DP7" s="595"/>
      <c r="DQ7" s="602">
        <v>1897069</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63702</v>
      </c>
      <c r="S8" s="594"/>
      <c r="T8" s="594"/>
      <c r="U8" s="594"/>
      <c r="V8" s="594"/>
      <c r="W8" s="594"/>
      <c r="X8" s="594"/>
      <c r="Y8" s="595"/>
      <c r="Z8" s="596">
        <v>0.3</v>
      </c>
      <c r="AA8" s="596"/>
      <c r="AB8" s="596"/>
      <c r="AC8" s="596"/>
      <c r="AD8" s="597">
        <v>63702</v>
      </c>
      <c r="AE8" s="597"/>
      <c r="AF8" s="597"/>
      <c r="AG8" s="597"/>
      <c r="AH8" s="597"/>
      <c r="AI8" s="597"/>
      <c r="AJ8" s="597"/>
      <c r="AK8" s="597"/>
      <c r="AL8" s="598">
        <v>0.5</v>
      </c>
      <c r="AM8" s="599"/>
      <c r="AN8" s="599"/>
      <c r="AO8" s="600"/>
      <c r="AP8" s="590" t="s">
        <v>217</v>
      </c>
      <c r="AQ8" s="591"/>
      <c r="AR8" s="591"/>
      <c r="AS8" s="591"/>
      <c r="AT8" s="591"/>
      <c r="AU8" s="591"/>
      <c r="AV8" s="591"/>
      <c r="AW8" s="591"/>
      <c r="AX8" s="591"/>
      <c r="AY8" s="591"/>
      <c r="AZ8" s="591"/>
      <c r="BA8" s="591"/>
      <c r="BB8" s="591"/>
      <c r="BC8" s="591"/>
      <c r="BD8" s="591"/>
      <c r="BE8" s="591"/>
      <c r="BF8" s="592"/>
      <c r="BG8" s="593">
        <v>88775</v>
      </c>
      <c r="BH8" s="594"/>
      <c r="BI8" s="594"/>
      <c r="BJ8" s="594"/>
      <c r="BK8" s="594"/>
      <c r="BL8" s="594"/>
      <c r="BM8" s="594"/>
      <c r="BN8" s="595"/>
      <c r="BO8" s="596">
        <v>0.9</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8844427</v>
      </c>
      <c r="CS8" s="594"/>
      <c r="CT8" s="594"/>
      <c r="CU8" s="594"/>
      <c r="CV8" s="594"/>
      <c r="CW8" s="594"/>
      <c r="CX8" s="594"/>
      <c r="CY8" s="595"/>
      <c r="CZ8" s="596">
        <v>40.799999999999997</v>
      </c>
      <c r="DA8" s="596"/>
      <c r="DB8" s="596"/>
      <c r="DC8" s="596"/>
      <c r="DD8" s="602">
        <v>15778</v>
      </c>
      <c r="DE8" s="594"/>
      <c r="DF8" s="594"/>
      <c r="DG8" s="594"/>
      <c r="DH8" s="594"/>
      <c r="DI8" s="594"/>
      <c r="DJ8" s="594"/>
      <c r="DK8" s="594"/>
      <c r="DL8" s="594"/>
      <c r="DM8" s="594"/>
      <c r="DN8" s="594"/>
      <c r="DO8" s="594"/>
      <c r="DP8" s="595"/>
      <c r="DQ8" s="602">
        <v>4136763</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69848</v>
      </c>
      <c r="S9" s="594"/>
      <c r="T9" s="594"/>
      <c r="U9" s="594"/>
      <c r="V9" s="594"/>
      <c r="W9" s="594"/>
      <c r="X9" s="594"/>
      <c r="Y9" s="595"/>
      <c r="Z9" s="596">
        <v>0.3</v>
      </c>
      <c r="AA9" s="596"/>
      <c r="AB9" s="596"/>
      <c r="AC9" s="596"/>
      <c r="AD9" s="597">
        <v>69848</v>
      </c>
      <c r="AE9" s="597"/>
      <c r="AF9" s="597"/>
      <c r="AG9" s="597"/>
      <c r="AH9" s="597"/>
      <c r="AI9" s="597"/>
      <c r="AJ9" s="597"/>
      <c r="AK9" s="597"/>
      <c r="AL9" s="598">
        <v>0.6</v>
      </c>
      <c r="AM9" s="599"/>
      <c r="AN9" s="599"/>
      <c r="AO9" s="600"/>
      <c r="AP9" s="590" t="s">
        <v>220</v>
      </c>
      <c r="AQ9" s="591"/>
      <c r="AR9" s="591"/>
      <c r="AS9" s="591"/>
      <c r="AT9" s="591"/>
      <c r="AU9" s="591"/>
      <c r="AV9" s="591"/>
      <c r="AW9" s="591"/>
      <c r="AX9" s="591"/>
      <c r="AY9" s="591"/>
      <c r="AZ9" s="591"/>
      <c r="BA9" s="591"/>
      <c r="BB9" s="591"/>
      <c r="BC9" s="591"/>
      <c r="BD9" s="591"/>
      <c r="BE9" s="591"/>
      <c r="BF9" s="592"/>
      <c r="BG9" s="593">
        <v>3083569</v>
      </c>
      <c r="BH9" s="594"/>
      <c r="BI9" s="594"/>
      <c r="BJ9" s="594"/>
      <c r="BK9" s="594"/>
      <c r="BL9" s="594"/>
      <c r="BM9" s="594"/>
      <c r="BN9" s="595"/>
      <c r="BO9" s="596">
        <v>29.9</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1822149</v>
      </c>
      <c r="CS9" s="594"/>
      <c r="CT9" s="594"/>
      <c r="CU9" s="594"/>
      <c r="CV9" s="594"/>
      <c r="CW9" s="594"/>
      <c r="CX9" s="594"/>
      <c r="CY9" s="595"/>
      <c r="CZ9" s="596">
        <v>8.4</v>
      </c>
      <c r="DA9" s="596"/>
      <c r="DB9" s="596"/>
      <c r="DC9" s="596"/>
      <c r="DD9" s="602" t="s">
        <v>108</v>
      </c>
      <c r="DE9" s="594"/>
      <c r="DF9" s="594"/>
      <c r="DG9" s="594"/>
      <c r="DH9" s="594"/>
      <c r="DI9" s="594"/>
      <c r="DJ9" s="594"/>
      <c r="DK9" s="594"/>
      <c r="DL9" s="594"/>
      <c r="DM9" s="594"/>
      <c r="DN9" s="594"/>
      <c r="DO9" s="594"/>
      <c r="DP9" s="595"/>
      <c r="DQ9" s="602">
        <v>1651213</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1125362</v>
      </c>
      <c r="S10" s="594"/>
      <c r="T10" s="594"/>
      <c r="U10" s="594"/>
      <c r="V10" s="594"/>
      <c r="W10" s="594"/>
      <c r="X10" s="594"/>
      <c r="Y10" s="595"/>
      <c r="Z10" s="596">
        <v>5.0999999999999996</v>
      </c>
      <c r="AA10" s="596"/>
      <c r="AB10" s="596"/>
      <c r="AC10" s="596"/>
      <c r="AD10" s="597">
        <v>1125362</v>
      </c>
      <c r="AE10" s="597"/>
      <c r="AF10" s="597"/>
      <c r="AG10" s="597"/>
      <c r="AH10" s="597"/>
      <c r="AI10" s="597"/>
      <c r="AJ10" s="597"/>
      <c r="AK10" s="597"/>
      <c r="AL10" s="598">
        <v>9.1</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162008</v>
      </c>
      <c r="BH10" s="594"/>
      <c r="BI10" s="594"/>
      <c r="BJ10" s="594"/>
      <c r="BK10" s="594"/>
      <c r="BL10" s="594"/>
      <c r="BM10" s="594"/>
      <c r="BN10" s="595"/>
      <c r="BO10" s="596">
        <v>1.6</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21320</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20469</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517545</v>
      </c>
      <c r="BH11" s="594"/>
      <c r="BI11" s="594"/>
      <c r="BJ11" s="594"/>
      <c r="BK11" s="594"/>
      <c r="BL11" s="594"/>
      <c r="BM11" s="594"/>
      <c r="BN11" s="595"/>
      <c r="BO11" s="596">
        <v>5</v>
      </c>
      <c r="BP11" s="596"/>
      <c r="BQ11" s="596"/>
      <c r="BR11" s="596"/>
      <c r="BS11" s="602">
        <v>61648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20382</v>
      </c>
      <c r="CS11" s="594"/>
      <c r="CT11" s="594"/>
      <c r="CU11" s="594"/>
      <c r="CV11" s="594"/>
      <c r="CW11" s="594"/>
      <c r="CX11" s="594"/>
      <c r="CY11" s="595"/>
      <c r="CZ11" s="596">
        <v>0.1</v>
      </c>
      <c r="DA11" s="596"/>
      <c r="DB11" s="596"/>
      <c r="DC11" s="596"/>
      <c r="DD11" s="602" t="s">
        <v>108</v>
      </c>
      <c r="DE11" s="594"/>
      <c r="DF11" s="594"/>
      <c r="DG11" s="594"/>
      <c r="DH11" s="594"/>
      <c r="DI11" s="594"/>
      <c r="DJ11" s="594"/>
      <c r="DK11" s="594"/>
      <c r="DL11" s="594"/>
      <c r="DM11" s="594"/>
      <c r="DN11" s="594"/>
      <c r="DO11" s="594"/>
      <c r="DP11" s="595"/>
      <c r="DQ11" s="602">
        <v>16110</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5187466</v>
      </c>
      <c r="BH12" s="594"/>
      <c r="BI12" s="594"/>
      <c r="BJ12" s="594"/>
      <c r="BK12" s="594"/>
      <c r="BL12" s="594"/>
      <c r="BM12" s="594"/>
      <c r="BN12" s="595"/>
      <c r="BO12" s="596">
        <v>50.3</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111161</v>
      </c>
      <c r="CS12" s="594"/>
      <c r="CT12" s="594"/>
      <c r="CU12" s="594"/>
      <c r="CV12" s="594"/>
      <c r="CW12" s="594"/>
      <c r="CX12" s="594"/>
      <c r="CY12" s="595"/>
      <c r="CZ12" s="596">
        <v>0.5</v>
      </c>
      <c r="DA12" s="596"/>
      <c r="DB12" s="596"/>
      <c r="DC12" s="596"/>
      <c r="DD12" s="602" t="s">
        <v>108</v>
      </c>
      <c r="DE12" s="594"/>
      <c r="DF12" s="594"/>
      <c r="DG12" s="594"/>
      <c r="DH12" s="594"/>
      <c r="DI12" s="594"/>
      <c r="DJ12" s="594"/>
      <c r="DK12" s="594"/>
      <c r="DL12" s="594"/>
      <c r="DM12" s="594"/>
      <c r="DN12" s="594"/>
      <c r="DO12" s="594"/>
      <c r="DP12" s="595"/>
      <c r="DQ12" s="602">
        <v>72665</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34406</v>
      </c>
      <c r="S13" s="594"/>
      <c r="T13" s="594"/>
      <c r="U13" s="594"/>
      <c r="V13" s="594"/>
      <c r="W13" s="594"/>
      <c r="X13" s="594"/>
      <c r="Y13" s="595"/>
      <c r="Z13" s="596">
        <v>0.2</v>
      </c>
      <c r="AA13" s="596"/>
      <c r="AB13" s="596"/>
      <c r="AC13" s="596"/>
      <c r="AD13" s="597">
        <v>34406</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5135139</v>
      </c>
      <c r="BH13" s="594"/>
      <c r="BI13" s="594"/>
      <c r="BJ13" s="594"/>
      <c r="BK13" s="594"/>
      <c r="BL13" s="594"/>
      <c r="BM13" s="594"/>
      <c r="BN13" s="595"/>
      <c r="BO13" s="596">
        <v>49.8</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2728745</v>
      </c>
      <c r="CS13" s="594"/>
      <c r="CT13" s="594"/>
      <c r="CU13" s="594"/>
      <c r="CV13" s="594"/>
      <c r="CW13" s="594"/>
      <c r="CX13" s="594"/>
      <c r="CY13" s="595"/>
      <c r="CZ13" s="596">
        <v>12.6</v>
      </c>
      <c r="DA13" s="596"/>
      <c r="DB13" s="596"/>
      <c r="DC13" s="596"/>
      <c r="DD13" s="602">
        <v>1306096</v>
      </c>
      <c r="DE13" s="594"/>
      <c r="DF13" s="594"/>
      <c r="DG13" s="594"/>
      <c r="DH13" s="594"/>
      <c r="DI13" s="594"/>
      <c r="DJ13" s="594"/>
      <c r="DK13" s="594"/>
      <c r="DL13" s="594"/>
      <c r="DM13" s="594"/>
      <c r="DN13" s="594"/>
      <c r="DO13" s="594"/>
      <c r="DP13" s="595"/>
      <c r="DQ13" s="602">
        <v>1511631</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56600</v>
      </c>
      <c r="BH14" s="594"/>
      <c r="BI14" s="594"/>
      <c r="BJ14" s="594"/>
      <c r="BK14" s="594"/>
      <c r="BL14" s="594"/>
      <c r="BM14" s="594"/>
      <c r="BN14" s="595"/>
      <c r="BO14" s="596">
        <v>0.5</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759573</v>
      </c>
      <c r="CS14" s="594"/>
      <c r="CT14" s="594"/>
      <c r="CU14" s="594"/>
      <c r="CV14" s="594"/>
      <c r="CW14" s="594"/>
      <c r="CX14" s="594"/>
      <c r="CY14" s="595"/>
      <c r="CZ14" s="596">
        <v>3.5</v>
      </c>
      <c r="DA14" s="596"/>
      <c r="DB14" s="596"/>
      <c r="DC14" s="596"/>
      <c r="DD14" s="602" t="s">
        <v>108</v>
      </c>
      <c r="DE14" s="594"/>
      <c r="DF14" s="594"/>
      <c r="DG14" s="594"/>
      <c r="DH14" s="594"/>
      <c r="DI14" s="594"/>
      <c r="DJ14" s="594"/>
      <c r="DK14" s="594"/>
      <c r="DL14" s="594"/>
      <c r="DM14" s="594"/>
      <c r="DN14" s="594"/>
      <c r="DO14" s="594"/>
      <c r="DP14" s="595"/>
      <c r="DQ14" s="602">
        <v>754285</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36267</v>
      </c>
      <c r="S15" s="594"/>
      <c r="T15" s="594"/>
      <c r="U15" s="594"/>
      <c r="V15" s="594"/>
      <c r="W15" s="594"/>
      <c r="X15" s="594"/>
      <c r="Y15" s="595"/>
      <c r="Z15" s="596">
        <v>0.2</v>
      </c>
      <c r="AA15" s="596"/>
      <c r="AB15" s="596"/>
      <c r="AC15" s="596"/>
      <c r="AD15" s="597">
        <v>36267</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332726</v>
      </c>
      <c r="BH15" s="594"/>
      <c r="BI15" s="594"/>
      <c r="BJ15" s="594"/>
      <c r="BK15" s="594"/>
      <c r="BL15" s="594"/>
      <c r="BM15" s="594"/>
      <c r="BN15" s="595"/>
      <c r="BO15" s="596">
        <v>3.2</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1667889</v>
      </c>
      <c r="CS15" s="594"/>
      <c r="CT15" s="594"/>
      <c r="CU15" s="594"/>
      <c r="CV15" s="594"/>
      <c r="CW15" s="594"/>
      <c r="CX15" s="594"/>
      <c r="CY15" s="595"/>
      <c r="CZ15" s="596">
        <v>7.7</v>
      </c>
      <c r="DA15" s="596"/>
      <c r="DB15" s="596"/>
      <c r="DC15" s="596"/>
      <c r="DD15" s="602">
        <v>90164</v>
      </c>
      <c r="DE15" s="594"/>
      <c r="DF15" s="594"/>
      <c r="DG15" s="594"/>
      <c r="DH15" s="594"/>
      <c r="DI15" s="594"/>
      <c r="DJ15" s="594"/>
      <c r="DK15" s="594"/>
      <c r="DL15" s="594"/>
      <c r="DM15" s="594"/>
      <c r="DN15" s="594"/>
      <c r="DO15" s="594"/>
      <c r="DP15" s="595"/>
      <c r="DQ15" s="602">
        <v>1405221</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1322142</v>
      </c>
      <c r="S16" s="594"/>
      <c r="T16" s="594"/>
      <c r="U16" s="594"/>
      <c r="V16" s="594"/>
      <c r="W16" s="594"/>
      <c r="X16" s="594"/>
      <c r="Y16" s="595"/>
      <c r="Z16" s="596">
        <v>6</v>
      </c>
      <c r="AA16" s="596"/>
      <c r="AB16" s="596"/>
      <c r="AC16" s="596"/>
      <c r="AD16" s="597">
        <v>1238735</v>
      </c>
      <c r="AE16" s="597"/>
      <c r="AF16" s="597"/>
      <c r="AG16" s="597"/>
      <c r="AH16" s="597"/>
      <c r="AI16" s="597"/>
      <c r="AJ16" s="597"/>
      <c r="AK16" s="597"/>
      <c r="AL16" s="598">
        <v>10</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1238735</v>
      </c>
      <c r="S17" s="594"/>
      <c r="T17" s="594"/>
      <c r="U17" s="594"/>
      <c r="V17" s="594"/>
      <c r="W17" s="594"/>
      <c r="X17" s="594"/>
      <c r="Y17" s="595"/>
      <c r="Z17" s="596">
        <v>5.6</v>
      </c>
      <c r="AA17" s="596"/>
      <c r="AB17" s="596"/>
      <c r="AC17" s="596"/>
      <c r="AD17" s="597">
        <v>1238735</v>
      </c>
      <c r="AE17" s="597"/>
      <c r="AF17" s="597"/>
      <c r="AG17" s="597"/>
      <c r="AH17" s="597"/>
      <c r="AI17" s="597"/>
      <c r="AJ17" s="597"/>
      <c r="AK17" s="597"/>
      <c r="AL17" s="598">
        <v>10</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3244535</v>
      </c>
      <c r="CS17" s="594"/>
      <c r="CT17" s="594"/>
      <c r="CU17" s="594"/>
      <c r="CV17" s="594"/>
      <c r="CW17" s="594"/>
      <c r="CX17" s="594"/>
      <c r="CY17" s="595"/>
      <c r="CZ17" s="596">
        <v>15</v>
      </c>
      <c r="DA17" s="596"/>
      <c r="DB17" s="596"/>
      <c r="DC17" s="596"/>
      <c r="DD17" s="602" t="s">
        <v>108</v>
      </c>
      <c r="DE17" s="594"/>
      <c r="DF17" s="594"/>
      <c r="DG17" s="594"/>
      <c r="DH17" s="594"/>
      <c r="DI17" s="594"/>
      <c r="DJ17" s="594"/>
      <c r="DK17" s="594"/>
      <c r="DL17" s="594"/>
      <c r="DM17" s="594"/>
      <c r="DN17" s="594"/>
      <c r="DO17" s="594"/>
      <c r="DP17" s="595"/>
      <c r="DQ17" s="602">
        <v>3220431</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83406</v>
      </c>
      <c r="S18" s="594"/>
      <c r="T18" s="594"/>
      <c r="U18" s="594"/>
      <c r="V18" s="594"/>
      <c r="W18" s="594"/>
      <c r="X18" s="594"/>
      <c r="Y18" s="595"/>
      <c r="Z18" s="596">
        <v>0.4</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885009</v>
      </c>
      <c r="BH19" s="594"/>
      <c r="BI19" s="594"/>
      <c r="BJ19" s="594"/>
      <c r="BK19" s="594"/>
      <c r="BL19" s="594"/>
      <c r="BM19" s="594"/>
      <c r="BN19" s="595"/>
      <c r="BO19" s="596">
        <v>8.6</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13153386</v>
      </c>
      <c r="S20" s="594"/>
      <c r="T20" s="594"/>
      <c r="U20" s="594"/>
      <c r="V20" s="594"/>
      <c r="W20" s="594"/>
      <c r="X20" s="594"/>
      <c r="Y20" s="595"/>
      <c r="Z20" s="596">
        <v>59.5</v>
      </c>
      <c r="AA20" s="596"/>
      <c r="AB20" s="596"/>
      <c r="AC20" s="596"/>
      <c r="AD20" s="597">
        <v>12184970</v>
      </c>
      <c r="AE20" s="597"/>
      <c r="AF20" s="597"/>
      <c r="AG20" s="597"/>
      <c r="AH20" s="597"/>
      <c r="AI20" s="597"/>
      <c r="AJ20" s="597"/>
      <c r="AK20" s="597"/>
      <c r="AL20" s="598">
        <v>98.4</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885009</v>
      </c>
      <c r="BH20" s="594"/>
      <c r="BI20" s="594"/>
      <c r="BJ20" s="594"/>
      <c r="BK20" s="594"/>
      <c r="BL20" s="594"/>
      <c r="BM20" s="594"/>
      <c r="BN20" s="595"/>
      <c r="BO20" s="596">
        <v>8.6</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21696843</v>
      </c>
      <c r="CS20" s="594"/>
      <c r="CT20" s="594"/>
      <c r="CU20" s="594"/>
      <c r="CV20" s="594"/>
      <c r="CW20" s="594"/>
      <c r="CX20" s="594"/>
      <c r="CY20" s="595"/>
      <c r="CZ20" s="596">
        <v>100</v>
      </c>
      <c r="DA20" s="596"/>
      <c r="DB20" s="596"/>
      <c r="DC20" s="596"/>
      <c r="DD20" s="602">
        <v>1418488</v>
      </c>
      <c r="DE20" s="594"/>
      <c r="DF20" s="594"/>
      <c r="DG20" s="594"/>
      <c r="DH20" s="594"/>
      <c r="DI20" s="594"/>
      <c r="DJ20" s="594"/>
      <c r="DK20" s="594"/>
      <c r="DL20" s="594"/>
      <c r="DM20" s="594"/>
      <c r="DN20" s="594"/>
      <c r="DO20" s="594"/>
      <c r="DP20" s="595"/>
      <c r="DQ20" s="602">
        <v>14960118</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8169</v>
      </c>
      <c r="S21" s="594"/>
      <c r="T21" s="594"/>
      <c r="U21" s="594"/>
      <c r="V21" s="594"/>
      <c r="W21" s="594"/>
      <c r="X21" s="594"/>
      <c r="Y21" s="595"/>
      <c r="Z21" s="596">
        <v>0</v>
      </c>
      <c r="AA21" s="596"/>
      <c r="AB21" s="596"/>
      <c r="AC21" s="596"/>
      <c r="AD21" s="597">
        <v>8169</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65974</v>
      </c>
      <c r="S22" s="594"/>
      <c r="T22" s="594"/>
      <c r="U22" s="594"/>
      <c r="V22" s="594"/>
      <c r="W22" s="594"/>
      <c r="X22" s="594"/>
      <c r="Y22" s="595"/>
      <c r="Z22" s="596">
        <v>0.3</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220329</v>
      </c>
      <c r="S23" s="594"/>
      <c r="T23" s="594"/>
      <c r="U23" s="594"/>
      <c r="V23" s="594"/>
      <c r="W23" s="594"/>
      <c r="X23" s="594"/>
      <c r="Y23" s="595"/>
      <c r="Z23" s="596">
        <v>1</v>
      </c>
      <c r="AA23" s="596"/>
      <c r="AB23" s="596"/>
      <c r="AC23" s="596"/>
      <c r="AD23" s="597">
        <v>77189</v>
      </c>
      <c r="AE23" s="597"/>
      <c r="AF23" s="597"/>
      <c r="AG23" s="597"/>
      <c r="AH23" s="597"/>
      <c r="AI23" s="597"/>
      <c r="AJ23" s="597"/>
      <c r="AK23" s="597"/>
      <c r="AL23" s="598">
        <v>0.6</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885009</v>
      </c>
      <c r="BH23" s="594"/>
      <c r="BI23" s="594"/>
      <c r="BJ23" s="594"/>
      <c r="BK23" s="594"/>
      <c r="BL23" s="594"/>
      <c r="BM23" s="594"/>
      <c r="BN23" s="595"/>
      <c r="BO23" s="596">
        <v>8.6</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59053</v>
      </c>
      <c r="S24" s="594"/>
      <c r="T24" s="594"/>
      <c r="U24" s="594"/>
      <c r="V24" s="594"/>
      <c r="W24" s="594"/>
      <c r="X24" s="594"/>
      <c r="Y24" s="595"/>
      <c r="Z24" s="596">
        <v>0.3</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12327154</v>
      </c>
      <c r="CS24" s="583"/>
      <c r="CT24" s="583"/>
      <c r="CU24" s="583"/>
      <c r="CV24" s="583"/>
      <c r="CW24" s="583"/>
      <c r="CX24" s="583"/>
      <c r="CY24" s="584"/>
      <c r="CZ24" s="622">
        <v>56.8</v>
      </c>
      <c r="DA24" s="623"/>
      <c r="DB24" s="623"/>
      <c r="DC24" s="624"/>
      <c r="DD24" s="621">
        <v>8130514</v>
      </c>
      <c r="DE24" s="583"/>
      <c r="DF24" s="583"/>
      <c r="DG24" s="583"/>
      <c r="DH24" s="583"/>
      <c r="DI24" s="583"/>
      <c r="DJ24" s="583"/>
      <c r="DK24" s="584"/>
      <c r="DL24" s="621">
        <v>8018170</v>
      </c>
      <c r="DM24" s="583"/>
      <c r="DN24" s="583"/>
      <c r="DO24" s="583"/>
      <c r="DP24" s="583"/>
      <c r="DQ24" s="583"/>
      <c r="DR24" s="583"/>
      <c r="DS24" s="583"/>
      <c r="DT24" s="583"/>
      <c r="DU24" s="583"/>
      <c r="DV24" s="584"/>
      <c r="DW24" s="587">
        <v>58.3</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3654197</v>
      </c>
      <c r="S25" s="594"/>
      <c r="T25" s="594"/>
      <c r="U25" s="594"/>
      <c r="V25" s="594"/>
      <c r="W25" s="594"/>
      <c r="X25" s="594"/>
      <c r="Y25" s="595"/>
      <c r="Z25" s="596">
        <v>16.5</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3481667</v>
      </c>
      <c r="CS25" s="613"/>
      <c r="CT25" s="613"/>
      <c r="CU25" s="613"/>
      <c r="CV25" s="613"/>
      <c r="CW25" s="613"/>
      <c r="CX25" s="613"/>
      <c r="CY25" s="614"/>
      <c r="CZ25" s="627">
        <v>16</v>
      </c>
      <c r="DA25" s="628"/>
      <c r="DB25" s="628"/>
      <c r="DC25" s="629"/>
      <c r="DD25" s="602">
        <v>3266048</v>
      </c>
      <c r="DE25" s="613"/>
      <c r="DF25" s="613"/>
      <c r="DG25" s="613"/>
      <c r="DH25" s="613"/>
      <c r="DI25" s="613"/>
      <c r="DJ25" s="613"/>
      <c r="DK25" s="614"/>
      <c r="DL25" s="602">
        <v>3158375</v>
      </c>
      <c r="DM25" s="613"/>
      <c r="DN25" s="613"/>
      <c r="DO25" s="613"/>
      <c r="DP25" s="613"/>
      <c r="DQ25" s="613"/>
      <c r="DR25" s="613"/>
      <c r="DS25" s="613"/>
      <c r="DT25" s="613"/>
      <c r="DU25" s="613"/>
      <c r="DV25" s="614"/>
      <c r="DW25" s="598">
        <v>23</v>
      </c>
      <c r="DX25" s="625"/>
      <c r="DY25" s="625"/>
      <c r="DZ25" s="625"/>
      <c r="EA25" s="625"/>
      <c r="EB25" s="625"/>
      <c r="EC25" s="626"/>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2183685</v>
      </c>
      <c r="CS26" s="594"/>
      <c r="CT26" s="594"/>
      <c r="CU26" s="594"/>
      <c r="CV26" s="594"/>
      <c r="CW26" s="594"/>
      <c r="CX26" s="594"/>
      <c r="CY26" s="595"/>
      <c r="CZ26" s="627">
        <v>10.1</v>
      </c>
      <c r="DA26" s="628"/>
      <c r="DB26" s="628"/>
      <c r="DC26" s="629"/>
      <c r="DD26" s="602">
        <v>2041843</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x14ac:dyDescent="0.15">
      <c r="B27" s="590" t="s">
        <v>276</v>
      </c>
      <c r="C27" s="591"/>
      <c r="D27" s="591"/>
      <c r="E27" s="591"/>
      <c r="F27" s="591"/>
      <c r="G27" s="591"/>
      <c r="H27" s="591"/>
      <c r="I27" s="591"/>
      <c r="J27" s="591"/>
      <c r="K27" s="591"/>
      <c r="L27" s="591"/>
      <c r="M27" s="591"/>
      <c r="N27" s="591"/>
      <c r="O27" s="591"/>
      <c r="P27" s="591"/>
      <c r="Q27" s="592"/>
      <c r="R27" s="593">
        <v>1685876</v>
      </c>
      <c r="S27" s="594"/>
      <c r="T27" s="594"/>
      <c r="U27" s="594"/>
      <c r="V27" s="594"/>
      <c r="W27" s="594"/>
      <c r="X27" s="594"/>
      <c r="Y27" s="595"/>
      <c r="Z27" s="596">
        <v>7.6</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10313698</v>
      </c>
      <c r="BH27" s="594"/>
      <c r="BI27" s="594"/>
      <c r="BJ27" s="594"/>
      <c r="BK27" s="594"/>
      <c r="BL27" s="594"/>
      <c r="BM27" s="594"/>
      <c r="BN27" s="595"/>
      <c r="BO27" s="596">
        <v>100</v>
      </c>
      <c r="BP27" s="596"/>
      <c r="BQ27" s="596"/>
      <c r="BR27" s="596"/>
      <c r="BS27" s="602">
        <v>61648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5600952</v>
      </c>
      <c r="CS27" s="613"/>
      <c r="CT27" s="613"/>
      <c r="CU27" s="613"/>
      <c r="CV27" s="613"/>
      <c r="CW27" s="613"/>
      <c r="CX27" s="613"/>
      <c r="CY27" s="614"/>
      <c r="CZ27" s="627">
        <v>25.8</v>
      </c>
      <c r="DA27" s="628"/>
      <c r="DB27" s="628"/>
      <c r="DC27" s="629"/>
      <c r="DD27" s="602">
        <v>1644035</v>
      </c>
      <c r="DE27" s="613"/>
      <c r="DF27" s="613"/>
      <c r="DG27" s="613"/>
      <c r="DH27" s="613"/>
      <c r="DI27" s="613"/>
      <c r="DJ27" s="613"/>
      <c r="DK27" s="614"/>
      <c r="DL27" s="602">
        <v>1639364</v>
      </c>
      <c r="DM27" s="613"/>
      <c r="DN27" s="613"/>
      <c r="DO27" s="613"/>
      <c r="DP27" s="613"/>
      <c r="DQ27" s="613"/>
      <c r="DR27" s="613"/>
      <c r="DS27" s="613"/>
      <c r="DT27" s="613"/>
      <c r="DU27" s="613"/>
      <c r="DV27" s="614"/>
      <c r="DW27" s="598">
        <v>11.9</v>
      </c>
      <c r="DX27" s="625"/>
      <c r="DY27" s="625"/>
      <c r="DZ27" s="625"/>
      <c r="EA27" s="625"/>
      <c r="EB27" s="625"/>
      <c r="EC27" s="626"/>
    </row>
    <row r="28" spans="2:133" ht="11.25" customHeight="1" x14ac:dyDescent="0.15">
      <c r="B28" s="590" t="s">
        <v>279</v>
      </c>
      <c r="C28" s="591"/>
      <c r="D28" s="591"/>
      <c r="E28" s="591"/>
      <c r="F28" s="591"/>
      <c r="G28" s="591"/>
      <c r="H28" s="591"/>
      <c r="I28" s="591"/>
      <c r="J28" s="591"/>
      <c r="K28" s="591"/>
      <c r="L28" s="591"/>
      <c r="M28" s="591"/>
      <c r="N28" s="591"/>
      <c r="O28" s="591"/>
      <c r="P28" s="591"/>
      <c r="Q28" s="592"/>
      <c r="R28" s="593">
        <v>91715</v>
      </c>
      <c r="S28" s="594"/>
      <c r="T28" s="594"/>
      <c r="U28" s="594"/>
      <c r="V28" s="594"/>
      <c r="W28" s="594"/>
      <c r="X28" s="594"/>
      <c r="Y28" s="595"/>
      <c r="Z28" s="596">
        <v>0.4</v>
      </c>
      <c r="AA28" s="596"/>
      <c r="AB28" s="596"/>
      <c r="AC28" s="596"/>
      <c r="AD28" s="597">
        <v>75125</v>
      </c>
      <c r="AE28" s="597"/>
      <c r="AF28" s="597"/>
      <c r="AG28" s="597"/>
      <c r="AH28" s="597"/>
      <c r="AI28" s="597"/>
      <c r="AJ28" s="597"/>
      <c r="AK28" s="597"/>
      <c r="AL28" s="598">
        <v>0.6</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3244535</v>
      </c>
      <c r="CS28" s="594"/>
      <c r="CT28" s="594"/>
      <c r="CU28" s="594"/>
      <c r="CV28" s="594"/>
      <c r="CW28" s="594"/>
      <c r="CX28" s="594"/>
      <c r="CY28" s="595"/>
      <c r="CZ28" s="627">
        <v>15</v>
      </c>
      <c r="DA28" s="628"/>
      <c r="DB28" s="628"/>
      <c r="DC28" s="629"/>
      <c r="DD28" s="602">
        <v>3220431</v>
      </c>
      <c r="DE28" s="594"/>
      <c r="DF28" s="594"/>
      <c r="DG28" s="594"/>
      <c r="DH28" s="594"/>
      <c r="DI28" s="594"/>
      <c r="DJ28" s="594"/>
      <c r="DK28" s="595"/>
      <c r="DL28" s="602">
        <v>3220431</v>
      </c>
      <c r="DM28" s="594"/>
      <c r="DN28" s="594"/>
      <c r="DO28" s="594"/>
      <c r="DP28" s="594"/>
      <c r="DQ28" s="594"/>
      <c r="DR28" s="594"/>
      <c r="DS28" s="594"/>
      <c r="DT28" s="594"/>
      <c r="DU28" s="594"/>
      <c r="DV28" s="595"/>
      <c r="DW28" s="598">
        <v>23.4</v>
      </c>
      <c r="DX28" s="625"/>
      <c r="DY28" s="625"/>
      <c r="DZ28" s="625"/>
      <c r="EA28" s="625"/>
      <c r="EB28" s="625"/>
      <c r="EC28" s="626"/>
    </row>
    <row r="29" spans="2:133" ht="11.25" customHeight="1" x14ac:dyDescent="0.15">
      <c r="B29" s="590" t="s">
        <v>281</v>
      </c>
      <c r="C29" s="591"/>
      <c r="D29" s="591"/>
      <c r="E29" s="591"/>
      <c r="F29" s="591"/>
      <c r="G29" s="591"/>
      <c r="H29" s="591"/>
      <c r="I29" s="591"/>
      <c r="J29" s="591"/>
      <c r="K29" s="591"/>
      <c r="L29" s="591"/>
      <c r="M29" s="591"/>
      <c r="N29" s="591"/>
      <c r="O29" s="591"/>
      <c r="P29" s="591"/>
      <c r="Q29" s="592"/>
      <c r="R29" s="593">
        <v>10468</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3242631</v>
      </c>
      <c r="CS29" s="613"/>
      <c r="CT29" s="613"/>
      <c r="CU29" s="613"/>
      <c r="CV29" s="613"/>
      <c r="CW29" s="613"/>
      <c r="CX29" s="613"/>
      <c r="CY29" s="614"/>
      <c r="CZ29" s="627">
        <v>14.9</v>
      </c>
      <c r="DA29" s="628"/>
      <c r="DB29" s="628"/>
      <c r="DC29" s="629"/>
      <c r="DD29" s="602">
        <v>3218527</v>
      </c>
      <c r="DE29" s="613"/>
      <c r="DF29" s="613"/>
      <c r="DG29" s="613"/>
      <c r="DH29" s="613"/>
      <c r="DI29" s="613"/>
      <c r="DJ29" s="613"/>
      <c r="DK29" s="614"/>
      <c r="DL29" s="602">
        <v>3218527</v>
      </c>
      <c r="DM29" s="613"/>
      <c r="DN29" s="613"/>
      <c r="DO29" s="613"/>
      <c r="DP29" s="613"/>
      <c r="DQ29" s="613"/>
      <c r="DR29" s="613"/>
      <c r="DS29" s="613"/>
      <c r="DT29" s="613"/>
      <c r="DU29" s="613"/>
      <c r="DV29" s="614"/>
      <c r="DW29" s="598">
        <v>23.4</v>
      </c>
      <c r="DX29" s="625"/>
      <c r="DY29" s="625"/>
      <c r="DZ29" s="625"/>
      <c r="EA29" s="625"/>
      <c r="EB29" s="625"/>
      <c r="EC29" s="626"/>
    </row>
    <row r="30" spans="2:133" ht="11.25" customHeight="1" x14ac:dyDescent="0.15">
      <c r="B30" s="590" t="s">
        <v>286</v>
      </c>
      <c r="C30" s="591"/>
      <c r="D30" s="591"/>
      <c r="E30" s="591"/>
      <c r="F30" s="591"/>
      <c r="G30" s="591"/>
      <c r="H30" s="591"/>
      <c r="I30" s="591"/>
      <c r="J30" s="591"/>
      <c r="K30" s="591"/>
      <c r="L30" s="591"/>
      <c r="M30" s="591"/>
      <c r="N30" s="591"/>
      <c r="O30" s="591"/>
      <c r="P30" s="591"/>
      <c r="Q30" s="592"/>
      <c r="R30" s="593">
        <v>277232</v>
      </c>
      <c r="S30" s="594"/>
      <c r="T30" s="594"/>
      <c r="U30" s="594"/>
      <c r="V30" s="594"/>
      <c r="W30" s="594"/>
      <c r="X30" s="594"/>
      <c r="Y30" s="595"/>
      <c r="Z30" s="596">
        <v>1.3</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v>
      </c>
      <c r="BH30" s="652"/>
      <c r="BI30" s="652"/>
      <c r="BJ30" s="652"/>
      <c r="BK30" s="652"/>
      <c r="BL30" s="652"/>
      <c r="BM30" s="588">
        <v>95.6</v>
      </c>
      <c r="BN30" s="652"/>
      <c r="BO30" s="652"/>
      <c r="BP30" s="652"/>
      <c r="BQ30" s="653"/>
      <c r="BR30" s="651">
        <v>99</v>
      </c>
      <c r="BS30" s="652"/>
      <c r="BT30" s="652"/>
      <c r="BU30" s="652"/>
      <c r="BV30" s="652"/>
      <c r="BW30" s="652"/>
      <c r="BX30" s="588">
        <v>95.1</v>
      </c>
      <c r="BY30" s="652"/>
      <c r="BZ30" s="652"/>
      <c r="CA30" s="652"/>
      <c r="CB30" s="653"/>
      <c r="CD30" s="656"/>
      <c r="CE30" s="657"/>
      <c r="CF30" s="607" t="s">
        <v>289</v>
      </c>
      <c r="CG30" s="608"/>
      <c r="CH30" s="608"/>
      <c r="CI30" s="608"/>
      <c r="CJ30" s="608"/>
      <c r="CK30" s="608"/>
      <c r="CL30" s="608"/>
      <c r="CM30" s="608"/>
      <c r="CN30" s="608"/>
      <c r="CO30" s="608"/>
      <c r="CP30" s="608"/>
      <c r="CQ30" s="609"/>
      <c r="CR30" s="593">
        <v>2752113</v>
      </c>
      <c r="CS30" s="594"/>
      <c r="CT30" s="594"/>
      <c r="CU30" s="594"/>
      <c r="CV30" s="594"/>
      <c r="CW30" s="594"/>
      <c r="CX30" s="594"/>
      <c r="CY30" s="595"/>
      <c r="CZ30" s="627">
        <v>12.7</v>
      </c>
      <c r="DA30" s="628"/>
      <c r="DB30" s="628"/>
      <c r="DC30" s="629"/>
      <c r="DD30" s="602">
        <v>2728009</v>
      </c>
      <c r="DE30" s="594"/>
      <c r="DF30" s="594"/>
      <c r="DG30" s="594"/>
      <c r="DH30" s="594"/>
      <c r="DI30" s="594"/>
      <c r="DJ30" s="594"/>
      <c r="DK30" s="595"/>
      <c r="DL30" s="602">
        <v>2728009</v>
      </c>
      <c r="DM30" s="594"/>
      <c r="DN30" s="594"/>
      <c r="DO30" s="594"/>
      <c r="DP30" s="594"/>
      <c r="DQ30" s="594"/>
      <c r="DR30" s="594"/>
      <c r="DS30" s="594"/>
      <c r="DT30" s="594"/>
      <c r="DU30" s="594"/>
      <c r="DV30" s="595"/>
      <c r="DW30" s="598">
        <v>19.8</v>
      </c>
      <c r="DX30" s="625"/>
      <c r="DY30" s="625"/>
      <c r="DZ30" s="625"/>
      <c r="EA30" s="625"/>
      <c r="EB30" s="625"/>
      <c r="EC30" s="626"/>
    </row>
    <row r="31" spans="2:133" ht="11.25" customHeight="1" x14ac:dyDescent="0.15">
      <c r="B31" s="590" t="s">
        <v>290</v>
      </c>
      <c r="C31" s="591"/>
      <c r="D31" s="591"/>
      <c r="E31" s="591"/>
      <c r="F31" s="591"/>
      <c r="G31" s="591"/>
      <c r="H31" s="591"/>
      <c r="I31" s="591"/>
      <c r="J31" s="591"/>
      <c r="K31" s="591"/>
      <c r="L31" s="591"/>
      <c r="M31" s="591"/>
      <c r="N31" s="591"/>
      <c r="O31" s="591"/>
      <c r="P31" s="591"/>
      <c r="Q31" s="592"/>
      <c r="R31" s="593">
        <v>396230</v>
      </c>
      <c r="S31" s="594"/>
      <c r="T31" s="594"/>
      <c r="U31" s="594"/>
      <c r="V31" s="594"/>
      <c r="W31" s="594"/>
      <c r="X31" s="594"/>
      <c r="Y31" s="595"/>
      <c r="Z31" s="596">
        <v>1.8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98.7</v>
      </c>
      <c r="BH31" s="613"/>
      <c r="BI31" s="613"/>
      <c r="BJ31" s="613"/>
      <c r="BK31" s="613"/>
      <c r="BL31" s="613"/>
      <c r="BM31" s="599">
        <v>95.2</v>
      </c>
      <c r="BN31" s="649"/>
      <c r="BO31" s="649"/>
      <c r="BP31" s="649"/>
      <c r="BQ31" s="650"/>
      <c r="BR31" s="648">
        <v>98.8</v>
      </c>
      <c r="BS31" s="613"/>
      <c r="BT31" s="613"/>
      <c r="BU31" s="613"/>
      <c r="BV31" s="613"/>
      <c r="BW31" s="613"/>
      <c r="BX31" s="599">
        <v>94.8</v>
      </c>
      <c r="BY31" s="649"/>
      <c r="BZ31" s="649"/>
      <c r="CA31" s="649"/>
      <c r="CB31" s="650"/>
      <c r="CD31" s="656"/>
      <c r="CE31" s="657"/>
      <c r="CF31" s="607" t="s">
        <v>293</v>
      </c>
      <c r="CG31" s="608"/>
      <c r="CH31" s="608"/>
      <c r="CI31" s="608"/>
      <c r="CJ31" s="608"/>
      <c r="CK31" s="608"/>
      <c r="CL31" s="608"/>
      <c r="CM31" s="608"/>
      <c r="CN31" s="608"/>
      <c r="CO31" s="608"/>
      <c r="CP31" s="608"/>
      <c r="CQ31" s="609"/>
      <c r="CR31" s="593">
        <v>490518</v>
      </c>
      <c r="CS31" s="613"/>
      <c r="CT31" s="613"/>
      <c r="CU31" s="613"/>
      <c r="CV31" s="613"/>
      <c r="CW31" s="613"/>
      <c r="CX31" s="613"/>
      <c r="CY31" s="614"/>
      <c r="CZ31" s="627">
        <v>2.2999999999999998</v>
      </c>
      <c r="DA31" s="628"/>
      <c r="DB31" s="628"/>
      <c r="DC31" s="629"/>
      <c r="DD31" s="602">
        <v>490518</v>
      </c>
      <c r="DE31" s="613"/>
      <c r="DF31" s="613"/>
      <c r="DG31" s="613"/>
      <c r="DH31" s="613"/>
      <c r="DI31" s="613"/>
      <c r="DJ31" s="613"/>
      <c r="DK31" s="614"/>
      <c r="DL31" s="602">
        <v>490518</v>
      </c>
      <c r="DM31" s="613"/>
      <c r="DN31" s="613"/>
      <c r="DO31" s="613"/>
      <c r="DP31" s="613"/>
      <c r="DQ31" s="613"/>
      <c r="DR31" s="613"/>
      <c r="DS31" s="613"/>
      <c r="DT31" s="613"/>
      <c r="DU31" s="613"/>
      <c r="DV31" s="614"/>
      <c r="DW31" s="598">
        <v>3.6</v>
      </c>
      <c r="DX31" s="625"/>
      <c r="DY31" s="625"/>
      <c r="DZ31" s="625"/>
      <c r="EA31" s="625"/>
      <c r="EB31" s="625"/>
      <c r="EC31" s="626"/>
    </row>
    <row r="32" spans="2:133" ht="11.25" customHeight="1" x14ac:dyDescent="0.15">
      <c r="B32" s="590" t="s">
        <v>294</v>
      </c>
      <c r="C32" s="591"/>
      <c r="D32" s="591"/>
      <c r="E32" s="591"/>
      <c r="F32" s="591"/>
      <c r="G32" s="591"/>
      <c r="H32" s="591"/>
      <c r="I32" s="591"/>
      <c r="J32" s="591"/>
      <c r="K32" s="591"/>
      <c r="L32" s="591"/>
      <c r="M32" s="591"/>
      <c r="N32" s="591"/>
      <c r="O32" s="591"/>
      <c r="P32" s="591"/>
      <c r="Q32" s="592"/>
      <c r="R32" s="593">
        <v>293831</v>
      </c>
      <c r="S32" s="594"/>
      <c r="T32" s="594"/>
      <c r="U32" s="594"/>
      <c r="V32" s="594"/>
      <c r="W32" s="594"/>
      <c r="X32" s="594"/>
      <c r="Y32" s="595"/>
      <c r="Z32" s="596">
        <v>1.3</v>
      </c>
      <c r="AA32" s="596"/>
      <c r="AB32" s="596"/>
      <c r="AC32" s="596"/>
      <c r="AD32" s="597">
        <v>37603</v>
      </c>
      <c r="AE32" s="597"/>
      <c r="AF32" s="597"/>
      <c r="AG32" s="597"/>
      <c r="AH32" s="597"/>
      <c r="AI32" s="597"/>
      <c r="AJ32" s="597"/>
      <c r="AK32" s="597"/>
      <c r="AL32" s="598">
        <v>0.3</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99.2</v>
      </c>
      <c r="BH32" s="661"/>
      <c r="BI32" s="661"/>
      <c r="BJ32" s="661"/>
      <c r="BK32" s="661"/>
      <c r="BL32" s="661"/>
      <c r="BM32" s="662">
        <v>95.7</v>
      </c>
      <c r="BN32" s="661"/>
      <c r="BO32" s="661"/>
      <c r="BP32" s="661"/>
      <c r="BQ32" s="663"/>
      <c r="BR32" s="660">
        <v>99.1</v>
      </c>
      <c r="BS32" s="661"/>
      <c r="BT32" s="661"/>
      <c r="BU32" s="661"/>
      <c r="BV32" s="661"/>
      <c r="BW32" s="661"/>
      <c r="BX32" s="662">
        <v>95.3</v>
      </c>
      <c r="BY32" s="661"/>
      <c r="BZ32" s="661"/>
      <c r="CA32" s="661"/>
      <c r="CB32" s="663"/>
      <c r="CD32" s="658"/>
      <c r="CE32" s="659"/>
      <c r="CF32" s="607" t="s">
        <v>296</v>
      </c>
      <c r="CG32" s="608"/>
      <c r="CH32" s="608"/>
      <c r="CI32" s="608"/>
      <c r="CJ32" s="608"/>
      <c r="CK32" s="608"/>
      <c r="CL32" s="608"/>
      <c r="CM32" s="608"/>
      <c r="CN32" s="608"/>
      <c r="CO32" s="608"/>
      <c r="CP32" s="608"/>
      <c r="CQ32" s="609"/>
      <c r="CR32" s="593">
        <v>1904</v>
      </c>
      <c r="CS32" s="594"/>
      <c r="CT32" s="594"/>
      <c r="CU32" s="594"/>
      <c r="CV32" s="594"/>
      <c r="CW32" s="594"/>
      <c r="CX32" s="594"/>
      <c r="CY32" s="595"/>
      <c r="CZ32" s="627">
        <v>0</v>
      </c>
      <c r="DA32" s="628"/>
      <c r="DB32" s="628"/>
      <c r="DC32" s="629"/>
      <c r="DD32" s="602">
        <v>1904</v>
      </c>
      <c r="DE32" s="594"/>
      <c r="DF32" s="594"/>
      <c r="DG32" s="594"/>
      <c r="DH32" s="594"/>
      <c r="DI32" s="594"/>
      <c r="DJ32" s="594"/>
      <c r="DK32" s="595"/>
      <c r="DL32" s="602">
        <v>1904</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297</v>
      </c>
      <c r="C33" s="591"/>
      <c r="D33" s="591"/>
      <c r="E33" s="591"/>
      <c r="F33" s="591"/>
      <c r="G33" s="591"/>
      <c r="H33" s="591"/>
      <c r="I33" s="591"/>
      <c r="J33" s="591"/>
      <c r="K33" s="591"/>
      <c r="L33" s="591"/>
      <c r="M33" s="591"/>
      <c r="N33" s="591"/>
      <c r="O33" s="591"/>
      <c r="P33" s="591"/>
      <c r="Q33" s="592"/>
      <c r="R33" s="593">
        <v>2193700</v>
      </c>
      <c r="S33" s="594"/>
      <c r="T33" s="594"/>
      <c r="U33" s="594"/>
      <c r="V33" s="594"/>
      <c r="W33" s="594"/>
      <c r="X33" s="594"/>
      <c r="Y33" s="595"/>
      <c r="Z33" s="596">
        <v>9.9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7951201</v>
      </c>
      <c r="CS33" s="613"/>
      <c r="CT33" s="613"/>
      <c r="CU33" s="613"/>
      <c r="CV33" s="613"/>
      <c r="CW33" s="613"/>
      <c r="CX33" s="613"/>
      <c r="CY33" s="614"/>
      <c r="CZ33" s="627">
        <v>36.6</v>
      </c>
      <c r="DA33" s="628"/>
      <c r="DB33" s="628"/>
      <c r="DC33" s="629"/>
      <c r="DD33" s="602">
        <v>6641132</v>
      </c>
      <c r="DE33" s="613"/>
      <c r="DF33" s="613"/>
      <c r="DG33" s="613"/>
      <c r="DH33" s="613"/>
      <c r="DI33" s="613"/>
      <c r="DJ33" s="613"/>
      <c r="DK33" s="614"/>
      <c r="DL33" s="602">
        <v>5456073</v>
      </c>
      <c r="DM33" s="613"/>
      <c r="DN33" s="613"/>
      <c r="DO33" s="613"/>
      <c r="DP33" s="613"/>
      <c r="DQ33" s="613"/>
      <c r="DR33" s="613"/>
      <c r="DS33" s="613"/>
      <c r="DT33" s="613"/>
      <c r="DU33" s="613"/>
      <c r="DV33" s="614"/>
      <c r="DW33" s="598">
        <v>39.700000000000003</v>
      </c>
      <c r="DX33" s="625"/>
      <c r="DY33" s="625"/>
      <c r="DZ33" s="625"/>
      <c r="EA33" s="625"/>
      <c r="EB33" s="625"/>
      <c r="EC33" s="626"/>
    </row>
    <row r="34" spans="2:133" ht="11.25" customHeight="1" x14ac:dyDescent="0.15">
      <c r="B34" s="590" t="s">
        <v>299</v>
      </c>
      <c r="C34" s="591"/>
      <c r="D34" s="591"/>
      <c r="E34" s="591"/>
      <c r="F34" s="591"/>
      <c r="G34" s="591"/>
      <c r="H34" s="591"/>
      <c r="I34" s="591"/>
      <c r="J34" s="591"/>
      <c r="K34" s="591"/>
      <c r="L34" s="591"/>
      <c r="M34" s="591"/>
      <c r="N34" s="591"/>
      <c r="O34" s="591"/>
      <c r="P34" s="591"/>
      <c r="Q34" s="592"/>
      <c r="R34" s="593">
        <v>310100</v>
      </c>
      <c r="S34" s="594"/>
      <c r="T34" s="594"/>
      <c r="U34" s="594"/>
      <c r="V34" s="594"/>
      <c r="W34" s="594"/>
      <c r="X34" s="594"/>
      <c r="Y34" s="595"/>
      <c r="Z34" s="596">
        <v>1.4</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2460583</v>
      </c>
      <c r="CS34" s="594"/>
      <c r="CT34" s="594"/>
      <c r="CU34" s="594"/>
      <c r="CV34" s="594"/>
      <c r="CW34" s="594"/>
      <c r="CX34" s="594"/>
      <c r="CY34" s="595"/>
      <c r="CZ34" s="627">
        <v>11.3</v>
      </c>
      <c r="DA34" s="628"/>
      <c r="DB34" s="628"/>
      <c r="DC34" s="629"/>
      <c r="DD34" s="602">
        <v>1902888</v>
      </c>
      <c r="DE34" s="594"/>
      <c r="DF34" s="594"/>
      <c r="DG34" s="594"/>
      <c r="DH34" s="594"/>
      <c r="DI34" s="594"/>
      <c r="DJ34" s="594"/>
      <c r="DK34" s="595"/>
      <c r="DL34" s="602">
        <v>1594124</v>
      </c>
      <c r="DM34" s="594"/>
      <c r="DN34" s="594"/>
      <c r="DO34" s="594"/>
      <c r="DP34" s="594"/>
      <c r="DQ34" s="594"/>
      <c r="DR34" s="594"/>
      <c r="DS34" s="594"/>
      <c r="DT34" s="594"/>
      <c r="DU34" s="594"/>
      <c r="DV34" s="595"/>
      <c r="DW34" s="598">
        <v>11.6</v>
      </c>
      <c r="DX34" s="625"/>
      <c r="DY34" s="625"/>
      <c r="DZ34" s="625"/>
      <c r="EA34" s="625"/>
      <c r="EB34" s="625"/>
      <c r="EC34" s="626"/>
    </row>
    <row r="35" spans="2:133" ht="11.25" customHeight="1" x14ac:dyDescent="0.15">
      <c r="B35" s="590" t="s">
        <v>303</v>
      </c>
      <c r="C35" s="591"/>
      <c r="D35" s="591"/>
      <c r="E35" s="591"/>
      <c r="F35" s="591"/>
      <c r="G35" s="591"/>
      <c r="H35" s="591"/>
      <c r="I35" s="591"/>
      <c r="J35" s="591"/>
      <c r="K35" s="591"/>
      <c r="L35" s="591"/>
      <c r="M35" s="591"/>
      <c r="N35" s="591"/>
      <c r="O35" s="591"/>
      <c r="P35" s="591"/>
      <c r="Q35" s="592"/>
      <c r="R35" s="593">
        <v>1055900</v>
      </c>
      <c r="S35" s="594"/>
      <c r="T35" s="594"/>
      <c r="U35" s="594"/>
      <c r="V35" s="594"/>
      <c r="W35" s="594"/>
      <c r="X35" s="594"/>
      <c r="Y35" s="595"/>
      <c r="Z35" s="596">
        <v>4.8</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3049445</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-870081</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15720</v>
      </c>
      <c r="CS35" s="613"/>
      <c r="CT35" s="613"/>
      <c r="CU35" s="613"/>
      <c r="CV35" s="613"/>
      <c r="CW35" s="613"/>
      <c r="CX35" s="613"/>
      <c r="CY35" s="614"/>
      <c r="CZ35" s="627">
        <v>0.1</v>
      </c>
      <c r="DA35" s="628"/>
      <c r="DB35" s="628"/>
      <c r="DC35" s="629"/>
      <c r="DD35" s="602">
        <v>12157</v>
      </c>
      <c r="DE35" s="613"/>
      <c r="DF35" s="613"/>
      <c r="DG35" s="613"/>
      <c r="DH35" s="613"/>
      <c r="DI35" s="613"/>
      <c r="DJ35" s="613"/>
      <c r="DK35" s="614"/>
      <c r="DL35" s="602">
        <v>12157</v>
      </c>
      <c r="DM35" s="613"/>
      <c r="DN35" s="613"/>
      <c r="DO35" s="613"/>
      <c r="DP35" s="613"/>
      <c r="DQ35" s="613"/>
      <c r="DR35" s="613"/>
      <c r="DS35" s="613"/>
      <c r="DT35" s="613"/>
      <c r="DU35" s="613"/>
      <c r="DV35" s="614"/>
      <c r="DW35" s="598">
        <v>0.1</v>
      </c>
      <c r="DX35" s="625"/>
      <c r="DY35" s="625"/>
      <c r="DZ35" s="625"/>
      <c r="EA35" s="625"/>
      <c r="EB35" s="625"/>
      <c r="EC35" s="626"/>
    </row>
    <row r="36" spans="2:133" ht="11.25" customHeight="1" x14ac:dyDescent="0.15">
      <c r="B36" s="636" t="s">
        <v>307</v>
      </c>
      <c r="C36" s="637"/>
      <c r="D36" s="637"/>
      <c r="E36" s="637"/>
      <c r="F36" s="637"/>
      <c r="G36" s="637"/>
      <c r="H36" s="637"/>
      <c r="I36" s="637"/>
      <c r="J36" s="637"/>
      <c r="K36" s="637"/>
      <c r="L36" s="637"/>
      <c r="M36" s="637"/>
      <c r="N36" s="637"/>
      <c r="O36" s="637"/>
      <c r="P36" s="637"/>
      <c r="Q36" s="638"/>
      <c r="R36" s="665">
        <v>22110160</v>
      </c>
      <c r="S36" s="666"/>
      <c r="T36" s="666"/>
      <c r="U36" s="666"/>
      <c r="V36" s="666"/>
      <c r="W36" s="666"/>
      <c r="X36" s="666"/>
      <c r="Y36" s="667"/>
      <c r="Z36" s="668">
        <v>100</v>
      </c>
      <c r="AA36" s="668"/>
      <c r="AB36" s="668"/>
      <c r="AC36" s="668"/>
      <c r="AD36" s="669">
        <v>12383056</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1000000</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-910081</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2154334</v>
      </c>
      <c r="CS36" s="594"/>
      <c r="CT36" s="594"/>
      <c r="CU36" s="594"/>
      <c r="CV36" s="594"/>
      <c r="CW36" s="594"/>
      <c r="CX36" s="594"/>
      <c r="CY36" s="595"/>
      <c r="CZ36" s="627">
        <v>9.9</v>
      </c>
      <c r="DA36" s="628"/>
      <c r="DB36" s="628"/>
      <c r="DC36" s="629"/>
      <c r="DD36" s="602">
        <v>1881949</v>
      </c>
      <c r="DE36" s="594"/>
      <c r="DF36" s="594"/>
      <c r="DG36" s="594"/>
      <c r="DH36" s="594"/>
      <c r="DI36" s="594"/>
      <c r="DJ36" s="594"/>
      <c r="DK36" s="595"/>
      <c r="DL36" s="602">
        <v>1393326</v>
      </c>
      <c r="DM36" s="594"/>
      <c r="DN36" s="594"/>
      <c r="DO36" s="594"/>
      <c r="DP36" s="594"/>
      <c r="DQ36" s="594"/>
      <c r="DR36" s="594"/>
      <c r="DS36" s="594"/>
      <c r="DT36" s="594"/>
      <c r="DU36" s="594"/>
      <c r="DV36" s="595"/>
      <c r="DW36" s="598">
        <v>10.1</v>
      </c>
      <c r="DX36" s="625"/>
      <c r="DY36" s="625"/>
      <c r="DZ36" s="625"/>
      <c r="EA36" s="625"/>
      <c r="EB36" s="625"/>
      <c r="EC36" s="626"/>
    </row>
    <row r="37" spans="2:133" ht="11.25" customHeight="1" x14ac:dyDescent="0.15">
      <c r="AQ37" s="672" t="s">
        <v>311</v>
      </c>
      <c r="AR37" s="673"/>
      <c r="AS37" s="673"/>
      <c r="AT37" s="673"/>
      <c r="AU37" s="673"/>
      <c r="AV37" s="673"/>
      <c r="AW37" s="673"/>
      <c r="AX37" s="673"/>
      <c r="AY37" s="674"/>
      <c r="AZ37" s="593">
        <v>7700</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8580</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479394</v>
      </c>
      <c r="CS37" s="613"/>
      <c r="CT37" s="613"/>
      <c r="CU37" s="613"/>
      <c r="CV37" s="613"/>
      <c r="CW37" s="613"/>
      <c r="CX37" s="613"/>
      <c r="CY37" s="614"/>
      <c r="CZ37" s="627">
        <v>2.2000000000000002</v>
      </c>
      <c r="DA37" s="628"/>
      <c r="DB37" s="628"/>
      <c r="DC37" s="629"/>
      <c r="DD37" s="602">
        <v>459814</v>
      </c>
      <c r="DE37" s="613"/>
      <c r="DF37" s="613"/>
      <c r="DG37" s="613"/>
      <c r="DH37" s="613"/>
      <c r="DI37" s="613"/>
      <c r="DJ37" s="613"/>
      <c r="DK37" s="614"/>
      <c r="DL37" s="602">
        <v>459814</v>
      </c>
      <c r="DM37" s="613"/>
      <c r="DN37" s="613"/>
      <c r="DO37" s="613"/>
      <c r="DP37" s="613"/>
      <c r="DQ37" s="613"/>
      <c r="DR37" s="613"/>
      <c r="DS37" s="613"/>
      <c r="DT37" s="613"/>
      <c r="DU37" s="613"/>
      <c r="DV37" s="614"/>
      <c r="DW37" s="598">
        <v>3.3</v>
      </c>
      <c r="DX37" s="625"/>
      <c r="DY37" s="625"/>
      <c r="DZ37" s="625"/>
      <c r="EA37" s="625"/>
      <c r="EB37" s="625"/>
      <c r="EC37" s="626"/>
    </row>
    <row r="38" spans="2:133" ht="11.25" customHeight="1" x14ac:dyDescent="0.15">
      <c r="AQ38" s="672" t="s">
        <v>314</v>
      </c>
      <c r="AR38" s="673"/>
      <c r="AS38" s="673"/>
      <c r="AT38" s="673"/>
      <c r="AU38" s="673"/>
      <c r="AV38" s="673"/>
      <c r="AW38" s="673"/>
      <c r="AX38" s="673"/>
      <c r="AY38" s="674"/>
      <c r="AZ38" s="593" t="s">
        <v>108</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14525</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3041745</v>
      </c>
      <c r="CS38" s="594"/>
      <c r="CT38" s="594"/>
      <c r="CU38" s="594"/>
      <c r="CV38" s="594"/>
      <c r="CW38" s="594"/>
      <c r="CX38" s="594"/>
      <c r="CY38" s="595"/>
      <c r="CZ38" s="627">
        <v>14</v>
      </c>
      <c r="DA38" s="628"/>
      <c r="DB38" s="628"/>
      <c r="DC38" s="629"/>
      <c r="DD38" s="602">
        <v>2609174</v>
      </c>
      <c r="DE38" s="594"/>
      <c r="DF38" s="594"/>
      <c r="DG38" s="594"/>
      <c r="DH38" s="594"/>
      <c r="DI38" s="594"/>
      <c r="DJ38" s="594"/>
      <c r="DK38" s="595"/>
      <c r="DL38" s="602">
        <v>2456466</v>
      </c>
      <c r="DM38" s="594"/>
      <c r="DN38" s="594"/>
      <c r="DO38" s="594"/>
      <c r="DP38" s="594"/>
      <c r="DQ38" s="594"/>
      <c r="DR38" s="594"/>
      <c r="DS38" s="594"/>
      <c r="DT38" s="594"/>
      <c r="DU38" s="594"/>
      <c r="DV38" s="595"/>
      <c r="DW38" s="598">
        <v>17.899999999999999</v>
      </c>
      <c r="DX38" s="625"/>
      <c r="DY38" s="625"/>
      <c r="DZ38" s="625"/>
      <c r="EA38" s="625"/>
      <c r="EB38" s="625"/>
      <c r="EC38" s="626"/>
    </row>
    <row r="39" spans="2:133" ht="11.25" customHeight="1" x14ac:dyDescent="0.15">
      <c r="AQ39" s="672" t="s">
        <v>317</v>
      </c>
      <c r="AR39" s="673"/>
      <c r="AS39" s="673"/>
      <c r="AT39" s="673"/>
      <c r="AU39" s="673"/>
      <c r="AV39" s="673"/>
      <c r="AW39" s="673"/>
      <c r="AX39" s="673"/>
      <c r="AY39" s="674"/>
      <c r="AZ39" s="593" t="s">
        <v>108</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99</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267969</v>
      </c>
      <c r="CS39" s="613"/>
      <c r="CT39" s="613"/>
      <c r="CU39" s="613"/>
      <c r="CV39" s="613"/>
      <c r="CW39" s="613"/>
      <c r="CX39" s="613"/>
      <c r="CY39" s="614"/>
      <c r="CZ39" s="627">
        <v>1.2</v>
      </c>
      <c r="DA39" s="628"/>
      <c r="DB39" s="628"/>
      <c r="DC39" s="629"/>
      <c r="DD39" s="602">
        <v>234964</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645770</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121</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10850</v>
      </c>
      <c r="CS40" s="594"/>
      <c r="CT40" s="594"/>
      <c r="CU40" s="594"/>
      <c r="CV40" s="594"/>
      <c r="CW40" s="594"/>
      <c r="CX40" s="594"/>
      <c r="CY40" s="595"/>
      <c r="CZ40" s="627">
        <v>0.1</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1395975</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344</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3"/>
      <c r="CT41" s="613"/>
      <c r="CU41" s="613"/>
      <c r="CV41" s="613"/>
      <c r="CW41" s="613"/>
      <c r="CX41" s="613"/>
      <c r="CY41" s="614"/>
      <c r="CZ41" s="627" t="s">
        <v>212</v>
      </c>
      <c r="DA41" s="628"/>
      <c r="DB41" s="628"/>
      <c r="DC41" s="629"/>
      <c r="DD41" s="602" t="s">
        <v>212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1418488</v>
      </c>
      <c r="CS42" s="594"/>
      <c r="CT42" s="594"/>
      <c r="CU42" s="594"/>
      <c r="CV42" s="594"/>
      <c r="CW42" s="594"/>
      <c r="CX42" s="594"/>
      <c r="CY42" s="595"/>
      <c r="CZ42" s="627">
        <v>6.5</v>
      </c>
      <c r="DA42" s="676"/>
      <c r="DB42" s="676"/>
      <c r="DC42" s="677"/>
      <c r="DD42" s="602">
        <v>188472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74534</v>
      </c>
      <c r="CS43" s="613"/>
      <c r="CT43" s="613"/>
      <c r="CU43" s="613"/>
      <c r="CV43" s="613"/>
      <c r="CW43" s="613"/>
      <c r="CX43" s="613"/>
      <c r="CY43" s="614"/>
      <c r="CZ43" s="627">
        <v>0.3</v>
      </c>
      <c r="DA43" s="628"/>
      <c r="DB43" s="628"/>
      <c r="DC43" s="629"/>
      <c r="DD43" s="602">
        <v>74408</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1418488</v>
      </c>
      <c r="CS44" s="594"/>
      <c r="CT44" s="594"/>
      <c r="CU44" s="594"/>
      <c r="CV44" s="594"/>
      <c r="CW44" s="594"/>
      <c r="CX44" s="594"/>
      <c r="CY44" s="595"/>
      <c r="CZ44" s="627">
        <v>6.5</v>
      </c>
      <c r="DA44" s="676"/>
      <c r="DB44" s="676"/>
      <c r="DC44" s="677"/>
      <c r="DD44" s="602">
        <v>188472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636526</v>
      </c>
      <c r="CS45" s="613"/>
      <c r="CT45" s="613"/>
      <c r="CU45" s="613"/>
      <c r="CV45" s="613"/>
      <c r="CW45" s="613"/>
      <c r="CX45" s="613"/>
      <c r="CY45" s="614"/>
      <c r="CZ45" s="627">
        <v>2.9</v>
      </c>
      <c r="DA45" s="628"/>
      <c r="DB45" s="628"/>
      <c r="DC45" s="629"/>
      <c r="DD45" s="602">
        <v>97564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264052</v>
      </c>
      <c r="CS46" s="594"/>
      <c r="CT46" s="594"/>
      <c r="CU46" s="594"/>
      <c r="CV46" s="594"/>
      <c r="CW46" s="594"/>
      <c r="CX46" s="594"/>
      <c r="CY46" s="595"/>
      <c r="CZ46" s="627">
        <v>1.2</v>
      </c>
      <c r="DA46" s="676"/>
      <c r="DB46" s="676"/>
      <c r="DC46" s="677"/>
      <c r="DD46" s="602">
        <v>77648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t="s">
        <v>117</v>
      </c>
      <c r="CS47" s="613"/>
      <c r="CT47" s="613"/>
      <c r="CU47" s="613"/>
      <c r="CV47" s="613"/>
      <c r="CW47" s="613"/>
      <c r="CX47" s="613"/>
      <c r="CY47" s="614"/>
      <c r="CZ47" s="627" t="s">
        <v>117</v>
      </c>
      <c r="DA47" s="628"/>
      <c r="DB47" s="628"/>
      <c r="DC47" s="629"/>
      <c r="DD47" s="602" t="s">
        <v>117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21696843</v>
      </c>
      <c r="CS49" s="661"/>
      <c r="CT49" s="661"/>
      <c r="CU49" s="661"/>
      <c r="CV49" s="661"/>
      <c r="CW49" s="661"/>
      <c r="CX49" s="661"/>
      <c r="CY49" s="688"/>
      <c r="CZ49" s="689">
        <v>100</v>
      </c>
      <c r="DA49" s="690"/>
      <c r="DB49" s="690"/>
      <c r="DC49" s="691"/>
      <c r="DD49" s="692">
        <v>14960118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22609</v>
      </c>
      <c r="R7" s="723"/>
      <c r="S7" s="723"/>
      <c r="T7" s="723"/>
      <c r="U7" s="723"/>
      <c r="V7" s="723">
        <v>22195</v>
      </c>
      <c r="W7" s="723"/>
      <c r="X7" s="723"/>
      <c r="Y7" s="723"/>
      <c r="Z7" s="723"/>
      <c r="AA7" s="723">
        <v>413</v>
      </c>
      <c r="AB7" s="723"/>
      <c r="AC7" s="723"/>
      <c r="AD7" s="723"/>
      <c r="AE7" s="724"/>
      <c r="AF7" s="725">
        <v>375</v>
      </c>
      <c r="AG7" s="726"/>
      <c r="AH7" s="726"/>
      <c r="AI7" s="726"/>
      <c r="AJ7" s="727"/>
      <c r="AK7" s="762">
        <v>275</v>
      </c>
      <c r="AL7" s="763"/>
      <c r="AM7" s="763"/>
      <c r="AN7" s="763"/>
      <c r="AO7" s="763"/>
      <c r="AP7" s="763">
        <v>37560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549</v>
      </c>
      <c r="BS7" s="766" t="s">
        <v>546</v>
      </c>
      <c r="BT7" s="767"/>
      <c r="BU7" s="767"/>
      <c r="BV7" s="767"/>
      <c r="BW7" s="767"/>
      <c r="BX7" s="767"/>
      <c r="BY7" s="767"/>
      <c r="BZ7" s="767"/>
      <c r="CA7" s="767"/>
      <c r="CB7" s="767"/>
      <c r="CC7" s="767"/>
      <c r="CD7" s="767"/>
      <c r="CE7" s="767"/>
      <c r="CF7" s="767"/>
      <c r="CG7" s="768"/>
      <c r="CH7" s="759">
        <v>5</v>
      </c>
      <c r="CI7" s="760"/>
      <c r="CJ7" s="760"/>
      <c r="CK7" s="760"/>
      <c r="CL7" s="761"/>
      <c r="CM7" s="759">
        <v>141</v>
      </c>
      <c r="CN7" s="760"/>
      <c r="CO7" s="760"/>
      <c r="CP7" s="760"/>
      <c r="CQ7" s="761"/>
      <c r="CR7" s="759">
        <v>5</v>
      </c>
      <c r="CS7" s="760"/>
      <c r="CT7" s="760"/>
      <c r="CU7" s="760"/>
      <c r="CV7" s="761"/>
      <c r="CW7" s="759" t="s">
        <v>475</v>
      </c>
      <c r="CX7" s="760"/>
      <c r="CY7" s="760"/>
      <c r="CZ7" s="760"/>
      <c r="DA7" s="761"/>
      <c r="DB7" s="759">
        <v>1284</v>
      </c>
      <c r="DC7" s="760"/>
      <c r="DD7" s="760"/>
      <c r="DE7" s="760"/>
      <c r="DF7" s="761"/>
      <c r="DG7" s="759">
        <v>1610</v>
      </c>
      <c r="DH7" s="760"/>
      <c r="DI7" s="760"/>
      <c r="DJ7" s="760"/>
      <c r="DK7" s="761"/>
      <c r="DL7" s="759" t="s">
        <v>475</v>
      </c>
      <c r="DM7" s="760"/>
      <c r="DN7" s="760"/>
      <c r="DO7" s="760"/>
      <c r="DP7" s="761"/>
      <c r="DQ7" s="759">
        <v>1584</v>
      </c>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7</v>
      </c>
      <c r="R8" s="747"/>
      <c r="S8" s="747"/>
      <c r="T8" s="747"/>
      <c r="U8" s="747"/>
      <c r="V8" s="747">
        <v>7</v>
      </c>
      <c r="W8" s="747"/>
      <c r="X8" s="747"/>
      <c r="Y8" s="747"/>
      <c r="Z8" s="747"/>
      <c r="AA8" s="747" t="s">
        <v>534</v>
      </c>
      <c r="AB8" s="747"/>
      <c r="AC8" s="747"/>
      <c r="AD8" s="747"/>
      <c r="AE8" s="748"/>
      <c r="AF8" s="749" t="s">
        <v>108</v>
      </c>
      <c r="AG8" s="750"/>
      <c r="AH8" s="750"/>
      <c r="AI8" s="750"/>
      <c r="AJ8" s="751"/>
      <c r="AK8" s="752">
        <v>2</v>
      </c>
      <c r="AL8" s="753"/>
      <c r="AM8" s="753"/>
      <c r="AN8" s="753"/>
      <c r="AO8" s="753"/>
      <c r="AP8" s="753" t="s">
        <v>535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547</v>
      </c>
      <c r="BT8" s="757"/>
      <c r="BU8" s="757"/>
      <c r="BV8" s="757"/>
      <c r="BW8" s="757"/>
      <c r="BX8" s="757"/>
      <c r="BY8" s="757"/>
      <c r="BZ8" s="757"/>
      <c r="CA8" s="757"/>
      <c r="CB8" s="757"/>
      <c r="CC8" s="757"/>
      <c r="CD8" s="757"/>
      <c r="CE8" s="757"/>
      <c r="CF8" s="757"/>
      <c r="CG8" s="758"/>
      <c r="CH8" s="769">
        <v>-5</v>
      </c>
      <c r="CI8" s="770"/>
      <c r="CJ8" s="770"/>
      <c r="CK8" s="770"/>
      <c r="CL8" s="771"/>
      <c r="CM8" s="769">
        <v>71</v>
      </c>
      <c r="CN8" s="770"/>
      <c r="CO8" s="770"/>
      <c r="CP8" s="770"/>
      <c r="CQ8" s="771"/>
      <c r="CR8" s="769">
        <v>5</v>
      </c>
      <c r="CS8" s="770"/>
      <c r="CT8" s="770"/>
      <c r="CU8" s="770"/>
      <c r="CV8" s="771"/>
      <c r="CW8" s="769" t="s">
        <v>475</v>
      </c>
      <c r="CX8" s="770"/>
      <c r="CY8" s="770"/>
      <c r="CZ8" s="770"/>
      <c r="DA8" s="771"/>
      <c r="DB8" s="769" t="s">
        <v>475</v>
      </c>
      <c r="DC8" s="770"/>
      <c r="DD8" s="770"/>
      <c r="DE8" s="770"/>
      <c r="DF8" s="771"/>
      <c r="DG8" s="769" t="s">
        <v>475</v>
      </c>
      <c r="DH8" s="770"/>
      <c r="DI8" s="770"/>
      <c r="DJ8" s="770"/>
      <c r="DK8" s="771"/>
      <c r="DL8" s="769" t="s">
        <v>475</v>
      </c>
      <c r="DM8" s="770"/>
      <c r="DN8" s="770"/>
      <c r="DO8" s="770"/>
      <c r="DP8" s="771"/>
      <c r="DQ8" s="769" t="s">
        <v>475</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69">
        <v>15</v>
      </c>
      <c r="CI9" s="770"/>
      <c r="CJ9" s="770"/>
      <c r="CK9" s="770"/>
      <c r="CL9" s="771"/>
      <c r="CM9" s="769">
        <v>332</v>
      </c>
      <c r="CN9" s="770"/>
      <c r="CO9" s="770"/>
      <c r="CP9" s="770"/>
      <c r="CQ9" s="771"/>
      <c r="CR9" s="769">
        <v>149</v>
      </c>
      <c r="CS9" s="770"/>
      <c r="CT9" s="770"/>
      <c r="CU9" s="770"/>
      <c r="CV9" s="771"/>
      <c r="CW9" s="769" t="s">
        <v>475</v>
      </c>
      <c r="CX9" s="770"/>
      <c r="CY9" s="770"/>
      <c r="CZ9" s="770"/>
      <c r="DA9" s="771"/>
      <c r="DB9" s="769" t="s">
        <v>475</v>
      </c>
      <c r="DC9" s="770"/>
      <c r="DD9" s="770"/>
      <c r="DE9" s="770"/>
      <c r="DF9" s="771"/>
      <c r="DG9" s="769" t="s">
        <v>475</v>
      </c>
      <c r="DH9" s="770"/>
      <c r="DI9" s="770"/>
      <c r="DJ9" s="770"/>
      <c r="DK9" s="771"/>
      <c r="DL9" s="769" t="s">
        <v>475</v>
      </c>
      <c r="DM9" s="770"/>
      <c r="DN9" s="770"/>
      <c r="DO9" s="770"/>
      <c r="DP9" s="771"/>
      <c r="DQ9" s="769" t="s">
        <v>475</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22110</v>
      </c>
      <c r="R23" s="782"/>
      <c r="S23" s="782"/>
      <c r="T23" s="782"/>
      <c r="U23" s="782"/>
      <c r="V23" s="782">
        <v>21697</v>
      </c>
      <c r="W23" s="782"/>
      <c r="X23" s="782"/>
      <c r="Y23" s="782"/>
      <c r="Z23" s="782"/>
      <c r="AA23" s="782">
        <v>413</v>
      </c>
      <c r="AB23" s="782"/>
      <c r="AC23" s="782"/>
      <c r="AD23" s="782"/>
      <c r="AE23" s="783"/>
      <c r="AF23" s="784">
        <v>375</v>
      </c>
      <c r="AG23" s="782"/>
      <c r="AH23" s="782"/>
      <c r="AI23" s="782"/>
      <c r="AJ23" s="785"/>
      <c r="AK23" s="786"/>
      <c r="AL23" s="787"/>
      <c r="AM23" s="787"/>
      <c r="AN23" s="787"/>
      <c r="AO23" s="787"/>
      <c r="AP23" s="782">
        <v>37560</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520</v>
      </c>
      <c r="C28" s="720"/>
      <c r="D28" s="720"/>
      <c r="E28" s="720"/>
      <c r="F28" s="720"/>
      <c r="G28" s="720"/>
      <c r="H28" s="720"/>
      <c r="I28" s="720"/>
      <c r="J28" s="720"/>
      <c r="K28" s="720"/>
      <c r="L28" s="720"/>
      <c r="M28" s="720"/>
      <c r="N28" s="720"/>
      <c r="O28" s="720"/>
      <c r="P28" s="721"/>
      <c r="Q28" s="810">
        <v>8092</v>
      </c>
      <c r="R28" s="811"/>
      <c r="S28" s="811"/>
      <c r="T28" s="811"/>
      <c r="U28" s="811"/>
      <c r="V28" s="811">
        <v>8962</v>
      </c>
      <c r="W28" s="811"/>
      <c r="X28" s="811"/>
      <c r="Y28" s="811"/>
      <c r="Z28" s="811"/>
      <c r="AA28" s="811">
        <v>-870</v>
      </c>
      <c r="AB28" s="811"/>
      <c r="AC28" s="811"/>
      <c r="AD28" s="811"/>
      <c r="AE28" s="812"/>
      <c r="AF28" s="813">
        <v>-870</v>
      </c>
      <c r="AG28" s="811"/>
      <c r="AH28" s="811"/>
      <c r="AI28" s="811"/>
      <c r="AJ28" s="814"/>
      <c r="AK28" s="815">
        <v>646</v>
      </c>
      <c r="AL28" s="806"/>
      <c r="AM28" s="806"/>
      <c r="AN28" s="806"/>
      <c r="AO28" s="806"/>
      <c r="AP28" s="806" t="s">
        <v>475</v>
      </c>
      <c r="AQ28" s="806"/>
      <c r="AR28" s="806"/>
      <c r="AS28" s="806"/>
      <c r="AT28" s="806"/>
      <c r="AU28" s="806" t="s">
        <v>475</v>
      </c>
      <c r="AV28" s="806"/>
      <c r="AW28" s="806"/>
      <c r="AX28" s="806"/>
      <c r="AY28" s="806"/>
      <c r="AZ28" s="807" t="s">
        <v>475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528</v>
      </c>
      <c r="C29" s="744"/>
      <c r="D29" s="744"/>
      <c r="E29" s="744"/>
      <c r="F29" s="744"/>
      <c r="G29" s="744"/>
      <c r="H29" s="744"/>
      <c r="I29" s="744"/>
      <c r="J29" s="744"/>
      <c r="K29" s="744"/>
      <c r="L29" s="744"/>
      <c r="M29" s="744"/>
      <c r="N29" s="744"/>
      <c r="O29" s="744"/>
      <c r="P29" s="745"/>
      <c r="Q29" s="746">
        <v>4539</v>
      </c>
      <c r="R29" s="747"/>
      <c r="S29" s="747"/>
      <c r="T29" s="747"/>
      <c r="U29" s="747"/>
      <c r="V29" s="747">
        <v>4461</v>
      </c>
      <c r="W29" s="747"/>
      <c r="X29" s="747"/>
      <c r="Y29" s="747"/>
      <c r="Z29" s="747"/>
      <c r="AA29" s="747">
        <v>78</v>
      </c>
      <c r="AB29" s="747"/>
      <c r="AC29" s="747"/>
      <c r="AD29" s="747"/>
      <c r="AE29" s="748"/>
      <c r="AF29" s="749">
        <v>78</v>
      </c>
      <c r="AG29" s="750"/>
      <c r="AH29" s="750"/>
      <c r="AI29" s="750"/>
      <c r="AJ29" s="751"/>
      <c r="AK29" s="818">
        <v>637</v>
      </c>
      <c r="AL29" s="819"/>
      <c r="AM29" s="819"/>
      <c r="AN29" s="819"/>
      <c r="AO29" s="819"/>
      <c r="AP29" s="819" t="s">
        <v>475</v>
      </c>
      <c r="AQ29" s="819"/>
      <c r="AR29" s="819"/>
      <c r="AS29" s="819"/>
      <c r="AT29" s="819"/>
      <c r="AU29" s="819" t="s">
        <v>475</v>
      </c>
      <c r="AV29" s="819"/>
      <c r="AW29" s="819"/>
      <c r="AX29" s="819"/>
      <c r="AY29" s="819"/>
      <c r="AZ29" s="820" t="s">
        <v>475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529</v>
      </c>
      <c r="C30" s="744"/>
      <c r="D30" s="744"/>
      <c r="E30" s="744"/>
      <c r="F30" s="744"/>
      <c r="G30" s="744"/>
      <c r="H30" s="744"/>
      <c r="I30" s="744"/>
      <c r="J30" s="744"/>
      <c r="K30" s="744"/>
      <c r="L30" s="744"/>
      <c r="M30" s="744"/>
      <c r="N30" s="744"/>
      <c r="O30" s="744"/>
      <c r="P30" s="745"/>
      <c r="Q30" s="746">
        <v>772</v>
      </c>
      <c r="R30" s="747"/>
      <c r="S30" s="747"/>
      <c r="T30" s="747"/>
      <c r="U30" s="747"/>
      <c r="V30" s="747">
        <v>736</v>
      </c>
      <c r="W30" s="747"/>
      <c r="X30" s="747"/>
      <c r="Y30" s="747"/>
      <c r="Z30" s="747"/>
      <c r="AA30" s="747">
        <v>35</v>
      </c>
      <c r="AB30" s="747"/>
      <c r="AC30" s="747"/>
      <c r="AD30" s="747"/>
      <c r="AE30" s="748"/>
      <c r="AF30" s="749">
        <v>35</v>
      </c>
      <c r="AG30" s="750"/>
      <c r="AH30" s="750"/>
      <c r="AI30" s="750"/>
      <c r="AJ30" s="751"/>
      <c r="AK30" s="818">
        <v>136</v>
      </c>
      <c r="AL30" s="819"/>
      <c r="AM30" s="819"/>
      <c r="AN30" s="819"/>
      <c r="AO30" s="819"/>
      <c r="AP30" s="819" t="s">
        <v>475</v>
      </c>
      <c r="AQ30" s="819"/>
      <c r="AR30" s="819"/>
      <c r="AS30" s="819"/>
      <c r="AT30" s="819"/>
      <c r="AU30" s="819" t="s">
        <v>475</v>
      </c>
      <c r="AV30" s="819"/>
      <c r="AW30" s="819"/>
      <c r="AX30" s="819"/>
      <c r="AY30" s="819"/>
      <c r="AZ30" s="820" t="s">
        <v>475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526</v>
      </c>
      <c r="C31" s="744"/>
      <c r="D31" s="744"/>
      <c r="E31" s="744"/>
      <c r="F31" s="744"/>
      <c r="G31" s="744"/>
      <c r="H31" s="744"/>
      <c r="I31" s="744"/>
      <c r="J31" s="744"/>
      <c r="K31" s="744"/>
      <c r="L31" s="744"/>
      <c r="M31" s="744"/>
      <c r="N31" s="744"/>
      <c r="O31" s="744"/>
      <c r="P31" s="745"/>
      <c r="Q31" s="746">
        <v>1276</v>
      </c>
      <c r="R31" s="747"/>
      <c r="S31" s="747"/>
      <c r="T31" s="747"/>
      <c r="U31" s="747"/>
      <c r="V31" s="747">
        <v>1124</v>
      </c>
      <c r="W31" s="747"/>
      <c r="X31" s="747"/>
      <c r="Y31" s="747"/>
      <c r="Z31" s="747"/>
      <c r="AA31" s="747">
        <v>152</v>
      </c>
      <c r="AB31" s="747"/>
      <c r="AC31" s="747"/>
      <c r="AD31" s="747"/>
      <c r="AE31" s="748"/>
      <c r="AF31" s="749">
        <v>1785</v>
      </c>
      <c r="AG31" s="750"/>
      <c r="AH31" s="750"/>
      <c r="AI31" s="750"/>
      <c r="AJ31" s="751"/>
      <c r="AK31" s="818">
        <v>3</v>
      </c>
      <c r="AL31" s="819"/>
      <c r="AM31" s="819"/>
      <c r="AN31" s="819"/>
      <c r="AO31" s="819"/>
      <c r="AP31" s="819">
        <v>1038</v>
      </c>
      <c r="AQ31" s="819"/>
      <c r="AR31" s="819"/>
      <c r="AS31" s="819"/>
      <c r="AT31" s="819"/>
      <c r="AU31" s="819">
        <v>7</v>
      </c>
      <c r="AV31" s="819"/>
      <c r="AW31" s="819"/>
      <c r="AX31" s="819"/>
      <c r="AY31" s="819"/>
      <c r="AZ31" s="820" t="s">
        <v>475</v>
      </c>
      <c r="BA31" s="820"/>
      <c r="BB31" s="820"/>
      <c r="BC31" s="820"/>
      <c r="BD31" s="820"/>
      <c r="BE31" s="816" t="s">
        <v>376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530</v>
      </c>
      <c r="C32" s="744"/>
      <c r="D32" s="744"/>
      <c r="E32" s="744"/>
      <c r="F32" s="744"/>
      <c r="G32" s="744"/>
      <c r="H32" s="744"/>
      <c r="I32" s="744"/>
      <c r="J32" s="744"/>
      <c r="K32" s="744"/>
      <c r="L32" s="744"/>
      <c r="M32" s="744"/>
      <c r="N32" s="744"/>
      <c r="O32" s="744"/>
      <c r="P32" s="745"/>
      <c r="Q32" s="746">
        <v>2677</v>
      </c>
      <c r="R32" s="747"/>
      <c r="S32" s="747"/>
      <c r="T32" s="747"/>
      <c r="U32" s="747"/>
      <c r="V32" s="747">
        <v>2665</v>
      </c>
      <c r="W32" s="747"/>
      <c r="X32" s="747"/>
      <c r="Y32" s="747"/>
      <c r="Z32" s="747"/>
      <c r="AA32" s="747">
        <v>12</v>
      </c>
      <c r="AB32" s="747"/>
      <c r="AC32" s="747"/>
      <c r="AD32" s="747"/>
      <c r="AE32" s="748"/>
      <c r="AF32" s="749">
        <v>11</v>
      </c>
      <c r="AG32" s="750"/>
      <c r="AH32" s="750"/>
      <c r="AI32" s="750"/>
      <c r="AJ32" s="751"/>
      <c r="AK32" s="818">
        <v>1000</v>
      </c>
      <c r="AL32" s="819"/>
      <c r="AM32" s="819"/>
      <c r="AN32" s="819"/>
      <c r="AO32" s="819"/>
      <c r="AP32" s="819">
        <v>15592</v>
      </c>
      <c r="AQ32" s="819"/>
      <c r="AR32" s="819"/>
      <c r="AS32" s="819"/>
      <c r="AT32" s="819"/>
      <c r="AU32" s="819">
        <v>11086</v>
      </c>
      <c r="AV32" s="819"/>
      <c r="AW32" s="819"/>
      <c r="AX32" s="819"/>
      <c r="AY32" s="819"/>
      <c r="AZ32" s="820" t="s">
        <v>475</v>
      </c>
      <c r="BA32" s="820"/>
      <c r="BB32" s="820"/>
      <c r="BC32" s="820"/>
      <c r="BD32" s="820"/>
      <c r="BE32" s="816" t="s">
        <v>378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1039</v>
      </c>
      <c r="AG63" s="830"/>
      <c r="AH63" s="830"/>
      <c r="AI63" s="830"/>
      <c r="AJ63" s="831"/>
      <c r="AK63" s="832"/>
      <c r="AL63" s="827"/>
      <c r="AM63" s="827"/>
      <c r="AN63" s="827"/>
      <c r="AO63" s="827"/>
      <c r="AP63" s="830">
        <v>16630</v>
      </c>
      <c r="AQ63" s="830"/>
      <c r="AR63" s="830"/>
      <c r="AS63" s="830"/>
      <c r="AT63" s="830"/>
      <c r="AU63" s="830">
        <v>11093</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382</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383</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5242</v>
      </c>
      <c r="R68" s="854"/>
      <c r="S68" s="854"/>
      <c r="T68" s="854"/>
      <c r="U68" s="854"/>
      <c r="V68" s="854">
        <v>5139</v>
      </c>
      <c r="W68" s="854"/>
      <c r="X68" s="854"/>
      <c r="Y68" s="854"/>
      <c r="Z68" s="854"/>
      <c r="AA68" s="854">
        <v>103</v>
      </c>
      <c r="AB68" s="854"/>
      <c r="AC68" s="854"/>
      <c r="AD68" s="854"/>
      <c r="AE68" s="854"/>
      <c r="AF68" s="854">
        <v>102</v>
      </c>
      <c r="AG68" s="854"/>
      <c r="AH68" s="854"/>
      <c r="AI68" s="854"/>
      <c r="AJ68" s="854"/>
      <c r="AK68" s="854">
        <v>486</v>
      </c>
      <c r="AL68" s="854"/>
      <c r="AM68" s="854"/>
      <c r="AN68" s="854"/>
      <c r="AO68" s="854"/>
      <c r="AP68" s="854">
        <v>2894</v>
      </c>
      <c r="AQ68" s="854"/>
      <c r="AR68" s="854"/>
      <c r="AS68" s="854"/>
      <c r="AT68" s="854"/>
      <c r="AU68" s="854">
        <v>629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587</v>
      </c>
      <c r="R69" s="819"/>
      <c r="S69" s="819"/>
      <c r="T69" s="819"/>
      <c r="U69" s="819"/>
      <c r="V69" s="819">
        <v>577</v>
      </c>
      <c r="W69" s="819"/>
      <c r="X69" s="819"/>
      <c r="Y69" s="819"/>
      <c r="Z69" s="819"/>
      <c r="AA69" s="819">
        <v>10</v>
      </c>
      <c r="AB69" s="819"/>
      <c r="AC69" s="819"/>
      <c r="AD69" s="819"/>
      <c r="AE69" s="819"/>
      <c r="AF69" s="819">
        <v>10</v>
      </c>
      <c r="AG69" s="819"/>
      <c r="AH69" s="819"/>
      <c r="AI69" s="819"/>
      <c r="AJ69" s="819"/>
      <c r="AK69" s="819" t="s">
        <v>475</v>
      </c>
      <c r="AL69" s="819"/>
      <c r="AM69" s="819"/>
      <c r="AN69" s="819"/>
      <c r="AO69" s="819"/>
      <c r="AP69" s="819">
        <v>17</v>
      </c>
      <c r="AQ69" s="819"/>
      <c r="AR69" s="819"/>
      <c r="AS69" s="819"/>
      <c r="AT69" s="819"/>
      <c r="AU69" s="819" t="s">
        <v>475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12</v>
      </c>
      <c r="R70" s="819"/>
      <c r="S70" s="819"/>
      <c r="T70" s="819"/>
      <c r="U70" s="819"/>
      <c r="V70" s="819">
        <v>12</v>
      </c>
      <c r="W70" s="819"/>
      <c r="X70" s="819"/>
      <c r="Y70" s="819"/>
      <c r="Z70" s="819"/>
      <c r="AA70" s="819" t="s">
        <v>475</v>
      </c>
      <c r="AB70" s="819"/>
      <c r="AC70" s="819"/>
      <c r="AD70" s="819"/>
      <c r="AE70" s="819"/>
      <c r="AF70" s="819">
        <v>0</v>
      </c>
      <c r="AG70" s="819"/>
      <c r="AH70" s="819"/>
      <c r="AI70" s="819"/>
      <c r="AJ70" s="819"/>
      <c r="AK70" s="819" t="s">
        <v>475</v>
      </c>
      <c r="AL70" s="819"/>
      <c r="AM70" s="819"/>
      <c r="AN70" s="819"/>
      <c r="AO70" s="819"/>
      <c r="AP70" s="819">
        <v>5703</v>
      </c>
      <c r="AQ70" s="819"/>
      <c r="AR70" s="819"/>
      <c r="AS70" s="819"/>
      <c r="AT70" s="819"/>
      <c r="AU70" s="819">
        <v>3401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139</v>
      </c>
      <c r="R71" s="819"/>
      <c r="S71" s="819"/>
      <c r="T71" s="819"/>
      <c r="U71" s="819"/>
      <c r="V71" s="819">
        <v>137</v>
      </c>
      <c r="W71" s="819"/>
      <c r="X71" s="819"/>
      <c r="Y71" s="819"/>
      <c r="Z71" s="819"/>
      <c r="AA71" s="819">
        <v>1</v>
      </c>
      <c r="AB71" s="819"/>
      <c r="AC71" s="819"/>
      <c r="AD71" s="819"/>
      <c r="AE71" s="819"/>
      <c r="AF71" s="819">
        <v>1</v>
      </c>
      <c r="AG71" s="819"/>
      <c r="AH71" s="819"/>
      <c r="AI71" s="819"/>
      <c r="AJ71" s="819"/>
      <c r="AK71" s="819">
        <v>2</v>
      </c>
      <c r="AL71" s="819"/>
      <c r="AM71" s="819"/>
      <c r="AN71" s="819"/>
      <c r="AO71" s="819"/>
      <c r="AP71" s="819">
        <v>97</v>
      </c>
      <c r="AQ71" s="819"/>
      <c r="AR71" s="819"/>
      <c r="AS71" s="819"/>
      <c r="AT71" s="819"/>
      <c r="AU71" s="819">
        <v>89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342</v>
      </c>
      <c r="R72" s="819"/>
      <c r="S72" s="819"/>
      <c r="T72" s="819"/>
      <c r="U72" s="819"/>
      <c r="V72" s="819">
        <v>320</v>
      </c>
      <c r="W72" s="819"/>
      <c r="X72" s="819"/>
      <c r="Y72" s="819"/>
      <c r="Z72" s="819"/>
      <c r="AA72" s="819">
        <v>21</v>
      </c>
      <c r="AB72" s="819"/>
      <c r="AC72" s="819"/>
      <c r="AD72" s="819"/>
      <c r="AE72" s="819"/>
      <c r="AF72" s="819">
        <v>275</v>
      </c>
      <c r="AG72" s="819"/>
      <c r="AH72" s="819"/>
      <c r="AI72" s="819"/>
      <c r="AJ72" s="819"/>
      <c r="AK72" s="819" t="s">
        <v>475</v>
      </c>
      <c r="AL72" s="819"/>
      <c r="AM72" s="819"/>
      <c r="AN72" s="819"/>
      <c r="AO72" s="819"/>
      <c r="AP72" s="819" t="s">
        <v>475</v>
      </c>
      <c r="AQ72" s="819"/>
      <c r="AR72" s="819"/>
      <c r="AS72" s="819"/>
      <c r="AT72" s="819"/>
      <c r="AU72" s="819" t="s">
        <v>475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32</v>
      </c>
      <c r="R73" s="819"/>
      <c r="S73" s="819"/>
      <c r="T73" s="819"/>
      <c r="U73" s="819"/>
      <c r="V73" s="819">
        <v>25</v>
      </c>
      <c r="W73" s="819"/>
      <c r="X73" s="819"/>
      <c r="Y73" s="819"/>
      <c r="Z73" s="819"/>
      <c r="AA73" s="819">
        <v>7</v>
      </c>
      <c r="AB73" s="819"/>
      <c r="AC73" s="819"/>
      <c r="AD73" s="819"/>
      <c r="AE73" s="819"/>
      <c r="AF73" s="819">
        <v>7</v>
      </c>
      <c r="AG73" s="819"/>
      <c r="AH73" s="819"/>
      <c r="AI73" s="819"/>
      <c r="AJ73" s="819"/>
      <c r="AK73" s="819" t="s">
        <v>475</v>
      </c>
      <c r="AL73" s="819"/>
      <c r="AM73" s="819"/>
      <c r="AN73" s="819"/>
      <c r="AO73" s="819"/>
      <c r="AP73" s="819" t="s">
        <v>475</v>
      </c>
      <c r="AQ73" s="819"/>
      <c r="AR73" s="819"/>
      <c r="AS73" s="819"/>
      <c r="AT73" s="819"/>
      <c r="AU73" s="819" t="s">
        <v>475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189</v>
      </c>
      <c r="R74" s="819"/>
      <c r="S74" s="819"/>
      <c r="T74" s="819"/>
      <c r="U74" s="819"/>
      <c r="V74" s="819">
        <v>168</v>
      </c>
      <c r="W74" s="819"/>
      <c r="X74" s="819"/>
      <c r="Y74" s="819"/>
      <c r="Z74" s="819"/>
      <c r="AA74" s="819">
        <v>22</v>
      </c>
      <c r="AB74" s="819"/>
      <c r="AC74" s="819"/>
      <c r="AD74" s="819"/>
      <c r="AE74" s="819"/>
      <c r="AF74" s="819">
        <v>22</v>
      </c>
      <c r="AG74" s="819"/>
      <c r="AH74" s="819"/>
      <c r="AI74" s="819"/>
      <c r="AJ74" s="819"/>
      <c r="AK74" s="819">
        <v>13</v>
      </c>
      <c r="AL74" s="819"/>
      <c r="AM74" s="819"/>
      <c r="AN74" s="819"/>
      <c r="AO74" s="819"/>
      <c r="AP74" s="819" t="s">
        <v>475</v>
      </c>
      <c r="AQ74" s="819"/>
      <c r="AR74" s="819"/>
      <c r="AS74" s="819"/>
      <c r="AT74" s="819"/>
      <c r="AU74" s="819" t="s">
        <v>475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543</v>
      </c>
      <c r="C75" s="862"/>
      <c r="D75" s="862"/>
      <c r="E75" s="862"/>
      <c r="F75" s="862"/>
      <c r="G75" s="862"/>
      <c r="H75" s="862"/>
      <c r="I75" s="862"/>
      <c r="J75" s="862"/>
      <c r="K75" s="862"/>
      <c r="L75" s="862"/>
      <c r="M75" s="862"/>
      <c r="N75" s="862"/>
      <c r="O75" s="862"/>
      <c r="P75" s="863"/>
      <c r="Q75" s="867">
        <v>1044329</v>
      </c>
      <c r="R75" s="868"/>
      <c r="S75" s="868"/>
      <c r="T75" s="868"/>
      <c r="U75" s="818"/>
      <c r="V75" s="869">
        <v>1022081</v>
      </c>
      <c r="W75" s="868"/>
      <c r="X75" s="868"/>
      <c r="Y75" s="868"/>
      <c r="Z75" s="818"/>
      <c r="AA75" s="869">
        <v>22247</v>
      </c>
      <c r="AB75" s="868"/>
      <c r="AC75" s="868"/>
      <c r="AD75" s="868"/>
      <c r="AE75" s="818"/>
      <c r="AF75" s="869">
        <v>22247</v>
      </c>
      <c r="AG75" s="868"/>
      <c r="AH75" s="868"/>
      <c r="AI75" s="868"/>
      <c r="AJ75" s="818"/>
      <c r="AK75" s="869">
        <v>593</v>
      </c>
      <c r="AL75" s="868"/>
      <c r="AM75" s="868"/>
      <c r="AN75" s="868"/>
      <c r="AO75" s="818"/>
      <c r="AP75" s="869" t="s">
        <v>475</v>
      </c>
      <c r="AQ75" s="868"/>
      <c r="AR75" s="868"/>
      <c r="AS75" s="868"/>
      <c r="AT75" s="818"/>
      <c r="AU75" s="869" t="s">
        <v>475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544</v>
      </c>
      <c r="C76" s="862"/>
      <c r="D76" s="862"/>
      <c r="E76" s="862"/>
      <c r="F76" s="862"/>
      <c r="G76" s="862"/>
      <c r="H76" s="862"/>
      <c r="I76" s="862"/>
      <c r="J76" s="862"/>
      <c r="K76" s="862"/>
      <c r="L76" s="862"/>
      <c r="M76" s="862"/>
      <c r="N76" s="862"/>
      <c r="O76" s="862"/>
      <c r="P76" s="863"/>
      <c r="Q76" s="867">
        <v>42179</v>
      </c>
      <c r="R76" s="868"/>
      <c r="S76" s="868"/>
      <c r="T76" s="868"/>
      <c r="U76" s="818"/>
      <c r="V76" s="869">
        <v>35893</v>
      </c>
      <c r="W76" s="868"/>
      <c r="X76" s="868"/>
      <c r="Y76" s="868"/>
      <c r="Z76" s="818"/>
      <c r="AA76" s="869">
        <v>6286</v>
      </c>
      <c r="AB76" s="868"/>
      <c r="AC76" s="868"/>
      <c r="AD76" s="868"/>
      <c r="AE76" s="818"/>
      <c r="AF76" s="869">
        <v>25370</v>
      </c>
      <c r="AG76" s="868"/>
      <c r="AH76" s="868"/>
      <c r="AI76" s="868"/>
      <c r="AJ76" s="818"/>
      <c r="AK76" s="869" t="s">
        <v>550</v>
      </c>
      <c r="AL76" s="868"/>
      <c r="AM76" s="868"/>
      <c r="AN76" s="868"/>
      <c r="AO76" s="818"/>
      <c r="AP76" s="869">
        <v>140190</v>
      </c>
      <c r="AQ76" s="868"/>
      <c r="AR76" s="868"/>
      <c r="AS76" s="868"/>
      <c r="AT76" s="818"/>
      <c r="AU76" s="869" t="s">
        <v>550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545</v>
      </c>
      <c r="C77" s="862"/>
      <c r="D77" s="862"/>
      <c r="E77" s="862"/>
      <c r="F77" s="862"/>
      <c r="G77" s="862"/>
      <c r="H77" s="862"/>
      <c r="I77" s="862"/>
      <c r="J77" s="862"/>
      <c r="K77" s="862"/>
      <c r="L77" s="862"/>
      <c r="M77" s="862"/>
      <c r="N77" s="862"/>
      <c r="O77" s="862"/>
      <c r="P77" s="863"/>
      <c r="Q77" s="867">
        <v>8559</v>
      </c>
      <c r="R77" s="868"/>
      <c r="S77" s="868"/>
      <c r="T77" s="868"/>
      <c r="U77" s="818"/>
      <c r="V77" s="869">
        <v>6038</v>
      </c>
      <c r="W77" s="868"/>
      <c r="X77" s="868"/>
      <c r="Y77" s="868"/>
      <c r="Z77" s="818"/>
      <c r="AA77" s="869">
        <v>2521</v>
      </c>
      <c r="AB77" s="868"/>
      <c r="AC77" s="868"/>
      <c r="AD77" s="868"/>
      <c r="AE77" s="818"/>
      <c r="AF77" s="869">
        <v>17171</v>
      </c>
      <c r="AG77" s="868"/>
      <c r="AH77" s="868"/>
      <c r="AI77" s="868"/>
      <c r="AJ77" s="818"/>
      <c r="AK77" s="869" t="s">
        <v>551</v>
      </c>
      <c r="AL77" s="868"/>
      <c r="AM77" s="868"/>
      <c r="AN77" s="868"/>
      <c r="AO77" s="818"/>
      <c r="AP77" s="869">
        <v>18268</v>
      </c>
      <c r="AQ77" s="868"/>
      <c r="AR77" s="868"/>
      <c r="AS77" s="868"/>
      <c r="AT77" s="818"/>
      <c r="AU77" s="869" t="s">
        <v>550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384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65205</v>
      </c>
      <c r="AG88" s="830"/>
      <c r="AH88" s="830"/>
      <c r="AI88" s="830"/>
      <c r="AJ88" s="830"/>
      <c r="AK88" s="827"/>
      <c r="AL88" s="827"/>
      <c r="AM88" s="827"/>
      <c r="AN88" s="827"/>
      <c r="AO88" s="827"/>
      <c r="AP88" s="830">
        <v>167169</v>
      </c>
      <c r="AQ88" s="830"/>
      <c r="AR88" s="830"/>
      <c r="AS88" s="830"/>
      <c r="AT88" s="830"/>
      <c r="AU88" s="830">
        <v>4119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159</v>
      </c>
      <c r="CS102" s="838"/>
      <c r="CT102" s="838"/>
      <c r="CU102" s="838"/>
      <c r="CV102" s="881"/>
      <c r="CW102" s="880" t="s">
        <v>475</v>
      </c>
      <c r="CX102" s="838"/>
      <c r="CY102" s="838"/>
      <c r="CZ102" s="838"/>
      <c r="DA102" s="881"/>
      <c r="DB102" s="880">
        <v>1284</v>
      </c>
      <c r="DC102" s="838"/>
      <c r="DD102" s="838"/>
      <c r="DE102" s="838"/>
      <c r="DF102" s="881"/>
      <c r="DG102" s="880">
        <v>1610</v>
      </c>
      <c r="DH102" s="838"/>
      <c r="DI102" s="838"/>
      <c r="DJ102" s="838"/>
      <c r="DK102" s="881"/>
      <c r="DL102" s="880" t="s">
        <v>475</v>
      </c>
      <c r="DM102" s="838"/>
      <c r="DN102" s="838"/>
      <c r="DO102" s="838"/>
      <c r="DP102" s="881"/>
      <c r="DQ102" s="880">
        <v>1584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393</v>
      </c>
      <c r="AB109" s="883"/>
      <c r="AC109" s="883"/>
      <c r="AD109" s="883"/>
      <c r="AE109" s="884"/>
      <c r="AF109" s="882" t="s">
        <v>283</v>
      </c>
      <c r="AG109" s="883"/>
      <c r="AH109" s="883"/>
      <c r="AI109" s="883"/>
      <c r="AJ109" s="884"/>
      <c r="AK109" s="882" t="s">
        <v>282</v>
      </c>
      <c r="AL109" s="883"/>
      <c r="AM109" s="883"/>
      <c r="AN109" s="883"/>
      <c r="AO109" s="884"/>
      <c r="AP109" s="882" t="s">
        <v>394</v>
      </c>
      <c r="AQ109" s="883"/>
      <c r="AR109" s="883"/>
      <c r="AS109" s="883"/>
      <c r="AT109" s="885"/>
      <c r="AU109" s="904" t="s">
        <v>392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393</v>
      </c>
      <c r="BR109" s="883"/>
      <c r="BS109" s="883"/>
      <c r="BT109" s="883"/>
      <c r="BU109" s="884"/>
      <c r="BV109" s="882" t="s">
        <v>283</v>
      </c>
      <c r="BW109" s="883"/>
      <c r="BX109" s="883"/>
      <c r="BY109" s="883"/>
      <c r="BZ109" s="884"/>
      <c r="CA109" s="882" t="s">
        <v>282</v>
      </c>
      <c r="CB109" s="883"/>
      <c r="CC109" s="883"/>
      <c r="CD109" s="883"/>
      <c r="CE109" s="884"/>
      <c r="CF109" s="905" t="s">
        <v>394</v>
      </c>
      <c r="CG109" s="905"/>
      <c r="CH109" s="905"/>
      <c r="CI109" s="905"/>
      <c r="CJ109" s="905"/>
      <c r="CK109" s="882" t="s">
        <v>395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393</v>
      </c>
      <c r="DH109" s="883"/>
      <c r="DI109" s="883"/>
      <c r="DJ109" s="883"/>
      <c r="DK109" s="884"/>
      <c r="DL109" s="882" t="s">
        <v>283</v>
      </c>
      <c r="DM109" s="883"/>
      <c r="DN109" s="883"/>
      <c r="DO109" s="883"/>
      <c r="DP109" s="884"/>
      <c r="DQ109" s="882" t="s">
        <v>282</v>
      </c>
      <c r="DR109" s="883"/>
      <c r="DS109" s="883"/>
      <c r="DT109" s="883"/>
      <c r="DU109" s="884"/>
      <c r="DV109" s="882" t="s">
        <v>394</v>
      </c>
      <c r="DW109" s="883"/>
      <c r="DX109" s="883"/>
      <c r="DY109" s="883"/>
      <c r="DZ109" s="885"/>
    </row>
    <row r="110" spans="1:131" s="197" customFormat="1" ht="26.25" customHeight="1" x14ac:dyDescent="0.15">
      <c r="A110" s="886" t="s">
        <v>396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3031564</v>
      </c>
      <c r="AB110" s="890"/>
      <c r="AC110" s="890"/>
      <c r="AD110" s="890"/>
      <c r="AE110" s="891"/>
      <c r="AF110" s="892">
        <v>3271705</v>
      </c>
      <c r="AG110" s="890"/>
      <c r="AH110" s="890"/>
      <c r="AI110" s="890"/>
      <c r="AJ110" s="891"/>
      <c r="AK110" s="892">
        <v>3242631</v>
      </c>
      <c r="AL110" s="890"/>
      <c r="AM110" s="890"/>
      <c r="AN110" s="890"/>
      <c r="AO110" s="891"/>
      <c r="AP110" s="893">
        <v>28.4</v>
      </c>
      <c r="AQ110" s="894"/>
      <c r="AR110" s="894"/>
      <c r="AS110" s="894"/>
      <c r="AT110" s="895"/>
      <c r="AU110" s="896" t="s">
        <v>60</v>
      </c>
      <c r="AV110" s="897"/>
      <c r="AW110" s="897"/>
      <c r="AX110" s="897"/>
      <c r="AY110" s="898"/>
      <c r="AZ110" s="940" t="s">
        <v>397</v>
      </c>
      <c r="BA110" s="887"/>
      <c r="BB110" s="887"/>
      <c r="BC110" s="887"/>
      <c r="BD110" s="887"/>
      <c r="BE110" s="887"/>
      <c r="BF110" s="887"/>
      <c r="BG110" s="887"/>
      <c r="BH110" s="887"/>
      <c r="BI110" s="887"/>
      <c r="BJ110" s="887"/>
      <c r="BK110" s="887"/>
      <c r="BL110" s="887"/>
      <c r="BM110" s="887"/>
      <c r="BN110" s="887"/>
      <c r="BO110" s="887"/>
      <c r="BP110" s="888"/>
      <c r="BQ110" s="926">
        <v>37993964</v>
      </c>
      <c r="BR110" s="927"/>
      <c r="BS110" s="927"/>
      <c r="BT110" s="927"/>
      <c r="BU110" s="927"/>
      <c r="BV110" s="927">
        <v>38118525</v>
      </c>
      <c r="BW110" s="927"/>
      <c r="BX110" s="927"/>
      <c r="BY110" s="927"/>
      <c r="BZ110" s="927"/>
      <c r="CA110" s="927">
        <v>37560111</v>
      </c>
      <c r="CB110" s="927"/>
      <c r="CC110" s="927"/>
      <c r="CD110" s="927"/>
      <c r="CE110" s="927"/>
      <c r="CF110" s="941">
        <v>328.4</v>
      </c>
      <c r="CG110" s="942"/>
      <c r="CH110" s="942"/>
      <c r="CI110" s="942"/>
      <c r="CJ110" s="942"/>
      <c r="CK110" s="943" t="s">
        <v>398</v>
      </c>
      <c r="CL110" s="944"/>
      <c r="CM110" s="923" t="s">
        <v>399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400</v>
      </c>
      <c r="DH110" s="927"/>
      <c r="DI110" s="927"/>
      <c r="DJ110" s="927"/>
      <c r="DK110" s="927"/>
      <c r="DL110" s="927" t="s">
        <v>400</v>
      </c>
      <c r="DM110" s="927"/>
      <c r="DN110" s="927"/>
      <c r="DO110" s="927"/>
      <c r="DP110" s="927"/>
      <c r="DQ110" s="927" t="s">
        <v>400</v>
      </c>
      <c r="DR110" s="927"/>
      <c r="DS110" s="927"/>
      <c r="DT110" s="927"/>
      <c r="DU110" s="927"/>
      <c r="DV110" s="928" t="s">
        <v>400</v>
      </c>
      <c r="DW110" s="928"/>
      <c r="DX110" s="928"/>
      <c r="DY110" s="928"/>
      <c r="DZ110" s="929"/>
    </row>
    <row r="111" spans="1:131" s="197" customFormat="1" ht="26.25" customHeight="1" x14ac:dyDescent="0.15">
      <c r="A111" s="930" t="s">
        <v>401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400</v>
      </c>
      <c r="AB111" s="934"/>
      <c r="AC111" s="934"/>
      <c r="AD111" s="934"/>
      <c r="AE111" s="935"/>
      <c r="AF111" s="936" t="s">
        <v>400</v>
      </c>
      <c r="AG111" s="934"/>
      <c r="AH111" s="934"/>
      <c r="AI111" s="934"/>
      <c r="AJ111" s="935"/>
      <c r="AK111" s="936" t="s">
        <v>400</v>
      </c>
      <c r="AL111" s="934"/>
      <c r="AM111" s="934"/>
      <c r="AN111" s="934"/>
      <c r="AO111" s="935"/>
      <c r="AP111" s="937" t="s">
        <v>400</v>
      </c>
      <c r="AQ111" s="938"/>
      <c r="AR111" s="938"/>
      <c r="AS111" s="938"/>
      <c r="AT111" s="939"/>
      <c r="AU111" s="899"/>
      <c r="AV111" s="900"/>
      <c r="AW111" s="900"/>
      <c r="AX111" s="900"/>
      <c r="AY111" s="901"/>
      <c r="AZ111" s="949" t="s">
        <v>402</v>
      </c>
      <c r="BA111" s="950"/>
      <c r="BB111" s="950"/>
      <c r="BC111" s="950"/>
      <c r="BD111" s="950"/>
      <c r="BE111" s="950"/>
      <c r="BF111" s="950"/>
      <c r="BG111" s="950"/>
      <c r="BH111" s="950"/>
      <c r="BI111" s="950"/>
      <c r="BJ111" s="950"/>
      <c r="BK111" s="950"/>
      <c r="BL111" s="950"/>
      <c r="BM111" s="950"/>
      <c r="BN111" s="950"/>
      <c r="BO111" s="950"/>
      <c r="BP111" s="951"/>
      <c r="BQ111" s="919" t="s">
        <v>403</v>
      </c>
      <c r="BR111" s="920"/>
      <c r="BS111" s="920"/>
      <c r="BT111" s="920"/>
      <c r="BU111" s="920"/>
      <c r="BV111" s="920" t="s">
        <v>403</v>
      </c>
      <c r="BW111" s="920"/>
      <c r="BX111" s="920"/>
      <c r="BY111" s="920"/>
      <c r="BZ111" s="920"/>
      <c r="CA111" s="920" t="s">
        <v>403</v>
      </c>
      <c r="CB111" s="920"/>
      <c r="CC111" s="920"/>
      <c r="CD111" s="920"/>
      <c r="CE111" s="920"/>
      <c r="CF111" s="914" t="s">
        <v>403</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403</v>
      </c>
      <c r="DH111" s="920"/>
      <c r="DI111" s="920"/>
      <c r="DJ111" s="920"/>
      <c r="DK111" s="920"/>
      <c r="DL111" s="920" t="s">
        <v>403</v>
      </c>
      <c r="DM111" s="920"/>
      <c r="DN111" s="920"/>
      <c r="DO111" s="920"/>
      <c r="DP111" s="920"/>
      <c r="DQ111" s="920" t="s">
        <v>403</v>
      </c>
      <c r="DR111" s="920"/>
      <c r="DS111" s="920"/>
      <c r="DT111" s="920"/>
      <c r="DU111" s="920"/>
      <c r="DV111" s="921" t="s">
        <v>403</v>
      </c>
      <c r="DW111" s="921"/>
      <c r="DX111" s="921"/>
      <c r="DY111" s="921"/>
      <c r="DZ111" s="922"/>
    </row>
    <row r="112" spans="1:131" s="197" customFormat="1" ht="26.25" customHeight="1" x14ac:dyDescent="0.15">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403</v>
      </c>
      <c r="AB112" s="959"/>
      <c r="AC112" s="959"/>
      <c r="AD112" s="959"/>
      <c r="AE112" s="960"/>
      <c r="AF112" s="961" t="s">
        <v>403</v>
      </c>
      <c r="AG112" s="959"/>
      <c r="AH112" s="959"/>
      <c r="AI112" s="959"/>
      <c r="AJ112" s="960"/>
      <c r="AK112" s="961" t="s">
        <v>403</v>
      </c>
      <c r="AL112" s="959"/>
      <c r="AM112" s="959"/>
      <c r="AN112" s="959"/>
      <c r="AO112" s="960"/>
      <c r="AP112" s="962" t="s">
        <v>403</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v>11165989</v>
      </c>
      <c r="BR112" s="920"/>
      <c r="BS112" s="920"/>
      <c r="BT112" s="920"/>
      <c r="BU112" s="920"/>
      <c r="BV112" s="920">
        <v>11471649</v>
      </c>
      <c r="BW112" s="920"/>
      <c r="BX112" s="920"/>
      <c r="BY112" s="920"/>
      <c r="BZ112" s="920"/>
      <c r="CA112" s="920">
        <v>11093184</v>
      </c>
      <c r="CB112" s="920"/>
      <c r="CC112" s="920"/>
      <c r="CD112" s="920"/>
      <c r="CE112" s="920"/>
      <c r="CF112" s="914">
        <v>97</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403</v>
      </c>
      <c r="DH112" s="920"/>
      <c r="DI112" s="920"/>
      <c r="DJ112" s="920"/>
      <c r="DK112" s="920"/>
      <c r="DL112" s="920" t="s">
        <v>403</v>
      </c>
      <c r="DM112" s="920"/>
      <c r="DN112" s="920"/>
      <c r="DO112" s="920"/>
      <c r="DP112" s="920"/>
      <c r="DQ112" s="920" t="s">
        <v>403</v>
      </c>
      <c r="DR112" s="920"/>
      <c r="DS112" s="920"/>
      <c r="DT112" s="920"/>
      <c r="DU112" s="920"/>
      <c r="DV112" s="921" t="s">
        <v>403</v>
      </c>
      <c r="DW112" s="921"/>
      <c r="DX112" s="921"/>
      <c r="DY112" s="921"/>
      <c r="DZ112" s="922"/>
    </row>
    <row r="113" spans="1:130" s="197" customFormat="1" ht="26.25" customHeight="1" x14ac:dyDescent="0.15">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580167</v>
      </c>
      <c r="AB113" s="934"/>
      <c r="AC113" s="934"/>
      <c r="AD113" s="934"/>
      <c r="AE113" s="935"/>
      <c r="AF113" s="936">
        <v>652231</v>
      </c>
      <c r="AG113" s="934"/>
      <c r="AH113" s="934"/>
      <c r="AI113" s="934"/>
      <c r="AJ113" s="935"/>
      <c r="AK113" s="936">
        <v>570967</v>
      </c>
      <c r="AL113" s="934"/>
      <c r="AM113" s="934"/>
      <c r="AN113" s="934"/>
      <c r="AO113" s="935"/>
      <c r="AP113" s="937">
        <v>5</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4315349</v>
      </c>
      <c r="BR113" s="920"/>
      <c r="BS113" s="920"/>
      <c r="BT113" s="920"/>
      <c r="BU113" s="920"/>
      <c r="BV113" s="920">
        <v>4098817</v>
      </c>
      <c r="BW113" s="920"/>
      <c r="BX113" s="920"/>
      <c r="BY113" s="920"/>
      <c r="BZ113" s="920"/>
      <c r="CA113" s="920">
        <v>4120008</v>
      </c>
      <c r="CB113" s="920"/>
      <c r="CC113" s="920"/>
      <c r="CD113" s="920"/>
      <c r="CE113" s="920"/>
      <c r="CF113" s="914">
        <v>36</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403</v>
      </c>
      <c r="DH113" s="959"/>
      <c r="DI113" s="959"/>
      <c r="DJ113" s="959"/>
      <c r="DK113" s="960"/>
      <c r="DL113" s="961" t="s">
        <v>403</v>
      </c>
      <c r="DM113" s="959"/>
      <c r="DN113" s="959"/>
      <c r="DO113" s="959"/>
      <c r="DP113" s="960"/>
      <c r="DQ113" s="961" t="s">
        <v>403</v>
      </c>
      <c r="DR113" s="959"/>
      <c r="DS113" s="959"/>
      <c r="DT113" s="959"/>
      <c r="DU113" s="960"/>
      <c r="DV113" s="962" t="s">
        <v>403</v>
      </c>
      <c r="DW113" s="963"/>
      <c r="DX113" s="963"/>
      <c r="DY113" s="963"/>
      <c r="DZ113" s="964"/>
    </row>
    <row r="114" spans="1:130" s="197" customFormat="1" ht="26.25" customHeight="1" x14ac:dyDescent="0.15">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548231</v>
      </c>
      <c r="AB114" s="959"/>
      <c r="AC114" s="959"/>
      <c r="AD114" s="959"/>
      <c r="AE114" s="960"/>
      <c r="AF114" s="961">
        <v>692310</v>
      </c>
      <c r="AG114" s="959"/>
      <c r="AH114" s="959"/>
      <c r="AI114" s="959"/>
      <c r="AJ114" s="960"/>
      <c r="AK114" s="961">
        <v>648515</v>
      </c>
      <c r="AL114" s="959"/>
      <c r="AM114" s="959"/>
      <c r="AN114" s="959"/>
      <c r="AO114" s="960"/>
      <c r="AP114" s="962">
        <v>5.7</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3454204</v>
      </c>
      <c r="BR114" s="920"/>
      <c r="BS114" s="920"/>
      <c r="BT114" s="920"/>
      <c r="BU114" s="920"/>
      <c r="BV114" s="920">
        <v>3039087</v>
      </c>
      <c r="BW114" s="920"/>
      <c r="BX114" s="920"/>
      <c r="BY114" s="920"/>
      <c r="BZ114" s="920"/>
      <c r="CA114" s="920">
        <v>2787723</v>
      </c>
      <c r="CB114" s="920"/>
      <c r="CC114" s="920"/>
      <c r="CD114" s="920"/>
      <c r="CE114" s="920"/>
      <c r="CF114" s="914">
        <v>24.4</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403</v>
      </c>
      <c r="DH114" s="959"/>
      <c r="DI114" s="959"/>
      <c r="DJ114" s="959"/>
      <c r="DK114" s="960"/>
      <c r="DL114" s="961" t="s">
        <v>403</v>
      </c>
      <c r="DM114" s="959"/>
      <c r="DN114" s="959"/>
      <c r="DO114" s="959"/>
      <c r="DP114" s="960"/>
      <c r="DQ114" s="961" t="s">
        <v>403</v>
      </c>
      <c r="DR114" s="959"/>
      <c r="DS114" s="959"/>
      <c r="DT114" s="959"/>
      <c r="DU114" s="960"/>
      <c r="DV114" s="962" t="s">
        <v>403</v>
      </c>
      <c r="DW114" s="963"/>
      <c r="DX114" s="963"/>
      <c r="DY114" s="963"/>
      <c r="DZ114" s="964"/>
    </row>
    <row r="115" spans="1:130" s="197" customFormat="1" ht="26.25" customHeight="1" x14ac:dyDescent="0.15">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403</v>
      </c>
      <c r="AB115" s="934"/>
      <c r="AC115" s="934"/>
      <c r="AD115" s="934"/>
      <c r="AE115" s="935"/>
      <c r="AF115" s="936" t="s">
        <v>403</v>
      </c>
      <c r="AG115" s="934"/>
      <c r="AH115" s="934"/>
      <c r="AI115" s="934"/>
      <c r="AJ115" s="935"/>
      <c r="AK115" s="936" t="s">
        <v>403</v>
      </c>
      <c r="AL115" s="934"/>
      <c r="AM115" s="934"/>
      <c r="AN115" s="934"/>
      <c r="AO115" s="935"/>
      <c r="AP115" s="937" t="s">
        <v>403</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v>1947995</v>
      </c>
      <c r="BR115" s="920"/>
      <c r="BS115" s="920"/>
      <c r="BT115" s="920"/>
      <c r="BU115" s="920"/>
      <c r="BV115" s="920">
        <v>1767869</v>
      </c>
      <c r="BW115" s="920"/>
      <c r="BX115" s="920"/>
      <c r="BY115" s="920"/>
      <c r="BZ115" s="920"/>
      <c r="CA115" s="920">
        <v>1584309</v>
      </c>
      <c r="CB115" s="920"/>
      <c r="CC115" s="920"/>
      <c r="CD115" s="920"/>
      <c r="CE115" s="920"/>
      <c r="CF115" s="914">
        <v>13.9</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403</v>
      </c>
      <c r="DH115" s="959"/>
      <c r="DI115" s="959"/>
      <c r="DJ115" s="959"/>
      <c r="DK115" s="960"/>
      <c r="DL115" s="961" t="s">
        <v>403</v>
      </c>
      <c r="DM115" s="959"/>
      <c r="DN115" s="959"/>
      <c r="DO115" s="959"/>
      <c r="DP115" s="960"/>
      <c r="DQ115" s="961" t="s">
        <v>403</v>
      </c>
      <c r="DR115" s="959"/>
      <c r="DS115" s="959"/>
      <c r="DT115" s="959"/>
      <c r="DU115" s="960"/>
      <c r="DV115" s="962" t="s">
        <v>403</v>
      </c>
      <c r="DW115" s="963"/>
      <c r="DX115" s="963"/>
      <c r="DY115" s="963"/>
      <c r="DZ115" s="964"/>
    </row>
    <row r="116" spans="1:130" s="197" customFormat="1" ht="26.25" customHeight="1" x14ac:dyDescent="0.15">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1614</v>
      </c>
      <c r="AB116" s="959"/>
      <c r="AC116" s="959"/>
      <c r="AD116" s="959"/>
      <c r="AE116" s="960"/>
      <c r="AF116" s="961">
        <v>547</v>
      </c>
      <c r="AG116" s="959"/>
      <c r="AH116" s="959"/>
      <c r="AI116" s="959"/>
      <c r="AJ116" s="960"/>
      <c r="AK116" s="961">
        <v>974</v>
      </c>
      <c r="AL116" s="959"/>
      <c r="AM116" s="959"/>
      <c r="AN116" s="959"/>
      <c r="AO116" s="960"/>
      <c r="AP116" s="962">
        <v>0</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403</v>
      </c>
      <c r="BR116" s="920"/>
      <c r="BS116" s="920"/>
      <c r="BT116" s="920"/>
      <c r="BU116" s="920"/>
      <c r="BV116" s="920" t="s">
        <v>403</v>
      </c>
      <c r="BW116" s="920"/>
      <c r="BX116" s="920"/>
      <c r="BY116" s="920"/>
      <c r="BZ116" s="920"/>
      <c r="CA116" s="920" t="s">
        <v>403</v>
      </c>
      <c r="CB116" s="920"/>
      <c r="CC116" s="920"/>
      <c r="CD116" s="920"/>
      <c r="CE116" s="920"/>
      <c r="CF116" s="914" t="s">
        <v>403</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403</v>
      </c>
      <c r="DH116" s="959"/>
      <c r="DI116" s="959"/>
      <c r="DJ116" s="959"/>
      <c r="DK116" s="960"/>
      <c r="DL116" s="961" t="s">
        <v>403</v>
      </c>
      <c r="DM116" s="959"/>
      <c r="DN116" s="959"/>
      <c r="DO116" s="959"/>
      <c r="DP116" s="960"/>
      <c r="DQ116" s="961" t="s">
        <v>403</v>
      </c>
      <c r="DR116" s="959"/>
      <c r="DS116" s="959"/>
      <c r="DT116" s="959"/>
      <c r="DU116" s="960"/>
      <c r="DV116" s="962" t="s">
        <v>403</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4161576</v>
      </c>
      <c r="AB117" s="966"/>
      <c r="AC117" s="966"/>
      <c r="AD117" s="966"/>
      <c r="AE117" s="967"/>
      <c r="AF117" s="965">
        <v>4616793</v>
      </c>
      <c r="AG117" s="966"/>
      <c r="AH117" s="966"/>
      <c r="AI117" s="966"/>
      <c r="AJ117" s="967"/>
      <c r="AK117" s="965">
        <v>4463087</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393</v>
      </c>
      <c r="AB118" s="883"/>
      <c r="AC118" s="883"/>
      <c r="AD118" s="883"/>
      <c r="AE118" s="884"/>
      <c r="AF118" s="882" t="s">
        <v>283</v>
      </c>
      <c r="AG118" s="883"/>
      <c r="AH118" s="883"/>
      <c r="AI118" s="883"/>
      <c r="AJ118" s="884"/>
      <c r="AK118" s="882" t="s">
        <v>282</v>
      </c>
      <c r="AL118" s="883"/>
      <c r="AM118" s="883"/>
      <c r="AN118" s="883"/>
      <c r="AO118" s="884"/>
      <c r="AP118" s="990" t="s">
        <v>394</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424</v>
      </c>
      <c r="BP118" s="994"/>
      <c r="BQ118" s="985">
        <v>58877501</v>
      </c>
      <c r="BR118" s="986"/>
      <c r="BS118" s="986"/>
      <c r="BT118" s="986"/>
      <c r="BU118" s="986"/>
      <c r="BV118" s="986">
        <v>58495947</v>
      </c>
      <c r="BW118" s="986"/>
      <c r="BX118" s="986"/>
      <c r="BY118" s="986"/>
      <c r="BZ118" s="986"/>
      <c r="CA118" s="986">
        <v>57145335</v>
      </c>
      <c r="CB118" s="986"/>
      <c r="CC118" s="986"/>
      <c r="CD118" s="986"/>
      <c r="CE118" s="986"/>
      <c r="CF118" s="987"/>
      <c r="CG118" s="988"/>
      <c r="CH118" s="988"/>
      <c r="CI118" s="988"/>
      <c r="CJ118" s="989"/>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398</v>
      </c>
      <c r="B119" s="944"/>
      <c r="C119" s="923" t="s">
        <v>399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426</v>
      </c>
      <c r="AV119" s="978"/>
      <c r="AW119" s="978"/>
      <c r="AX119" s="978"/>
      <c r="AY119" s="979"/>
      <c r="AZ119" s="940" t="s">
        <v>427</v>
      </c>
      <c r="BA119" s="887"/>
      <c r="BB119" s="887"/>
      <c r="BC119" s="887"/>
      <c r="BD119" s="887"/>
      <c r="BE119" s="887"/>
      <c r="BF119" s="887"/>
      <c r="BG119" s="887"/>
      <c r="BH119" s="887"/>
      <c r="BI119" s="887"/>
      <c r="BJ119" s="887"/>
      <c r="BK119" s="887"/>
      <c r="BL119" s="887"/>
      <c r="BM119" s="887"/>
      <c r="BN119" s="887"/>
      <c r="BO119" s="887"/>
      <c r="BP119" s="888"/>
      <c r="BQ119" s="926">
        <v>2057016</v>
      </c>
      <c r="BR119" s="927"/>
      <c r="BS119" s="927"/>
      <c r="BT119" s="927"/>
      <c r="BU119" s="927"/>
      <c r="BV119" s="927">
        <v>2701687</v>
      </c>
      <c r="BW119" s="927"/>
      <c r="BX119" s="927"/>
      <c r="BY119" s="927"/>
      <c r="BZ119" s="927"/>
      <c r="CA119" s="927">
        <v>2944911</v>
      </c>
      <c r="CB119" s="927"/>
      <c r="CC119" s="927"/>
      <c r="CD119" s="927"/>
      <c r="CE119" s="927"/>
      <c r="CF119" s="941">
        <v>25.8</v>
      </c>
      <c r="CG119" s="942"/>
      <c r="CH119" s="942"/>
      <c r="CI119" s="942"/>
      <c r="CJ119" s="942"/>
      <c r="CK119" s="947"/>
      <c r="CL119" s="948"/>
      <c r="CM119" s="1004" t="s">
        <v>428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429</v>
      </c>
      <c r="BA120" s="950"/>
      <c r="BB120" s="950"/>
      <c r="BC120" s="950"/>
      <c r="BD120" s="950"/>
      <c r="BE120" s="950"/>
      <c r="BF120" s="950"/>
      <c r="BG120" s="950"/>
      <c r="BH120" s="950"/>
      <c r="BI120" s="950"/>
      <c r="BJ120" s="950"/>
      <c r="BK120" s="950"/>
      <c r="BL120" s="950"/>
      <c r="BM120" s="950"/>
      <c r="BN120" s="950"/>
      <c r="BO120" s="950"/>
      <c r="BP120" s="951"/>
      <c r="BQ120" s="919">
        <v>9312432</v>
      </c>
      <c r="BR120" s="920"/>
      <c r="BS120" s="920"/>
      <c r="BT120" s="920"/>
      <c r="BU120" s="920"/>
      <c r="BV120" s="920">
        <v>8427218</v>
      </c>
      <c r="BW120" s="920"/>
      <c r="BX120" s="920"/>
      <c r="BY120" s="920"/>
      <c r="BZ120" s="920"/>
      <c r="CA120" s="920">
        <v>7977008</v>
      </c>
      <c r="CB120" s="920"/>
      <c r="CC120" s="920"/>
      <c r="CD120" s="920"/>
      <c r="CE120" s="920"/>
      <c r="CF120" s="914">
        <v>69.8</v>
      </c>
      <c r="CG120" s="915"/>
      <c r="CH120" s="915"/>
      <c r="CI120" s="915"/>
      <c r="CJ120" s="915"/>
      <c r="CK120" s="1013" t="s">
        <v>430</v>
      </c>
      <c r="CL120" s="1014"/>
      <c r="CM120" s="1014"/>
      <c r="CN120" s="1014"/>
      <c r="CO120" s="1015"/>
      <c r="CP120" s="1021" t="s">
        <v>377</v>
      </c>
      <c r="CQ120" s="1022"/>
      <c r="CR120" s="1022"/>
      <c r="CS120" s="1022"/>
      <c r="CT120" s="1022"/>
      <c r="CU120" s="1022"/>
      <c r="CV120" s="1022"/>
      <c r="CW120" s="1022"/>
      <c r="CX120" s="1022"/>
      <c r="CY120" s="1022"/>
      <c r="CZ120" s="1022"/>
      <c r="DA120" s="1022"/>
      <c r="DB120" s="1022"/>
      <c r="DC120" s="1022"/>
      <c r="DD120" s="1022"/>
      <c r="DE120" s="1022"/>
      <c r="DF120" s="1023"/>
      <c r="DG120" s="926">
        <v>11136063</v>
      </c>
      <c r="DH120" s="927"/>
      <c r="DI120" s="927"/>
      <c r="DJ120" s="927"/>
      <c r="DK120" s="927"/>
      <c r="DL120" s="927">
        <v>11452890</v>
      </c>
      <c r="DM120" s="927"/>
      <c r="DN120" s="927"/>
      <c r="DO120" s="927"/>
      <c r="DP120" s="927"/>
      <c r="DQ120" s="927">
        <v>11085919</v>
      </c>
      <c r="DR120" s="927"/>
      <c r="DS120" s="927"/>
      <c r="DT120" s="927"/>
      <c r="DU120" s="927"/>
      <c r="DV120" s="928">
        <v>96.9</v>
      </c>
      <c r="DW120" s="928"/>
      <c r="DX120" s="928"/>
      <c r="DY120" s="928"/>
      <c r="DZ120" s="929"/>
    </row>
    <row r="121" spans="1:130" s="197" customFormat="1" ht="26.25" customHeight="1" x14ac:dyDescent="0.15">
      <c r="A121" s="975"/>
      <c r="B121" s="946"/>
      <c r="C121" s="1010" t="s">
        <v>431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432</v>
      </c>
      <c r="BA121" s="971"/>
      <c r="BB121" s="971"/>
      <c r="BC121" s="971"/>
      <c r="BD121" s="971"/>
      <c r="BE121" s="971"/>
      <c r="BF121" s="971"/>
      <c r="BG121" s="971"/>
      <c r="BH121" s="971"/>
      <c r="BI121" s="971"/>
      <c r="BJ121" s="971"/>
      <c r="BK121" s="971"/>
      <c r="BL121" s="971"/>
      <c r="BM121" s="971"/>
      <c r="BN121" s="971"/>
      <c r="BO121" s="971"/>
      <c r="BP121" s="972"/>
      <c r="BQ121" s="985">
        <v>24370014</v>
      </c>
      <c r="BR121" s="986"/>
      <c r="BS121" s="986"/>
      <c r="BT121" s="986"/>
      <c r="BU121" s="986"/>
      <c r="BV121" s="986">
        <v>24539295</v>
      </c>
      <c r="BW121" s="986"/>
      <c r="BX121" s="986"/>
      <c r="BY121" s="986"/>
      <c r="BZ121" s="986"/>
      <c r="CA121" s="986">
        <v>24512352</v>
      </c>
      <c r="CB121" s="986"/>
      <c r="CC121" s="986"/>
      <c r="CD121" s="986"/>
      <c r="CE121" s="986"/>
      <c r="CF121" s="1024">
        <v>214.3</v>
      </c>
      <c r="CG121" s="1025"/>
      <c r="CH121" s="1025"/>
      <c r="CI121" s="1025"/>
      <c r="CJ121" s="1025"/>
      <c r="CK121" s="1016"/>
      <c r="CL121" s="1017"/>
      <c r="CM121" s="1017"/>
      <c r="CN121" s="1017"/>
      <c r="CO121" s="1018"/>
      <c r="CP121" s="1007" t="s">
        <v>375</v>
      </c>
      <c r="CQ121" s="1008"/>
      <c r="CR121" s="1008"/>
      <c r="CS121" s="1008"/>
      <c r="CT121" s="1008"/>
      <c r="CU121" s="1008"/>
      <c r="CV121" s="1008"/>
      <c r="CW121" s="1008"/>
      <c r="CX121" s="1008"/>
      <c r="CY121" s="1008"/>
      <c r="CZ121" s="1008"/>
      <c r="DA121" s="1008"/>
      <c r="DB121" s="1008"/>
      <c r="DC121" s="1008"/>
      <c r="DD121" s="1008"/>
      <c r="DE121" s="1008"/>
      <c r="DF121" s="1009"/>
      <c r="DG121" s="919">
        <v>29926</v>
      </c>
      <c r="DH121" s="920"/>
      <c r="DI121" s="920"/>
      <c r="DJ121" s="920"/>
      <c r="DK121" s="920"/>
      <c r="DL121" s="920">
        <v>18759</v>
      </c>
      <c r="DM121" s="920"/>
      <c r="DN121" s="920"/>
      <c r="DO121" s="920"/>
      <c r="DP121" s="920"/>
      <c r="DQ121" s="920">
        <v>7265</v>
      </c>
      <c r="DR121" s="920"/>
      <c r="DS121" s="920"/>
      <c r="DT121" s="920"/>
      <c r="DU121" s="920"/>
      <c r="DV121" s="921">
        <v>0.1</v>
      </c>
      <c r="DW121" s="921"/>
      <c r="DX121" s="921"/>
      <c r="DY121" s="921"/>
      <c r="DZ121" s="922"/>
    </row>
    <row r="122" spans="1:130" s="197" customFormat="1" ht="26.25" customHeight="1" x14ac:dyDescent="0.15">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433</v>
      </c>
      <c r="BP122" s="994"/>
      <c r="BQ122" s="1034">
        <v>35739462</v>
      </c>
      <c r="BR122" s="1035"/>
      <c r="BS122" s="1035"/>
      <c r="BT122" s="1035"/>
      <c r="BU122" s="1035"/>
      <c r="BV122" s="1035">
        <v>35668200</v>
      </c>
      <c r="BW122" s="1035"/>
      <c r="BX122" s="1035"/>
      <c r="BY122" s="1035"/>
      <c r="BZ122" s="1035"/>
      <c r="CA122" s="1035">
        <v>35434271</v>
      </c>
      <c r="CB122" s="1035"/>
      <c r="CC122" s="1035"/>
      <c r="CD122" s="1035"/>
      <c r="CE122" s="1035"/>
      <c r="CF122" s="987"/>
      <c r="CG122" s="988"/>
      <c r="CH122" s="988"/>
      <c r="CI122" s="988"/>
      <c r="CJ122" s="989"/>
      <c r="CK122" s="1016"/>
      <c r="CL122" s="1017"/>
      <c r="CM122" s="1017"/>
      <c r="CN122" s="1017"/>
      <c r="CO122" s="1018"/>
      <c r="CP122" s="1007" t="s">
        <v>434</v>
      </c>
      <c r="CQ122" s="1008"/>
      <c r="CR122" s="1008"/>
      <c r="CS122" s="1008"/>
      <c r="CT122" s="1008"/>
      <c r="CU122" s="1008"/>
      <c r="CV122" s="1008"/>
      <c r="CW122" s="1008"/>
      <c r="CX122" s="1008"/>
      <c r="CY122" s="1008"/>
      <c r="CZ122" s="1008"/>
      <c r="DA122" s="1008"/>
      <c r="DB122" s="1008"/>
      <c r="DC122" s="1008"/>
      <c r="DD122" s="1008"/>
      <c r="DE122" s="1008"/>
      <c r="DF122" s="1009"/>
      <c r="DG122" s="919" t="s">
        <v>435</v>
      </c>
      <c r="DH122" s="920"/>
      <c r="DI122" s="920"/>
      <c r="DJ122" s="920"/>
      <c r="DK122" s="920"/>
      <c r="DL122" s="920" t="s">
        <v>435</v>
      </c>
      <c r="DM122" s="920"/>
      <c r="DN122" s="920"/>
      <c r="DO122" s="920"/>
      <c r="DP122" s="920"/>
      <c r="DQ122" s="920" t="s">
        <v>435</v>
      </c>
      <c r="DR122" s="920"/>
      <c r="DS122" s="920"/>
      <c r="DT122" s="920"/>
      <c r="DU122" s="920"/>
      <c r="DV122" s="921" t="s">
        <v>435</v>
      </c>
      <c r="DW122" s="921"/>
      <c r="DX122" s="921"/>
      <c r="DY122" s="921"/>
      <c r="DZ122" s="922"/>
    </row>
    <row r="123" spans="1:130" s="197" customFormat="1" ht="26.25" customHeight="1" thickBot="1" x14ac:dyDescent="0.2">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435</v>
      </c>
      <c r="AB123" s="959"/>
      <c r="AC123" s="959"/>
      <c r="AD123" s="959"/>
      <c r="AE123" s="960"/>
      <c r="AF123" s="961" t="s">
        <v>435</v>
      </c>
      <c r="AG123" s="959"/>
      <c r="AH123" s="959"/>
      <c r="AI123" s="959"/>
      <c r="AJ123" s="960"/>
      <c r="AK123" s="961" t="s">
        <v>435</v>
      </c>
      <c r="AL123" s="959"/>
      <c r="AM123" s="959"/>
      <c r="AN123" s="959"/>
      <c r="AO123" s="960"/>
      <c r="AP123" s="962" t="s">
        <v>435</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203.9</v>
      </c>
      <c r="BR123" s="1027"/>
      <c r="BS123" s="1027"/>
      <c r="BT123" s="1027"/>
      <c r="BU123" s="1027"/>
      <c r="BV123" s="1027">
        <v>206</v>
      </c>
      <c r="BW123" s="1027"/>
      <c r="BX123" s="1027"/>
      <c r="BY123" s="1027"/>
      <c r="BZ123" s="1027"/>
      <c r="CA123" s="1027">
        <v>189.8</v>
      </c>
      <c r="CB123" s="1027"/>
      <c r="CC123" s="1027"/>
      <c r="CD123" s="1027"/>
      <c r="CE123" s="1027"/>
      <c r="CF123" s="1028"/>
      <c r="CG123" s="1029"/>
      <c r="CH123" s="1029"/>
      <c r="CI123" s="1029"/>
      <c r="CJ123" s="1030"/>
      <c r="CK123" s="1016"/>
      <c r="CL123" s="1017"/>
      <c r="CM123" s="1017"/>
      <c r="CN123" s="1017"/>
      <c r="CO123" s="1018"/>
      <c r="CP123" s="1007" t="s">
        <v>437</v>
      </c>
      <c r="CQ123" s="1008"/>
      <c r="CR123" s="1008"/>
      <c r="CS123" s="1008"/>
      <c r="CT123" s="1008"/>
      <c r="CU123" s="1008"/>
      <c r="CV123" s="1008"/>
      <c r="CW123" s="1008"/>
      <c r="CX123" s="1008"/>
      <c r="CY123" s="1008"/>
      <c r="CZ123" s="1008"/>
      <c r="DA123" s="1008"/>
      <c r="DB123" s="1008"/>
      <c r="DC123" s="1008"/>
      <c r="DD123" s="1008"/>
      <c r="DE123" s="1008"/>
      <c r="DF123" s="1009"/>
      <c r="DG123" s="958" t="s">
        <v>435</v>
      </c>
      <c r="DH123" s="959"/>
      <c r="DI123" s="959"/>
      <c r="DJ123" s="959"/>
      <c r="DK123" s="960"/>
      <c r="DL123" s="961" t="s">
        <v>435</v>
      </c>
      <c r="DM123" s="959"/>
      <c r="DN123" s="959"/>
      <c r="DO123" s="959"/>
      <c r="DP123" s="960"/>
      <c r="DQ123" s="961" t="s">
        <v>435</v>
      </c>
      <c r="DR123" s="959"/>
      <c r="DS123" s="959"/>
      <c r="DT123" s="959"/>
      <c r="DU123" s="960"/>
      <c r="DV123" s="962" t="s">
        <v>435</v>
      </c>
      <c r="DW123" s="963"/>
      <c r="DX123" s="963"/>
      <c r="DY123" s="963"/>
      <c r="DZ123" s="964"/>
    </row>
    <row r="124" spans="1:130" s="197" customFormat="1" ht="26.25" customHeight="1" x14ac:dyDescent="0.15">
      <c r="A124" s="975"/>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435</v>
      </c>
      <c r="AB124" s="959"/>
      <c r="AC124" s="959"/>
      <c r="AD124" s="959"/>
      <c r="AE124" s="960"/>
      <c r="AF124" s="961" t="s">
        <v>435</v>
      </c>
      <c r="AG124" s="959"/>
      <c r="AH124" s="959"/>
      <c r="AI124" s="959"/>
      <c r="AJ124" s="960"/>
      <c r="AK124" s="961" t="s">
        <v>435</v>
      </c>
      <c r="AL124" s="959"/>
      <c r="AM124" s="959"/>
      <c r="AN124" s="959"/>
      <c r="AO124" s="960"/>
      <c r="AP124" s="962" t="s">
        <v>435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435</v>
      </c>
      <c r="DH124" s="998"/>
      <c r="DI124" s="998"/>
      <c r="DJ124" s="998"/>
      <c r="DK124" s="999"/>
      <c r="DL124" s="1000" t="s">
        <v>435</v>
      </c>
      <c r="DM124" s="998"/>
      <c r="DN124" s="998"/>
      <c r="DO124" s="998"/>
      <c r="DP124" s="999"/>
      <c r="DQ124" s="1000" t="s">
        <v>435</v>
      </c>
      <c r="DR124" s="998"/>
      <c r="DS124" s="998"/>
      <c r="DT124" s="998"/>
      <c r="DU124" s="999"/>
      <c r="DV124" s="1001" t="s">
        <v>435</v>
      </c>
      <c r="DW124" s="1002"/>
      <c r="DX124" s="1002"/>
      <c r="DY124" s="1002"/>
      <c r="DZ124" s="1003"/>
    </row>
    <row r="125" spans="1:130" s="197" customFormat="1" ht="26.25" customHeight="1" thickBot="1" x14ac:dyDescent="0.2">
      <c r="A125" s="975"/>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435</v>
      </c>
      <c r="AB125" s="959"/>
      <c r="AC125" s="959"/>
      <c r="AD125" s="959"/>
      <c r="AE125" s="960"/>
      <c r="AF125" s="961" t="s">
        <v>435</v>
      </c>
      <c r="AG125" s="959"/>
      <c r="AH125" s="959"/>
      <c r="AI125" s="959"/>
      <c r="AJ125" s="960"/>
      <c r="AK125" s="961" t="s">
        <v>435</v>
      </c>
      <c r="AL125" s="959"/>
      <c r="AM125" s="959"/>
      <c r="AN125" s="959"/>
      <c r="AO125" s="960"/>
      <c r="AP125" s="962" t="s">
        <v>435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435</v>
      </c>
      <c r="DH125" s="927"/>
      <c r="DI125" s="927"/>
      <c r="DJ125" s="927"/>
      <c r="DK125" s="927"/>
      <c r="DL125" s="927" t="s">
        <v>435</v>
      </c>
      <c r="DM125" s="927"/>
      <c r="DN125" s="927"/>
      <c r="DO125" s="927"/>
      <c r="DP125" s="927"/>
      <c r="DQ125" s="927" t="s">
        <v>435</v>
      </c>
      <c r="DR125" s="927"/>
      <c r="DS125" s="927"/>
      <c r="DT125" s="927"/>
      <c r="DU125" s="927"/>
      <c r="DV125" s="928" t="s">
        <v>435</v>
      </c>
      <c r="DW125" s="928"/>
      <c r="DX125" s="928"/>
      <c r="DY125" s="928"/>
      <c r="DZ125" s="929"/>
    </row>
    <row r="126" spans="1:130" s="197" customFormat="1" ht="26.25" customHeight="1" x14ac:dyDescent="0.15">
      <c r="A126" s="975"/>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435</v>
      </c>
      <c r="AB126" s="959"/>
      <c r="AC126" s="959"/>
      <c r="AD126" s="959"/>
      <c r="AE126" s="960"/>
      <c r="AF126" s="961" t="s">
        <v>435</v>
      </c>
      <c r="AG126" s="959"/>
      <c r="AH126" s="959"/>
      <c r="AI126" s="959"/>
      <c r="AJ126" s="960"/>
      <c r="AK126" s="961" t="s">
        <v>435</v>
      </c>
      <c r="AL126" s="959"/>
      <c r="AM126" s="959"/>
      <c r="AN126" s="959"/>
      <c r="AO126" s="960"/>
      <c r="AP126" s="962" t="s">
        <v>435</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v>1947995</v>
      </c>
      <c r="DH126" s="920"/>
      <c r="DI126" s="920"/>
      <c r="DJ126" s="920"/>
      <c r="DK126" s="920"/>
      <c r="DL126" s="920">
        <v>1767869</v>
      </c>
      <c r="DM126" s="920"/>
      <c r="DN126" s="920"/>
      <c r="DO126" s="920"/>
      <c r="DP126" s="920"/>
      <c r="DQ126" s="920">
        <v>1584309</v>
      </c>
      <c r="DR126" s="920"/>
      <c r="DS126" s="920"/>
      <c r="DT126" s="920"/>
      <c r="DU126" s="920"/>
      <c r="DV126" s="921">
        <v>13.9</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435</v>
      </c>
      <c r="AB127" s="959"/>
      <c r="AC127" s="959"/>
      <c r="AD127" s="959"/>
      <c r="AE127" s="960"/>
      <c r="AF127" s="961" t="s">
        <v>435</v>
      </c>
      <c r="AG127" s="959"/>
      <c r="AH127" s="959"/>
      <c r="AI127" s="959"/>
      <c r="AJ127" s="960"/>
      <c r="AK127" s="961" t="s">
        <v>435</v>
      </c>
      <c r="AL127" s="959"/>
      <c r="AM127" s="959"/>
      <c r="AN127" s="959"/>
      <c r="AO127" s="960"/>
      <c r="AP127" s="962" t="s">
        <v>435</v>
      </c>
      <c r="AQ127" s="963"/>
      <c r="AR127" s="963"/>
      <c r="AS127" s="963"/>
      <c r="AT127" s="964"/>
      <c r="AU127" s="233"/>
      <c r="AV127" s="233"/>
      <c r="AW127" s="233"/>
      <c r="AX127" s="886" t="s">
        <v>447</v>
      </c>
      <c r="AY127" s="887"/>
      <c r="AZ127" s="887"/>
      <c r="BA127" s="887"/>
      <c r="BB127" s="887"/>
      <c r="BC127" s="887"/>
      <c r="BD127" s="887"/>
      <c r="BE127" s="888"/>
      <c r="BF127" s="1041" t="s">
        <v>435</v>
      </c>
      <c r="BG127" s="1042"/>
      <c r="BH127" s="1042"/>
      <c r="BI127" s="1042"/>
      <c r="BJ127" s="1042"/>
      <c r="BK127" s="1042"/>
      <c r="BL127" s="1051"/>
      <c r="BM127" s="1041">
        <v>12.92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449</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717413</v>
      </c>
      <c r="AB128" s="1090"/>
      <c r="AC128" s="1090"/>
      <c r="AD128" s="1090"/>
      <c r="AE128" s="1091"/>
      <c r="AF128" s="1092">
        <v>938312</v>
      </c>
      <c r="AG128" s="1090"/>
      <c r="AH128" s="1090"/>
      <c r="AI128" s="1090"/>
      <c r="AJ128" s="1091"/>
      <c r="AK128" s="1092">
        <v>686495</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453</v>
      </c>
      <c r="BG128" s="1067"/>
      <c r="BH128" s="1067"/>
      <c r="BI128" s="1067"/>
      <c r="BJ128" s="1067"/>
      <c r="BK128" s="1067"/>
      <c r="BL128" s="1068"/>
      <c r="BM128" s="1066">
        <v>17.920000000000002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13221890</v>
      </c>
      <c r="AB129" s="959"/>
      <c r="AC129" s="959"/>
      <c r="AD129" s="959"/>
      <c r="AE129" s="960"/>
      <c r="AF129" s="961">
        <v>13187213</v>
      </c>
      <c r="AG129" s="959"/>
      <c r="AH129" s="959"/>
      <c r="AI129" s="959"/>
      <c r="AJ129" s="960"/>
      <c r="AK129" s="961">
        <v>13267392</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1877978</v>
      </c>
      <c r="AB130" s="959"/>
      <c r="AC130" s="959"/>
      <c r="AD130" s="959"/>
      <c r="AE130" s="960"/>
      <c r="AF130" s="961">
        <v>2105979</v>
      </c>
      <c r="AG130" s="959"/>
      <c r="AH130" s="959"/>
      <c r="AI130" s="959"/>
      <c r="AJ130" s="960"/>
      <c r="AK130" s="961">
        <v>1830935</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189.8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11343912</v>
      </c>
      <c r="AB131" s="998"/>
      <c r="AC131" s="998"/>
      <c r="AD131" s="998"/>
      <c r="AE131" s="999"/>
      <c r="AF131" s="1000">
        <v>11081234</v>
      </c>
      <c r="AG131" s="998"/>
      <c r="AH131" s="998"/>
      <c r="AI131" s="998"/>
      <c r="AJ131" s="999"/>
      <c r="AK131" s="1000">
        <v>11436457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13.80639236</v>
      </c>
      <c r="AB132" s="1104"/>
      <c r="AC132" s="1104"/>
      <c r="AD132" s="1104"/>
      <c r="AE132" s="1105"/>
      <c r="AF132" s="1106">
        <v>14.190675880000001</v>
      </c>
      <c r="AG132" s="1104"/>
      <c r="AH132" s="1104"/>
      <c r="AI132" s="1104"/>
      <c r="AJ132" s="1105"/>
      <c r="AK132" s="1106">
        <v>17.012760159999999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13.8</v>
      </c>
      <c r="AB133" s="1111"/>
      <c r="AC133" s="1111"/>
      <c r="AD133" s="1111"/>
      <c r="AE133" s="1112"/>
      <c r="AF133" s="1110">
        <v>13.8</v>
      </c>
      <c r="AG133" s="1111"/>
      <c r="AH133" s="1111"/>
      <c r="AI133" s="1111"/>
      <c r="AJ133" s="1112"/>
      <c r="AK133" s="1110">
        <v>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3481667</v>
      </c>
      <c r="L9" s="264">
        <v>59897</v>
      </c>
      <c r="M9" s="265">
        <v>58112</v>
      </c>
      <c r="N9" s="266">
        <v>3.1</v>
      </c>
    </row>
    <row r="10" spans="1:16" x14ac:dyDescent="0.15">
      <c r="A10" s="248"/>
      <c r="B10" s="244"/>
      <c r="C10" s="244"/>
      <c r="D10" s="244"/>
      <c r="E10" s="244"/>
      <c r="F10" s="244"/>
      <c r="G10" s="1119" t="s">
        <v>471</v>
      </c>
      <c r="H10" s="1120"/>
      <c r="I10" s="1120"/>
      <c r="J10" s="1121"/>
      <c r="K10" s="267">
        <v>181221</v>
      </c>
      <c r="L10" s="268">
        <v>3118</v>
      </c>
      <c r="M10" s="269">
        <v>3510</v>
      </c>
      <c r="N10" s="270">
        <v>-11.2</v>
      </c>
    </row>
    <row r="11" spans="1:16" ht="13.5" customHeight="1" x14ac:dyDescent="0.15">
      <c r="A11" s="248"/>
      <c r="B11" s="244"/>
      <c r="C11" s="244"/>
      <c r="D11" s="244"/>
      <c r="E11" s="244"/>
      <c r="F11" s="244"/>
      <c r="G11" s="1119" t="s">
        <v>472</v>
      </c>
      <c r="H11" s="1120"/>
      <c r="I11" s="1120"/>
      <c r="J11" s="1121"/>
      <c r="K11" s="267">
        <v>108727</v>
      </c>
      <c r="L11" s="268">
        <v>1870</v>
      </c>
      <c r="M11" s="269">
        <v>6281</v>
      </c>
      <c r="N11" s="270">
        <v>-70.2</v>
      </c>
    </row>
    <row r="12" spans="1:16" ht="13.5" customHeight="1" x14ac:dyDescent="0.15">
      <c r="A12" s="248"/>
      <c r="B12" s="244"/>
      <c r="C12" s="244"/>
      <c r="D12" s="244"/>
      <c r="E12" s="244"/>
      <c r="F12" s="244"/>
      <c r="G12" s="1119" t="s">
        <v>473</v>
      </c>
      <c r="H12" s="1120"/>
      <c r="I12" s="1120"/>
      <c r="J12" s="1121"/>
      <c r="K12" s="267">
        <v>7046</v>
      </c>
      <c r="L12" s="268">
        <v>121</v>
      </c>
      <c r="M12" s="269">
        <v>744</v>
      </c>
      <c r="N12" s="270">
        <v>-83.7</v>
      </c>
    </row>
    <row r="13" spans="1:16" ht="13.5" customHeight="1" x14ac:dyDescent="0.15">
      <c r="A13" s="248"/>
      <c r="B13" s="244"/>
      <c r="C13" s="244"/>
      <c r="D13" s="244"/>
      <c r="E13" s="244"/>
      <c r="F13" s="244"/>
      <c r="G13" s="1119" t="s">
        <v>474</v>
      </c>
      <c r="H13" s="1120"/>
      <c r="I13" s="1120"/>
      <c r="J13" s="1121"/>
      <c r="K13" s="267" t="s">
        <v>475</v>
      </c>
      <c r="L13" s="268" t="s">
        <v>475</v>
      </c>
      <c r="M13" s="269">
        <v>1</v>
      </c>
      <c r="N13" s="270" t="s">
        <v>475</v>
      </c>
    </row>
    <row r="14" spans="1:16" ht="13.5" customHeight="1" x14ac:dyDescent="0.15">
      <c r="A14" s="248"/>
      <c r="B14" s="244"/>
      <c r="C14" s="244"/>
      <c r="D14" s="244"/>
      <c r="E14" s="244"/>
      <c r="F14" s="244"/>
      <c r="G14" s="1119" t="s">
        <v>476</v>
      </c>
      <c r="H14" s="1120"/>
      <c r="I14" s="1120"/>
      <c r="J14" s="1121"/>
      <c r="K14" s="267">
        <v>141827</v>
      </c>
      <c r="L14" s="268">
        <v>2440</v>
      </c>
      <c r="M14" s="269">
        <v>2803</v>
      </c>
      <c r="N14" s="270">
        <v>-13</v>
      </c>
    </row>
    <row r="15" spans="1:16" ht="13.5" customHeight="1" x14ac:dyDescent="0.15">
      <c r="A15" s="248"/>
      <c r="B15" s="244"/>
      <c r="C15" s="244"/>
      <c r="D15" s="244"/>
      <c r="E15" s="244"/>
      <c r="F15" s="244"/>
      <c r="G15" s="1119" t="s">
        <v>477</v>
      </c>
      <c r="H15" s="1120"/>
      <c r="I15" s="1120"/>
      <c r="J15" s="1121"/>
      <c r="K15" s="267">
        <v>74534</v>
      </c>
      <c r="L15" s="268">
        <v>1282</v>
      </c>
      <c r="M15" s="269">
        <v>1119</v>
      </c>
      <c r="N15" s="270">
        <v>14.6</v>
      </c>
    </row>
    <row r="16" spans="1:16" x14ac:dyDescent="0.15">
      <c r="A16" s="248"/>
      <c r="B16" s="244"/>
      <c r="C16" s="244"/>
      <c r="D16" s="244"/>
      <c r="E16" s="244"/>
      <c r="F16" s="244"/>
      <c r="G16" s="1122" t="s">
        <v>478</v>
      </c>
      <c r="H16" s="1123"/>
      <c r="I16" s="1123"/>
      <c r="J16" s="1124"/>
      <c r="K16" s="268">
        <v>-347430</v>
      </c>
      <c r="L16" s="268">
        <v>-5977</v>
      </c>
      <c r="M16" s="269">
        <v>-5386</v>
      </c>
      <c r="N16" s="270">
        <v>11</v>
      </c>
    </row>
    <row r="17" spans="1:16" x14ac:dyDescent="0.15">
      <c r="A17" s="248"/>
      <c r="B17" s="244"/>
      <c r="C17" s="244"/>
      <c r="D17" s="244"/>
      <c r="E17" s="244"/>
      <c r="F17" s="244"/>
      <c r="G17" s="1122" t="s">
        <v>166</v>
      </c>
      <c r="H17" s="1123"/>
      <c r="I17" s="1123"/>
      <c r="J17" s="1124"/>
      <c r="K17" s="268">
        <v>3647592</v>
      </c>
      <c r="L17" s="268">
        <v>62751</v>
      </c>
      <c r="M17" s="269">
        <v>67183</v>
      </c>
      <c r="N17" s="270">
        <v>-6.6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5.64</v>
      </c>
      <c r="L21" s="281">
        <v>6.12</v>
      </c>
      <c r="M21" s="282">
        <v>-0.48</v>
      </c>
      <c r="N21" s="249"/>
      <c r="O21" s="283"/>
      <c r="P21" s="279"/>
    </row>
    <row r="22" spans="1:16" s="284" customFormat="1" x14ac:dyDescent="0.15">
      <c r="A22" s="279"/>
      <c r="B22" s="249"/>
      <c r="C22" s="249"/>
      <c r="D22" s="249"/>
      <c r="E22" s="249"/>
      <c r="F22" s="249"/>
      <c r="G22" s="1114" t="s">
        <v>484</v>
      </c>
      <c r="H22" s="1115"/>
      <c r="I22" s="1115"/>
      <c r="J22" s="1116"/>
      <c r="K22" s="285">
        <v>99.1</v>
      </c>
      <c r="L22" s="286">
        <v>98.7</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488</v>
      </c>
      <c r="H32" s="1131"/>
      <c r="I32" s="1131"/>
      <c r="J32" s="1132"/>
      <c r="K32" s="294">
        <v>3242631</v>
      </c>
      <c r="L32" s="294">
        <v>55784</v>
      </c>
      <c r="M32" s="295">
        <v>33998</v>
      </c>
      <c r="N32" s="296">
        <v>64.099999999999994</v>
      </c>
    </row>
    <row r="33" spans="1:16" ht="13.5" customHeight="1" x14ac:dyDescent="0.15">
      <c r="A33" s="248"/>
      <c r="B33" s="244"/>
      <c r="C33" s="244"/>
      <c r="D33" s="244"/>
      <c r="E33" s="244"/>
      <c r="F33" s="244"/>
      <c r="G33" s="1130" t="s">
        <v>489</v>
      </c>
      <c r="H33" s="1131"/>
      <c r="I33" s="1131"/>
      <c r="J33" s="1132"/>
      <c r="K33" s="294" t="s">
        <v>475</v>
      </c>
      <c r="L33" s="294" t="s">
        <v>475</v>
      </c>
      <c r="M33" s="295">
        <v>1</v>
      </c>
      <c r="N33" s="296" t="s">
        <v>475</v>
      </c>
    </row>
    <row r="34" spans="1:16" ht="27" customHeight="1" x14ac:dyDescent="0.15">
      <c r="A34" s="248"/>
      <c r="B34" s="244"/>
      <c r="C34" s="244"/>
      <c r="D34" s="244"/>
      <c r="E34" s="244"/>
      <c r="F34" s="244"/>
      <c r="G34" s="1130" t="s">
        <v>490</v>
      </c>
      <c r="H34" s="1131"/>
      <c r="I34" s="1131"/>
      <c r="J34" s="1132"/>
      <c r="K34" s="294" t="s">
        <v>475</v>
      </c>
      <c r="L34" s="294" t="s">
        <v>475</v>
      </c>
      <c r="M34" s="295">
        <v>39</v>
      </c>
      <c r="N34" s="296" t="s">
        <v>475</v>
      </c>
    </row>
    <row r="35" spans="1:16" ht="27" customHeight="1" x14ac:dyDescent="0.15">
      <c r="A35" s="248"/>
      <c r="B35" s="244"/>
      <c r="C35" s="244"/>
      <c r="D35" s="244"/>
      <c r="E35" s="244"/>
      <c r="F35" s="244"/>
      <c r="G35" s="1130" t="s">
        <v>491</v>
      </c>
      <c r="H35" s="1131"/>
      <c r="I35" s="1131"/>
      <c r="J35" s="1132"/>
      <c r="K35" s="294">
        <v>570967</v>
      </c>
      <c r="L35" s="294">
        <v>9823</v>
      </c>
      <c r="M35" s="295">
        <v>9007</v>
      </c>
      <c r="N35" s="296">
        <v>9.1</v>
      </c>
    </row>
    <row r="36" spans="1:16" ht="27" customHeight="1" x14ac:dyDescent="0.15">
      <c r="A36" s="248"/>
      <c r="B36" s="244"/>
      <c r="C36" s="244"/>
      <c r="D36" s="244"/>
      <c r="E36" s="244"/>
      <c r="F36" s="244"/>
      <c r="G36" s="1130" t="s">
        <v>492</v>
      </c>
      <c r="H36" s="1131"/>
      <c r="I36" s="1131"/>
      <c r="J36" s="1132"/>
      <c r="K36" s="294">
        <v>648515</v>
      </c>
      <c r="L36" s="294">
        <v>11157</v>
      </c>
      <c r="M36" s="295">
        <v>2239</v>
      </c>
      <c r="N36" s="296">
        <v>398.3</v>
      </c>
    </row>
    <row r="37" spans="1:16" ht="13.5" customHeight="1" x14ac:dyDescent="0.15">
      <c r="A37" s="248"/>
      <c r="B37" s="244"/>
      <c r="C37" s="244"/>
      <c r="D37" s="244"/>
      <c r="E37" s="244"/>
      <c r="F37" s="244"/>
      <c r="G37" s="1130" t="s">
        <v>493</v>
      </c>
      <c r="H37" s="1131"/>
      <c r="I37" s="1131"/>
      <c r="J37" s="1132"/>
      <c r="K37" s="294" t="s">
        <v>475</v>
      </c>
      <c r="L37" s="294" t="s">
        <v>475</v>
      </c>
      <c r="M37" s="295">
        <v>951</v>
      </c>
      <c r="N37" s="296" t="s">
        <v>475</v>
      </c>
    </row>
    <row r="38" spans="1:16" ht="27" customHeight="1" x14ac:dyDescent="0.15">
      <c r="A38" s="248"/>
      <c r="B38" s="244"/>
      <c r="C38" s="244"/>
      <c r="D38" s="244"/>
      <c r="E38" s="244"/>
      <c r="F38" s="244"/>
      <c r="G38" s="1133" t="s">
        <v>494</v>
      </c>
      <c r="H38" s="1134"/>
      <c r="I38" s="1134"/>
      <c r="J38" s="1135"/>
      <c r="K38" s="297">
        <v>974</v>
      </c>
      <c r="L38" s="297">
        <v>17</v>
      </c>
      <c r="M38" s="298">
        <v>6</v>
      </c>
      <c r="N38" s="299">
        <v>183.3</v>
      </c>
      <c r="O38" s="293"/>
    </row>
    <row r="39" spans="1:16" x14ac:dyDescent="0.15">
      <c r="A39" s="248"/>
      <c r="B39" s="244"/>
      <c r="C39" s="244"/>
      <c r="D39" s="244"/>
      <c r="E39" s="244"/>
      <c r="F39" s="244"/>
      <c r="G39" s="1133" t="s">
        <v>495</v>
      </c>
      <c r="H39" s="1134"/>
      <c r="I39" s="1134"/>
      <c r="J39" s="1135"/>
      <c r="K39" s="300">
        <v>-686495</v>
      </c>
      <c r="L39" s="300">
        <v>-11810</v>
      </c>
      <c r="M39" s="301">
        <v>-6589</v>
      </c>
      <c r="N39" s="302">
        <v>79.2</v>
      </c>
      <c r="O39" s="293"/>
    </row>
    <row r="40" spans="1:16" ht="27" customHeight="1" x14ac:dyDescent="0.15">
      <c r="A40" s="248"/>
      <c r="B40" s="244"/>
      <c r="C40" s="244"/>
      <c r="D40" s="244"/>
      <c r="E40" s="244"/>
      <c r="F40" s="244"/>
      <c r="G40" s="1130" t="s">
        <v>496</v>
      </c>
      <c r="H40" s="1131"/>
      <c r="I40" s="1131"/>
      <c r="J40" s="1132"/>
      <c r="K40" s="300">
        <v>-1830935</v>
      </c>
      <c r="L40" s="300">
        <v>-31498</v>
      </c>
      <c r="M40" s="301">
        <v>-27524</v>
      </c>
      <c r="N40" s="302">
        <v>14.4</v>
      </c>
      <c r="O40" s="293"/>
    </row>
    <row r="41" spans="1:16" x14ac:dyDescent="0.15">
      <c r="A41" s="248"/>
      <c r="B41" s="244"/>
      <c r="C41" s="244"/>
      <c r="D41" s="244"/>
      <c r="E41" s="244"/>
      <c r="F41" s="244"/>
      <c r="G41" s="1136" t="s">
        <v>277</v>
      </c>
      <c r="H41" s="1137"/>
      <c r="I41" s="1137"/>
      <c r="J41" s="1138"/>
      <c r="K41" s="294">
        <v>1945657</v>
      </c>
      <c r="L41" s="300">
        <v>33472</v>
      </c>
      <c r="M41" s="301">
        <v>12127</v>
      </c>
      <c r="N41" s="302">
        <v>176</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2255703</v>
      </c>
      <c r="J51" s="320">
        <v>38247</v>
      </c>
      <c r="K51" s="321">
        <v>-64.900000000000006</v>
      </c>
      <c r="L51" s="322">
        <v>47569</v>
      </c>
      <c r="M51" s="323">
        <v>18.3</v>
      </c>
      <c r="N51" s="324">
        <v>-83.2</v>
      </c>
    </row>
    <row r="52" spans="1:14" x14ac:dyDescent="0.15">
      <c r="A52" s="248"/>
      <c r="B52" s="244"/>
      <c r="C52" s="244"/>
      <c r="D52" s="244"/>
      <c r="E52" s="244"/>
      <c r="F52" s="244"/>
      <c r="G52" s="325"/>
      <c r="H52" s="326" t="s">
        <v>507</v>
      </c>
      <c r="I52" s="327">
        <v>831595</v>
      </c>
      <c r="J52" s="328">
        <v>14100</v>
      </c>
      <c r="K52" s="329">
        <v>-54.8</v>
      </c>
      <c r="L52" s="330">
        <v>26255</v>
      </c>
      <c r="M52" s="331">
        <v>12.4</v>
      </c>
      <c r="N52" s="332">
        <v>-67.2</v>
      </c>
    </row>
    <row r="53" spans="1:14" x14ac:dyDescent="0.15">
      <c r="A53" s="248"/>
      <c r="B53" s="244"/>
      <c r="C53" s="244"/>
      <c r="D53" s="244"/>
      <c r="E53" s="244"/>
      <c r="F53" s="244"/>
      <c r="G53" s="310" t="s">
        <v>508</v>
      </c>
      <c r="H53" s="311"/>
      <c r="I53" s="319">
        <v>2854693</v>
      </c>
      <c r="J53" s="320">
        <v>48346</v>
      </c>
      <c r="K53" s="321">
        <v>26.4</v>
      </c>
      <c r="L53" s="322">
        <v>50880</v>
      </c>
      <c r="M53" s="323">
        <v>7</v>
      </c>
      <c r="N53" s="324">
        <v>19.399999999999999</v>
      </c>
    </row>
    <row r="54" spans="1:14" x14ac:dyDescent="0.15">
      <c r="A54" s="248"/>
      <c r="B54" s="244"/>
      <c r="C54" s="244"/>
      <c r="D54" s="244"/>
      <c r="E54" s="244"/>
      <c r="F54" s="244"/>
      <c r="G54" s="325"/>
      <c r="H54" s="326" t="s">
        <v>507</v>
      </c>
      <c r="I54" s="327">
        <v>1453191</v>
      </c>
      <c r="J54" s="328">
        <v>24611</v>
      </c>
      <c r="K54" s="329">
        <v>74.5</v>
      </c>
      <c r="L54" s="330">
        <v>26879</v>
      </c>
      <c r="M54" s="331">
        <v>2.4</v>
      </c>
      <c r="N54" s="332">
        <v>72.099999999999994</v>
      </c>
    </row>
    <row r="55" spans="1:14" x14ac:dyDescent="0.15">
      <c r="A55" s="248"/>
      <c r="B55" s="244"/>
      <c r="C55" s="244"/>
      <c r="D55" s="244"/>
      <c r="E55" s="244"/>
      <c r="F55" s="244"/>
      <c r="G55" s="310" t="s">
        <v>509</v>
      </c>
      <c r="H55" s="311"/>
      <c r="I55" s="319">
        <v>3851697</v>
      </c>
      <c r="J55" s="320">
        <v>65408</v>
      </c>
      <c r="K55" s="321">
        <v>35.299999999999997</v>
      </c>
      <c r="L55" s="322">
        <v>63956</v>
      </c>
      <c r="M55" s="323">
        <v>25.7</v>
      </c>
      <c r="N55" s="324">
        <v>9.6</v>
      </c>
    </row>
    <row r="56" spans="1:14" x14ac:dyDescent="0.15">
      <c r="A56" s="248"/>
      <c r="B56" s="244"/>
      <c r="C56" s="244"/>
      <c r="D56" s="244"/>
      <c r="E56" s="244"/>
      <c r="F56" s="244"/>
      <c r="G56" s="325"/>
      <c r="H56" s="326" t="s">
        <v>507</v>
      </c>
      <c r="I56" s="327">
        <v>1276027</v>
      </c>
      <c r="J56" s="328">
        <v>21669</v>
      </c>
      <c r="K56" s="329">
        <v>-12</v>
      </c>
      <c r="L56" s="330">
        <v>29239</v>
      </c>
      <c r="M56" s="331">
        <v>8.8000000000000007</v>
      </c>
      <c r="N56" s="332">
        <v>-20.8</v>
      </c>
    </row>
    <row r="57" spans="1:14" x14ac:dyDescent="0.15">
      <c r="A57" s="248"/>
      <c r="B57" s="244"/>
      <c r="C57" s="244"/>
      <c r="D57" s="244"/>
      <c r="E57" s="244"/>
      <c r="F57" s="244"/>
      <c r="G57" s="310" t="s">
        <v>510</v>
      </c>
      <c r="H57" s="311"/>
      <c r="I57" s="319">
        <v>3769622</v>
      </c>
      <c r="J57" s="320">
        <v>64642</v>
      </c>
      <c r="K57" s="321">
        <v>-1.2</v>
      </c>
      <c r="L57" s="322">
        <v>66255</v>
      </c>
      <c r="M57" s="323">
        <v>3.6</v>
      </c>
      <c r="N57" s="324">
        <v>-4.8</v>
      </c>
    </row>
    <row r="58" spans="1:14" x14ac:dyDescent="0.15">
      <c r="A58" s="248"/>
      <c r="B58" s="244"/>
      <c r="C58" s="244"/>
      <c r="D58" s="244"/>
      <c r="E58" s="244"/>
      <c r="F58" s="244"/>
      <c r="G58" s="325"/>
      <c r="H58" s="326" t="s">
        <v>507</v>
      </c>
      <c r="I58" s="327">
        <v>630213</v>
      </c>
      <c r="J58" s="328">
        <v>10807</v>
      </c>
      <c r="K58" s="329">
        <v>-50.1</v>
      </c>
      <c r="L58" s="330">
        <v>31822</v>
      </c>
      <c r="M58" s="331">
        <v>8.8000000000000007</v>
      </c>
      <c r="N58" s="332">
        <v>-58.9</v>
      </c>
    </row>
    <row r="59" spans="1:14" x14ac:dyDescent="0.15">
      <c r="A59" s="248"/>
      <c r="B59" s="244"/>
      <c r="C59" s="244"/>
      <c r="D59" s="244"/>
      <c r="E59" s="244"/>
      <c r="F59" s="244"/>
      <c r="G59" s="310" t="s">
        <v>511</v>
      </c>
      <c r="H59" s="311"/>
      <c r="I59" s="319">
        <v>1418488</v>
      </c>
      <c r="J59" s="320">
        <v>24403</v>
      </c>
      <c r="K59" s="321">
        <v>-62.2</v>
      </c>
      <c r="L59" s="322">
        <v>47278</v>
      </c>
      <c r="M59" s="323">
        <v>-28.6</v>
      </c>
      <c r="N59" s="324">
        <v>-33.6</v>
      </c>
    </row>
    <row r="60" spans="1:14" x14ac:dyDescent="0.15">
      <c r="A60" s="248"/>
      <c r="B60" s="244"/>
      <c r="C60" s="244"/>
      <c r="D60" s="244"/>
      <c r="E60" s="244"/>
      <c r="F60" s="244"/>
      <c r="G60" s="325"/>
      <c r="H60" s="326" t="s">
        <v>507</v>
      </c>
      <c r="I60" s="333">
        <v>264052</v>
      </c>
      <c r="J60" s="328">
        <v>4543</v>
      </c>
      <c r="K60" s="329">
        <v>-58</v>
      </c>
      <c r="L60" s="330">
        <v>24096</v>
      </c>
      <c r="M60" s="331">
        <v>-24.3</v>
      </c>
      <c r="N60" s="332">
        <v>-33.700000000000003</v>
      </c>
    </row>
    <row r="61" spans="1:14" x14ac:dyDescent="0.15">
      <c r="A61" s="248"/>
      <c r="B61" s="244"/>
      <c r="C61" s="244"/>
      <c r="D61" s="244"/>
      <c r="E61" s="244"/>
      <c r="F61" s="244"/>
      <c r="G61" s="310" t="s">
        <v>512</v>
      </c>
      <c r="H61" s="334"/>
      <c r="I61" s="335">
        <v>2830041</v>
      </c>
      <c r="J61" s="336">
        <v>48209</v>
      </c>
      <c r="K61" s="337">
        <v>-13.3</v>
      </c>
      <c r="L61" s="338">
        <v>55188</v>
      </c>
      <c r="M61" s="339">
        <v>5.2</v>
      </c>
      <c r="N61" s="324">
        <v>-18.5</v>
      </c>
    </row>
    <row r="62" spans="1:14" x14ac:dyDescent="0.15">
      <c r="A62" s="248"/>
      <c r="B62" s="244"/>
      <c r="C62" s="244"/>
      <c r="D62" s="244"/>
      <c r="E62" s="244"/>
      <c r="F62" s="244"/>
      <c r="G62" s="325"/>
      <c r="H62" s="326" t="s">
        <v>507</v>
      </c>
      <c r="I62" s="327">
        <v>891016</v>
      </c>
      <c r="J62" s="328">
        <v>15146</v>
      </c>
      <c r="K62" s="329">
        <v>-20.100000000000001</v>
      </c>
      <c r="L62" s="330">
        <v>27658</v>
      </c>
      <c r="M62" s="331">
        <v>1.6</v>
      </c>
      <c r="N62" s="332">
        <v>-21.7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11.4</v>
      </c>
      <c r="G47" s="12">
        <v>12.64</v>
      </c>
      <c r="H47" s="12">
        <v>12.53</v>
      </c>
      <c r="I47" s="12">
        <v>17.46</v>
      </c>
      <c r="J47" s="13">
        <v>18.75</v>
      </c>
    </row>
    <row r="48" spans="2:10" ht="57.75" customHeight="1" x14ac:dyDescent="0.15">
      <c r="B48" s="14"/>
      <c r="C48" s="1141" t="s">
        <v>4</v>
      </c>
      <c r="D48" s="1141"/>
      <c r="E48" s="1142"/>
      <c r="F48" s="15">
        <v>0.87</v>
      </c>
      <c r="G48" s="16">
        <v>2.4300000000000002</v>
      </c>
      <c r="H48" s="16">
        <v>1.1399999999999999</v>
      </c>
      <c r="I48" s="16">
        <v>1.85</v>
      </c>
      <c r="J48" s="17">
        <v>2.83</v>
      </c>
    </row>
    <row r="49" spans="2:10" ht="57.75" customHeight="1" thickBot="1" x14ac:dyDescent="0.2">
      <c r="B49" s="18"/>
      <c r="C49" s="1143" t="s">
        <v>5</v>
      </c>
      <c r="D49" s="1143"/>
      <c r="E49" s="1144"/>
      <c r="F49" s="19">
        <v>7.05</v>
      </c>
      <c r="G49" s="20">
        <v>3.16</v>
      </c>
      <c r="H49" s="20" t="s">
        <v>519</v>
      </c>
      <c r="I49" s="20">
        <v>5.61</v>
      </c>
      <c r="J49" s="21">
        <v>2.39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dcterms:created xsi:type="dcterms:W3CDTF">2017-02-15T20:32:03Z</dcterms:created>
  <dcterms:modified xsi:type="dcterms:W3CDTF">2017-05-12T06:04:41Z</dcterms:modified>
  <cp:category/>
</cp:coreProperties>
</file>