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情報の開示\財政状況資料集【※H24より】\H29（H27決算)\05-1_チェック作業（決算ライン対応）\★チェック完了したらこちらに格納★\20和泉市\"/>
    </mc:Choice>
  </mc:AlternateContent>
  <bookViews>
    <workbookView xWindow="-15" yWindow="-15" windowWidth="12000" windowHeight="10260" tabRatio="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C36" i="9"/>
  <c r="BE35" i="9"/>
  <c r="C34" i="9"/>
  <c r="C35" i="9" l="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AM35" i="9" s="1"/>
  <c r="AM36" i="9" s="1"/>
  <c r="BE34" i="9" l="1"/>
  <c r="BW34" i="9" s="1"/>
  <c r="BW35" i="9" s="1"/>
  <c r="BW36" i="9" s="1"/>
  <c r="BW37" i="9" s="1"/>
  <c r="BW38" i="9" s="1"/>
  <c r="BW39" i="9" s="1"/>
  <c r="BW40" i="9" s="1"/>
  <c r="BW41" i="9" s="1"/>
  <c r="BW42" i="9" s="1"/>
  <c r="CO34" i="9" l="1"/>
  <c r="CO35" i="9" s="1"/>
  <c r="CO36" i="9" s="1"/>
</calcChain>
</file>

<file path=xl/sharedStrings.xml><?xml version="1.0" encoding="utf-8"?>
<sst xmlns="http://schemas.openxmlformats.org/spreadsheetml/2006/main" count="1032" uniqueCount="567">
  <si>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</si>
  <si>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</si>
  <si>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</si>
  <si>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</si>
  <si>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</si>
  <si>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</si>
  <si>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</si>
  <si>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</si>
  <si>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</si>
  <si>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</si>
  <si>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</si>
  <si>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</si>
  <si>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</si>
  <si>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</si>
  <si>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</si>
  <si>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</si>
  <si>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</si>
  <si>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</si>
  <si>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</si>
  <si>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</si>
  <si>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</si>
  <si>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</si>
  <si>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</si>
  <si>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</si>
  <si>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</si>
  <si>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</si>
  <si>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</si>
  <si>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</si>
  <si>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</si>
  <si>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</si>
  <si>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</si>
  <si>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</si>
  <si>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</si>
  <si>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</si>
  <si>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</si>
  <si>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</si>
  <si>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</si>
  <si>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</si>
  <si>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</si>
  <si>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</si>
  <si>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</si>
  <si>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</si>
  <si>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</si>
  <si>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</si>
  <si>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</si>
  <si>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</si>
  <si>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</si>
  <si>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</si>
  <si>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</si>
  <si>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</si>
  <si>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</si>
  <si>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</si>
  <si>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</si>
  <si>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</si>
  <si>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</si>
  <si>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</si>
  <si>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</si>
  <si>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</si>
  <si>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</si>
  <si>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</si>
  <si>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</si>
  <si>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</si>
  <si>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</si>
  <si>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</si>
  <si>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</si>
  <si>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</si>
  <si>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</si>
  <si>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</si>
  <si>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</si>
  <si>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</si>
  <si>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</si>
  <si>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</si>
  <si>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</si>
  <si>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</si>
  <si>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</si>
  <si>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</si>
  <si>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</si>
  <si>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</si>
  <si>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</si>
  <si>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</si>
  <si>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</si>
  <si>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</si>
  <si>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和泉市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</si>
  <si>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</si>
  <si>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</si>
  <si>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</si>
  <si>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</si>
  <si>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</si>
  <si>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</si>
  <si>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</si>
  <si>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</si>
  <si>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</si>
  <si>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</si>
  <si>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</si>
  <si>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</si>
  <si>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</si>
  <si>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</si>
  <si>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</si>
  <si>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</si>
  <si>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</si>
  <si>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</si>
  <si>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</si>
  <si>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</si>
  <si>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</si>
  <si>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</si>
  <si>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</si>
  <si>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</si>
  <si>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</si>
  <si>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</si>
  <si>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</si>
  <si>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</si>
  <si>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</si>
  <si>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</si>
  <si>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</si>
  <si>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</si>
  <si>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</si>
  <si>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</si>
  <si>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</si>
  <si>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</si>
  <si>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</si>
  <si>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</si>
  <si>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</si>
  <si>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</si>
  <si>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</si>
  <si>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</si>
  <si>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</si>
  <si>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</si>
  <si>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</si>
  <si>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</si>
  <si>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</si>
  <si>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</si>
  <si>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</si>
  <si>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</si>
  <si>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</si>
  <si>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</si>
  <si>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</si>
  <si>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</si>
  <si>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</si>
  <si>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</si>
  <si>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</si>
  <si>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</si>
  <si>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</si>
  <si>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</si>
  <si>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</si>
  <si>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</si>
  <si>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</si>
  <si>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</si>
  <si>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</si>
  <si>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</si>
  <si>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</si>
  <si>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</si>
  <si>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</si>
  <si>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</si>
  <si>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</si>
  <si>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</si>
  <si>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</si>
  <si>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</si>
  <si>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</si>
  <si>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</si>
  <si>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</si>
  <si>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</si>
  <si>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</si>
  <si>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</si>
  <si>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</si>
  <si>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</si>
  <si>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</si>
  <si>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</si>
  <si>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</si>
  <si>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</si>
  <si>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</si>
  <si>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</si>
  <si>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</si>
  <si>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</si>
  <si>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</si>
  <si>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</si>
  <si>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</si>
  <si>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</si>
  <si>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</si>
  <si>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</si>
  <si>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</si>
  <si>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</si>
  <si>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</si>
  <si>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</si>
  <si>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</si>
  <si>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</si>
  <si>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</si>
  <si>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</si>
  <si>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</si>
  <si>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</si>
  <si>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</si>
  <si>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</si>
  <si>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</si>
  <si>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</si>
  <si>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大阪府和泉市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</si>
  <si>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</si>
  <si>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</si>
  <si>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</si>
  <si>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</si>
  <si>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</si>
  <si>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</si>
  <si>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</si>
  <si>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</si>
  <si>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</si>
  <si>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</si>
  <si>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</si>
  <si>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</si>
  <si>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</si>
  <si>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</si>
  <si>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</si>
  <si>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</si>
  <si>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</si>
  <si>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</si>
  <si>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</si>
  <si>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</si>
  <si>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</si>
  <si>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</si>
  <si>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</si>
  <si>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</si>
  <si>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</si>
  <si>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</si>
  <si>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</si>
  <si>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</si>
  <si>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</si>
  <si>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</si>
  <si>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</si>
  <si>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</si>
  <si>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</si>
  <si>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</si>
  <si>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</si>
  <si>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</si>
  <si>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</si>
  <si>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</si>
  <si>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</si>
  <si>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</si>
  <si>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</si>
  <si>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</si>
  <si>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</si>
  <si>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</si>
  <si>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</si>
  <si>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</si>
  <si>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</si>
  <si>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</si>
  <si>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</si>
  <si>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</si>
  <si>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</si>
  <si>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</si>
  <si>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</si>
  <si>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</si>
  <si>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</si>
  <si>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</si>
  <si>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</si>
  <si>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</si>
  <si>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</si>
  <si>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</si>
  <si>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</si>
  <si>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</si>
  <si>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</si>
  <si>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</si>
  <si>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</si>
  <si>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</si>
  <si>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</si>
  <si>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</si>
  <si>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</si>
  <si>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</si>
  <si>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</si>
  <si>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</si>
  <si>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</si>
  <si>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</si>
  <si>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</si>
  <si>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</si>
  <si>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</si>
  <si>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</si>
  <si>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</si>
  <si>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</si>
  <si>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</si>
  <si>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</si>
  <si>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</si>
  <si>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</si>
  <si>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</si>
  <si>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</si>
  <si>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</si>
  <si>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</si>
  <si>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</si>
  <si>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</si>
  <si>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</si>
  <si>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</si>
  <si>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</si>
  <si>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</si>
  <si>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</si>
  <si>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</si>
  <si>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</si>
  <si>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</si>
  <si>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</si>
  <si>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</si>
  <si>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</si>
  <si>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</si>
  <si>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</si>
  <si>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</si>
  <si>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</si>
  <si>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</si>
  <si>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</si>
  <si>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</si>
  <si>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</si>
  <si>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</si>
  <si>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</si>
  <si>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</si>
  <si>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</si>
  <si>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</si>
  <si>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</si>
  <si>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</si>
  <si>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</si>
  <si>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</si>
  <si>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</si>
  <si>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</si>
  <si>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</si>
  <si>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</si>
  <si>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</si>
  <si>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</si>
  <si>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</si>
  <si>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</si>
  <si>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</si>
  <si>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</si>
  <si>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</si>
  <si>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</si>
  <si>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</si>
  <si>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</si>
  <si>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</si>
  <si>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</si>
  <si>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</si>
  <si>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</si>
  <si>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</si>
  <si>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</si>
  <si>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</si>
  <si>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</si>
  <si>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</si>
  <si>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</si>
  <si>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</si>
  <si>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</si>
  <si>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</si>
  <si>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</si>
  <si>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</si>
  <si>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大阪府和泉市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</si>
  <si>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</si>
  <si>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</si>
  <si>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</si>
  <si>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</si>
  <si>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</si>
  <si>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</si>
  <si>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</si>
  <si>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</si>
  <si>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</si>
  <si>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</si>
  <si>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</si>
  <si>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</si>
  <si>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</si>
  <si>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</si>
  <si>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</si>
  <si>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</si>
  <si>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</si>
  <si>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</si>
  <si>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</si>
  <si>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</si>
  <si>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</si>
  <si>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</si>
  <si>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</si>
  <si>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</si>
  <si>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</si>
  <si>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</si>
  <si>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</si>
  <si>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</si>
  <si>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</si>
  <si>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</si>
  <si>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</si>
  <si>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</si>
  <si>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</si>
  <si>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</si>
  <si>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</si>
  <si>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</si>
  <si>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</si>
  <si>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</si>
  <si>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</si>
  <si>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</si>
  <si>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病院事業会計</t>
    <phoneticPr fontId="5"/>
  </si>
  <si>
    <t>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</si>
  <si>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</si>
  <si>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</si>
  <si>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</si>
  <si>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</si>
  <si>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</si>
  <si>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</si>
  <si>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</si>
  <si>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</si>
  <si>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</si>
  <si>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</si>
  <si>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</si>
  <si>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</si>
  <si>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</si>
  <si>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</si>
  <si>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</si>
  <si>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</si>
  <si>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</si>
  <si>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</si>
  <si>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</si>
  <si>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</si>
  <si>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</si>
  <si>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</si>
  <si>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</si>
  <si>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</si>
  <si>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</si>
  <si>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</si>
  <si>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</si>
  <si>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</si>
  <si>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</si>
  <si>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</si>
  <si>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</si>
  <si>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</si>
  <si>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</si>
  <si>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</si>
  <si>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</si>
  <si>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</si>
  <si>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</si>
  <si>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</si>
  <si>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</si>
  <si>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</si>
  <si>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</si>
  <si>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</si>
  <si>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</si>
  <si>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</si>
  <si>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</si>
  <si>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</si>
  <si>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</si>
  <si>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</si>
  <si>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</si>
  <si>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</si>
  <si>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</si>
  <si>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</si>
  <si>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</si>
  <si>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</si>
  <si>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</si>
  <si>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</si>
  <si>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</si>
  <si>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</si>
  <si>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</si>
  <si>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</si>
  <si>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</si>
  <si>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</si>
  <si>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</si>
  <si>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</si>
  <si>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</si>
  <si>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</si>
  <si>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</si>
  <si>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</si>
  <si>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</si>
  <si>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</si>
  <si>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</si>
  <si>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</si>
  <si>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</si>
  <si>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</si>
  <si>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</si>
  <si>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</si>
  <si>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</si>
  <si>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</si>
  <si>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</si>
  <si>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</si>
  <si>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</si>
  <si>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</si>
  <si>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</si>
  <si>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</si>
  <si>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</si>
  <si>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</si>
  <si>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</si>
  <si>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</si>
  <si>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</si>
  <si>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</si>
  <si>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</si>
  <si>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</si>
  <si>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</si>
  <si>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</si>
  <si>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</si>
  <si>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</si>
  <si>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</si>
  <si>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</si>
  <si>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</si>
  <si>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</si>
  <si>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</si>
  <si>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</si>
  <si>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</si>
  <si>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</si>
  <si>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</si>
  <si>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</si>
  <si>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</si>
  <si>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</si>
  <si>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</si>
  <si>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</si>
  <si>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</si>
  <si>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</si>
  <si>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</si>
  <si>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</si>
  <si>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</si>
  <si>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</si>
  <si>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</si>
  <si>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</si>
  <si>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</si>
  <si>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</si>
  <si>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</si>
  <si>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</si>
  <si>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</si>
  <si>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</si>
  <si>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</si>
  <si>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</si>
  <si>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</si>
  <si>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</si>
  <si>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</si>
  <si>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</si>
  <si>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</si>
  <si>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</si>
  <si>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</si>
  <si>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</si>
  <si>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</si>
  <si>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</si>
  <si>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</si>
  <si>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</si>
  <si>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</si>
  <si>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</si>
  <si>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</si>
  <si>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0.81</t>
  </si>
  <si>
    <t>水道事業会計</t>
  </si>
  <si>
    <t>一般会計</t>
  </si>
  <si>
    <t>介護保険事業特別会計</t>
  </si>
  <si>
    <t>公共下水道事業会計</t>
  </si>
  <si>
    <t>後期高齢者医療事業特別会計</t>
  </si>
  <si>
    <t>国民健康保険事業特別会計</t>
  </si>
  <si>
    <t>公共用地先行取得事業特別会計</t>
  </si>
  <si>
    <t>病院事業会計</t>
  </si>
  <si>
    <t>その他会計（赤字）</t>
  </si>
  <si>
    <t>その他会計（黒字）</t>
  </si>
  <si>
    <t>-</t>
    <phoneticPr fontId="2"/>
  </si>
  <si>
    <t>-</t>
    <phoneticPr fontId="2"/>
  </si>
  <si>
    <t>-</t>
    <phoneticPr fontId="2"/>
  </si>
  <si>
    <t>泉北環境整備施設組合（一般会計）</t>
    <rPh sb="0" eb="2">
      <t>センボク</t>
    </rPh>
    <rPh sb="2" eb="4">
      <t>カンキョウ</t>
    </rPh>
    <rPh sb="4" eb="6">
      <t>セイビ</t>
    </rPh>
    <rPh sb="6" eb="8">
      <t>シセツ</t>
    </rPh>
    <rPh sb="8" eb="10">
      <t>クミアイ</t>
    </rPh>
    <rPh sb="11" eb="13">
      <t>イッパン</t>
    </rPh>
    <rPh sb="13" eb="15">
      <t>カイケイ</t>
    </rPh>
    <phoneticPr fontId="24"/>
  </si>
  <si>
    <t>泉北環境整備施設組合（廃棄物発電事業特別会計）</t>
    <rPh sb="0" eb="2">
      <t>センボク</t>
    </rPh>
    <rPh sb="2" eb="4">
      <t>カンキョウ</t>
    </rPh>
    <rPh sb="4" eb="6">
      <t>セイビ</t>
    </rPh>
    <rPh sb="6" eb="8">
      <t>シセツ</t>
    </rPh>
    <rPh sb="8" eb="10">
      <t>クミアイ</t>
    </rPh>
    <rPh sb="11" eb="14">
      <t>ハイキブツ</t>
    </rPh>
    <rPh sb="14" eb="16">
      <t>ハツデン</t>
    </rPh>
    <rPh sb="16" eb="18">
      <t>ジギョウ</t>
    </rPh>
    <rPh sb="18" eb="20">
      <t>トクベツ</t>
    </rPh>
    <rPh sb="20" eb="22">
      <t>カイケイ</t>
    </rPh>
    <phoneticPr fontId="24"/>
  </si>
  <si>
    <t>泉北環境整備施設組合（公共下水道事業特別会計）</t>
    <rPh sb="0" eb="2">
      <t>センボク</t>
    </rPh>
    <rPh sb="2" eb="4">
      <t>カンキョウ</t>
    </rPh>
    <rPh sb="4" eb="6">
      <t>セイビ</t>
    </rPh>
    <rPh sb="6" eb="8">
      <t>シセツ</t>
    </rPh>
    <rPh sb="8" eb="10">
      <t>クミアイ</t>
    </rPh>
    <rPh sb="11" eb="13">
      <t>コウキョウ</t>
    </rPh>
    <rPh sb="13" eb="16">
      <t>ゲスイドウ</t>
    </rPh>
    <rPh sb="16" eb="18">
      <t>ジギョウ</t>
    </rPh>
    <rPh sb="18" eb="20">
      <t>トクベツ</t>
    </rPh>
    <rPh sb="20" eb="22">
      <t>カイケイ</t>
    </rPh>
    <phoneticPr fontId="24"/>
  </si>
  <si>
    <t>泉北水道企業団</t>
    <rPh sb="0" eb="2">
      <t>センボク</t>
    </rPh>
    <rPh sb="2" eb="4">
      <t>スイドウ</t>
    </rPh>
    <rPh sb="4" eb="6">
      <t>キギョウ</t>
    </rPh>
    <rPh sb="6" eb="7">
      <t>ダン</t>
    </rPh>
    <phoneticPr fontId="24"/>
  </si>
  <si>
    <t>泉大津市・和泉市墓地組合</t>
    <rPh sb="0" eb="4">
      <t>イズミオオツシ</t>
    </rPh>
    <rPh sb="5" eb="8">
      <t>イズミシ</t>
    </rPh>
    <rPh sb="8" eb="10">
      <t>ボチ</t>
    </rPh>
    <rPh sb="10" eb="12">
      <t>クミアイ</t>
    </rPh>
    <phoneticPr fontId="24"/>
  </si>
  <si>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4"/>
  </si>
  <si>
    <t>大阪府後期高齢者医療広域連合（後期高齢者医療特別会計）</t>
    <rPh sb="0" eb="3">
      <t>オオサカフ</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</si>
  <si>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大阪広域水道企業団（水道事業会計）</t>
    <rPh sb="0" eb="9">
      <t>オオサカコウイキスイドウキギョウダン</t>
    </rPh>
    <rPh sb="10" eb="12">
      <t>スイドウ</t>
    </rPh>
    <rPh sb="12" eb="14">
      <t>ジギョウ</t>
    </rPh>
    <rPh sb="14" eb="16">
      <t>カイケイ</t>
    </rPh>
    <phoneticPr fontId="24"/>
  </si>
  <si>
    <t>大阪広域水道企業団（工業用水道事業会計）</t>
    <rPh sb="0" eb="9">
      <t>オオサカコウイキスイドウキギョウダン</t>
    </rPh>
    <rPh sb="10" eb="13">
      <t>コウギョウヨウ</t>
    </rPh>
    <rPh sb="13" eb="15">
      <t>スイドウ</t>
    </rPh>
    <rPh sb="15" eb="17">
      <t>ジギョウ</t>
    </rPh>
    <rPh sb="17" eb="19">
      <t>カイケイ</t>
    </rPh>
    <phoneticPr fontId="24"/>
  </si>
  <si>
    <t>-</t>
    <phoneticPr fontId="2"/>
  </si>
  <si>
    <t>和泉市文化振興財団</t>
    <phoneticPr fontId="2"/>
  </si>
  <si>
    <t>和泉市公共施設管理公社</t>
    <phoneticPr fontId="2"/>
  </si>
  <si>
    <t>和泉市公共サービス公社</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</si>
  <si>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</si>
  <si>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</si>
  <si>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</si>
  <si>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</si>
  <si>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</si>
  <si>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</si>
  <si>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</si>
  <si>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</si>
  <si>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</si>
  <si>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</si>
  <si>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</si>
  <si>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</si>
  <si>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小中一貫校整備等による影響で、実質公債費比率は増加傾向にあるものの、将来負担比率については、公営企業等への繰出や一部事務組合への負担が減少傾向にあり、類似団体よりも低比率で推移している。
　今後は「和泉躍進プラン（案）」に基づき、事業費縮減に努めることで公債費負担の抑制を図るとともに、両比率のバランスにも注意する必要がある。</t>
    <rPh sb="1" eb="3">
      <t>ショウチュウ</t>
    </rPh>
    <rPh sb="3" eb="5">
      <t>イッカン</t>
    </rPh>
    <rPh sb="5" eb="6">
      <t>コウ</t>
    </rPh>
    <rPh sb="6" eb="8">
      <t>セイビ</t>
    </rPh>
    <rPh sb="16" eb="18">
      <t>ジッシツ</t>
    </rPh>
    <rPh sb="18" eb="21">
      <t>コウサイヒ</t>
    </rPh>
    <rPh sb="21" eb="23">
      <t>ヒリツ</t>
    </rPh>
    <rPh sb="24" eb="26">
      <t>ゾウカ</t>
    </rPh>
    <rPh sb="26" eb="28">
      <t>ケイコウ</t>
    </rPh>
    <rPh sb="47" eb="49">
      <t>コウエイ</t>
    </rPh>
    <rPh sb="49" eb="51">
      <t>キギョウ</t>
    </rPh>
    <rPh sb="51" eb="52">
      <t>ナド</t>
    </rPh>
    <rPh sb="54" eb="56">
      <t>クリダ</t>
    </rPh>
    <rPh sb="57" eb="59">
      <t>イチブ</t>
    </rPh>
    <rPh sb="59" eb="61">
      <t>ジム</t>
    </rPh>
    <rPh sb="61" eb="63">
      <t>クミアイ</t>
    </rPh>
    <rPh sb="65" eb="67">
      <t>フタン</t>
    </rPh>
    <rPh sb="68" eb="70">
      <t>ゲンショウ</t>
    </rPh>
    <rPh sb="70" eb="72">
      <t>ケイコウ</t>
    </rPh>
    <rPh sb="76" eb="78">
      <t>ルイジ</t>
    </rPh>
    <rPh sb="78" eb="80">
      <t>ダンタイ</t>
    </rPh>
    <rPh sb="83" eb="84">
      <t>テイ</t>
    </rPh>
    <rPh sb="84" eb="86">
      <t>ヒリツ</t>
    </rPh>
    <rPh sb="154" eb="156">
      <t>チュウイ</t>
    </rPh>
    <rPh sb="158" eb="160">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</si>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</sst>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extLst>
            <c:ext xmlns:c16="http://schemas.microsoft.com/office/drawing/2014/chart" uri="{C3380CC4-5D6E-409C-BE32-E72D297353CC}">
              <c16:uniqueId val="{00000000-0700-452D-95AE-CFED0357CC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25856</c:v>
                </c:pt>
                <c:pt idx="1">
                  <c:v>25486</c:v>
                </c:pt>
                <c:pt idx="2">
                  <c:v>33616</c:v>
                </c:pt>
                <c:pt idx="3">
                  <c:v>31917</c:v>
                </c:pt>
                <c:pt idx="4">
                  <c:v>12436</c:v>
                </c:pt>
              </c:numCache>
            </c:numRef>
          </c:val>
          <c:smooth val="0"/>
          <c:extLst>
            <c:ext xmlns:c16="http://schemas.microsoft.com/office/drawing/2014/chart" uri="{C3380CC4-5D6E-409C-BE32-E72D297353CC}">
              <c16:uniqueId val="{00000001-0700-452D-95AE-CFED0357CCCD}"/>
            </c:ext>
          </c:extLst>
        </c:ser>
        <c:dLbls>
          <c:showLegendKey val="0"/>
          <c:showVal val="0"/>
          <c:showCatName val="0"/>
          <c:showSerName val="0"/>
          <c:showPercent val="0"/>
          <c:showBubbleSize val="0"/>
        </c:dLbls>
        <c:marker val="1"/>
        <c:smooth val="0"/>
        <c:axId val="111261184"/>
        <c:axId val="111263104"/>
      </c:lineChart>
      <c:catAx>
        <c:axId val="111261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63104"/>
        <c:crosses val="autoZero"/>
        <c:auto val="1"/>
        <c:lblAlgn val="ctr"/>
        <c:lblOffset val="100"/>
        <c:tickLblSkip val="1"/>
        <c:tickMarkSkip val="1"/>
        <c:noMultiLvlLbl val="0"/>
      </c:catAx>
      <c:valAx>
        <c:axId val="11126310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261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1.08</c:v>
                </c:pt>
                <c:pt idx="1">
                  <c:v>0.71</c:v>
                </c:pt>
                <c:pt idx="2">
                  <c:v>0.28000000000000003</c:v>
                </c:pt>
                <c:pt idx="3">
                  <c:v>0.2</c:v>
                </c:pt>
                <c:pt idx="4">
                  <c:v>1.03</c:v>
                </c:pt>
              </c:numCache>
            </c:numRef>
          </c:val>
          <c:extLst>
            <c:ext xmlns:c16="http://schemas.microsoft.com/office/drawing/2014/chart" uri="{C3380CC4-5D6E-409C-BE32-E72D297353CC}">
              <c16:uniqueId val="{00000000-21C1-460A-A226-4033250147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11.12</c:v>
                </c:pt>
                <c:pt idx="1">
                  <c:v>11.55</c:v>
                </c:pt>
                <c:pt idx="2">
                  <c:v>12.38</c:v>
                </c:pt>
                <c:pt idx="3">
                  <c:v>11.58</c:v>
                </c:pt>
                <c:pt idx="4">
                  <c:v>14.21</c:v>
                </c:pt>
              </c:numCache>
            </c:numRef>
          </c:val>
          <c:extLst>
            <c:ext xmlns:c16="http://schemas.microsoft.com/office/drawing/2014/chart" uri="{C3380CC4-5D6E-409C-BE32-E72D297353CC}">
              <c16:uniqueId val="{00000001-21C1-460A-A226-4033250147D1}"/>
            </c:ext>
          </c:extLst>
        </c:ser>
        <c:dLbls>
          <c:showLegendKey val="0"/>
          <c:showVal val="0"/>
          <c:showCatName val="0"/>
          <c:showSerName val="0"/>
          <c:showPercent val="0"/>
          <c:showBubbleSize val="0"/>
        </c:dLbls>
        <c:gapWidth val="250"/>
        <c:overlap val="100"/>
        <c:axId val="112376064"/>
        <c:axId val="112386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2.62</c:v>
                </c:pt>
                <c:pt idx="1">
                  <c:v>0.19</c:v>
                </c:pt>
                <c:pt idx="2">
                  <c:v>0.54</c:v>
                </c:pt>
                <c:pt idx="3">
                  <c:v>-0.81</c:v>
                </c:pt>
                <c:pt idx="4">
                  <c:v>3.59</c:v>
                </c:pt>
              </c:numCache>
            </c:numRef>
          </c:val>
          <c:smooth val="0"/>
          <c:extLst>
            <c:ext xmlns:c16="http://schemas.microsoft.com/office/drawing/2014/chart" uri="{C3380CC4-5D6E-409C-BE32-E72D297353CC}">
              <c16:uniqueId val="{00000002-21C1-460A-A226-4033250147D1}"/>
            </c:ext>
          </c:extLst>
        </c:ser>
        <c:dLbls>
          <c:showLegendKey val="0"/>
          <c:showVal val="0"/>
          <c:showCatName val="0"/>
          <c:showSerName val="0"/>
          <c:showPercent val="0"/>
          <c:showBubbleSize val="0"/>
        </c:dLbls>
        <c:marker val="1"/>
        <c:smooth val="0"/>
        <c:axId val="112376064"/>
        <c:axId val="112386432"/>
      </c:lineChart>
      <c:catAx>
        <c:axId val="11237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386432"/>
        <c:crosses val="autoZero"/>
        <c:auto val="1"/>
        <c:lblAlgn val="ctr"/>
        <c:lblOffset val="100"/>
        <c:tickLblSkip val="1"/>
        <c:tickMarkSkip val="1"/>
        <c:noMultiLvlLbl val="0"/>
      </c:catAx>
      <c:valAx>
        <c:axId val="112386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7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15D-4D72-9B84-D2CD273C78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5D-4D72-9B84-D2CD273C7861}"/>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15D-4D72-9B84-D2CD273C7861}"/>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15D-4D72-9B84-D2CD273C786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2.86</c:v>
                </c:pt>
                <c:pt idx="2">
                  <c:v>#N/A</c:v>
                </c:pt>
                <c:pt idx="3">
                  <c:v>2.4900000000000002</c:v>
                </c:pt>
                <c:pt idx="4">
                  <c:v>#N/A</c:v>
                </c:pt>
                <c:pt idx="5">
                  <c:v>1.6</c:v>
                </c:pt>
                <c:pt idx="6">
                  <c:v>#N/A</c:v>
                </c:pt>
                <c:pt idx="7">
                  <c:v>1.1499999999999999</c:v>
                </c:pt>
                <c:pt idx="8">
                  <c:v>#N/A</c:v>
                </c:pt>
                <c:pt idx="9">
                  <c:v>0.08</c:v>
                </c:pt>
              </c:numCache>
            </c:numRef>
          </c:val>
          <c:extLst>
            <c:ext xmlns:c16="http://schemas.microsoft.com/office/drawing/2014/chart" uri="{C3380CC4-5D6E-409C-BE32-E72D297353CC}">
              <c16:uniqueId val="{00000004-C15D-4D72-9B84-D2CD273C786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0.13</c:v>
                </c:pt>
                <c:pt idx="4">
                  <c:v>#N/A</c:v>
                </c:pt>
                <c:pt idx="5">
                  <c:v>0.13</c:v>
                </c:pt>
                <c:pt idx="6">
                  <c:v>#N/A</c:v>
                </c:pt>
                <c:pt idx="7">
                  <c:v>0.14000000000000001</c:v>
                </c:pt>
                <c:pt idx="8">
                  <c:v>#N/A</c:v>
                </c:pt>
                <c:pt idx="9">
                  <c:v>0.14000000000000001</c:v>
                </c:pt>
              </c:numCache>
            </c:numRef>
          </c:val>
          <c:extLst>
            <c:ext xmlns:c16="http://schemas.microsoft.com/office/drawing/2014/chart" uri="{C3380CC4-5D6E-409C-BE32-E72D297353CC}">
              <c16:uniqueId val="{00000005-C15D-4D72-9B84-D2CD273C7861}"/>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0.67</c:v>
                </c:pt>
                <c:pt idx="2">
                  <c:v>#N/A</c:v>
                </c:pt>
                <c:pt idx="3">
                  <c:v>0.75</c:v>
                </c:pt>
                <c:pt idx="4">
                  <c:v>#N/A</c:v>
                </c:pt>
                <c:pt idx="5">
                  <c:v>0.53</c:v>
                </c:pt>
                <c:pt idx="6">
                  <c:v>#N/A</c:v>
                </c:pt>
                <c:pt idx="7">
                  <c:v>0.37</c:v>
                </c:pt>
                <c:pt idx="8">
                  <c:v>#N/A</c:v>
                </c:pt>
                <c:pt idx="9">
                  <c:v>0.31</c:v>
                </c:pt>
              </c:numCache>
            </c:numRef>
          </c:val>
          <c:extLst>
            <c:ext xmlns:c16="http://schemas.microsoft.com/office/drawing/2014/chart" uri="{C3380CC4-5D6E-409C-BE32-E72D297353CC}">
              <c16:uniqueId val="{00000006-C15D-4D72-9B84-D2CD273C786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0.21</c:v>
                </c:pt>
                <c:pt idx="2">
                  <c:v>#N/A</c:v>
                </c:pt>
                <c:pt idx="3">
                  <c:v>0.35</c:v>
                </c:pt>
                <c:pt idx="4">
                  <c:v>#N/A</c:v>
                </c:pt>
                <c:pt idx="5">
                  <c:v>0.33</c:v>
                </c:pt>
                <c:pt idx="6">
                  <c:v>#N/A</c:v>
                </c:pt>
                <c:pt idx="7">
                  <c:v>0.44</c:v>
                </c:pt>
                <c:pt idx="8">
                  <c:v>#N/A</c:v>
                </c:pt>
                <c:pt idx="9">
                  <c:v>0.48</c:v>
                </c:pt>
              </c:numCache>
            </c:numRef>
          </c:val>
          <c:extLst>
            <c:ext xmlns:c16="http://schemas.microsoft.com/office/drawing/2014/chart" uri="{C3380CC4-5D6E-409C-BE32-E72D297353CC}">
              <c16:uniqueId val="{00000007-C15D-4D72-9B84-D2CD273C786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1.07</c:v>
                </c:pt>
                <c:pt idx="2">
                  <c:v>#N/A</c:v>
                </c:pt>
                <c:pt idx="3">
                  <c:v>0.7</c:v>
                </c:pt>
                <c:pt idx="4">
                  <c:v>#N/A</c:v>
                </c:pt>
                <c:pt idx="5">
                  <c:v>0.27</c:v>
                </c:pt>
                <c:pt idx="6">
                  <c:v>#N/A</c:v>
                </c:pt>
                <c:pt idx="7">
                  <c:v>0.2</c:v>
                </c:pt>
                <c:pt idx="8">
                  <c:v>#N/A</c:v>
                </c:pt>
                <c:pt idx="9">
                  <c:v>1.03</c:v>
                </c:pt>
              </c:numCache>
            </c:numRef>
          </c:val>
          <c:extLst>
            <c:ext xmlns:c16="http://schemas.microsoft.com/office/drawing/2014/chart" uri="{C3380CC4-5D6E-409C-BE32-E72D297353CC}">
              <c16:uniqueId val="{00000008-C15D-4D72-9B84-D2CD273C786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5.24</c:v>
                </c:pt>
                <c:pt idx="2">
                  <c:v>#N/A</c:v>
                </c:pt>
                <c:pt idx="3">
                  <c:v>5.49</c:v>
                </c:pt>
                <c:pt idx="4">
                  <c:v>#N/A</c:v>
                </c:pt>
                <c:pt idx="5">
                  <c:v>5.8</c:v>
                </c:pt>
                <c:pt idx="6">
                  <c:v>#N/A</c:v>
                </c:pt>
                <c:pt idx="7">
                  <c:v>5.09</c:v>
                </c:pt>
                <c:pt idx="8">
                  <c:v>#N/A</c:v>
                </c:pt>
                <c:pt idx="9">
                  <c:v>3.87</c:v>
                </c:pt>
              </c:numCache>
            </c:numRef>
          </c:val>
          <c:extLst>
            <c:ext xmlns:c16="http://schemas.microsoft.com/office/drawing/2014/chart" uri="{C3380CC4-5D6E-409C-BE32-E72D297353CC}">
              <c16:uniqueId val="{00000009-C15D-4D72-9B84-D2CD273C7861}"/>
            </c:ext>
          </c:extLst>
        </c:ser>
        <c:dLbls>
          <c:showLegendKey val="0"/>
          <c:showVal val="0"/>
          <c:showCatName val="0"/>
          <c:showSerName val="0"/>
          <c:showPercent val="0"/>
          <c:showBubbleSize val="0"/>
        </c:dLbls>
        <c:gapWidth val="150"/>
        <c:overlap val="100"/>
        <c:axId val="4657152"/>
        <c:axId val="4658688"/>
      </c:barChart>
      <c:catAx>
        <c:axId val="465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8688"/>
        <c:crosses val="autoZero"/>
        <c:auto val="1"/>
        <c:lblAlgn val="ctr"/>
        <c:lblOffset val="100"/>
        <c:tickLblSkip val="1"/>
        <c:tickMarkSkip val="1"/>
        <c:noMultiLvlLbl val="0"/>
      </c:catAx>
      <c:valAx>
        <c:axId val="465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7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6095</c:v>
                </c:pt>
                <c:pt idx="5">
                  <c:v>6058</c:v>
                </c:pt>
                <c:pt idx="8">
                  <c:v>5933</c:v>
                </c:pt>
                <c:pt idx="11">
                  <c:v>6165</c:v>
                </c:pt>
                <c:pt idx="14">
                  <c:v>6001</c:v>
                </c:pt>
              </c:numCache>
            </c:numRef>
          </c:val>
          <c:extLst>
            <c:ext xmlns:c16="http://schemas.microsoft.com/office/drawing/2014/chart" uri="{C3380CC4-5D6E-409C-BE32-E72D297353CC}">
              <c16:uniqueId val="{00000000-6D24-4996-8D4F-E4D43B42DF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4</c:v>
                </c:pt>
                <c:pt idx="3">
                  <c:v>3</c:v>
                </c:pt>
                <c:pt idx="6">
                  <c:v>1</c:v>
                </c:pt>
                <c:pt idx="9">
                  <c:v>0</c:v>
                </c:pt>
                <c:pt idx="12">
                  <c:v>0</c:v>
                </c:pt>
              </c:numCache>
            </c:numRef>
          </c:val>
          <c:extLst>
            <c:ext xmlns:c16="http://schemas.microsoft.com/office/drawing/2014/chart" uri="{C3380CC4-5D6E-409C-BE32-E72D297353CC}">
              <c16:uniqueId val="{00000001-6D24-4996-8D4F-E4D43B42DF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253</c:v>
                </c:pt>
                <c:pt idx="3">
                  <c:v>364</c:v>
                </c:pt>
                <c:pt idx="6">
                  <c:v>244</c:v>
                </c:pt>
                <c:pt idx="9">
                  <c:v>247</c:v>
                </c:pt>
                <c:pt idx="12">
                  <c:v>250</c:v>
                </c:pt>
              </c:numCache>
            </c:numRef>
          </c:val>
          <c:extLst>
            <c:ext xmlns:c16="http://schemas.microsoft.com/office/drawing/2014/chart" uri="{C3380CC4-5D6E-409C-BE32-E72D297353CC}">
              <c16:uniqueId val="{00000002-6D24-4996-8D4F-E4D43B42DF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666</c:v>
                </c:pt>
                <c:pt idx="3">
                  <c:v>699</c:v>
                </c:pt>
                <c:pt idx="6">
                  <c:v>653</c:v>
                </c:pt>
                <c:pt idx="9">
                  <c:v>674</c:v>
                </c:pt>
                <c:pt idx="12">
                  <c:v>564</c:v>
                </c:pt>
              </c:numCache>
            </c:numRef>
          </c:val>
          <c:extLst>
            <c:ext xmlns:c16="http://schemas.microsoft.com/office/drawing/2014/chart" uri="{C3380CC4-5D6E-409C-BE32-E72D297353CC}">
              <c16:uniqueId val="{00000003-6D24-4996-8D4F-E4D43B42DF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1225</c:v>
                </c:pt>
                <c:pt idx="3">
                  <c:v>1226</c:v>
                </c:pt>
                <c:pt idx="6">
                  <c:v>1293</c:v>
                </c:pt>
                <c:pt idx="9">
                  <c:v>1195</c:v>
                </c:pt>
                <c:pt idx="12">
                  <c:v>1229</c:v>
                </c:pt>
              </c:numCache>
            </c:numRef>
          </c:val>
          <c:extLst>
            <c:ext xmlns:c16="http://schemas.microsoft.com/office/drawing/2014/chart" uri="{C3380CC4-5D6E-409C-BE32-E72D297353CC}">
              <c16:uniqueId val="{00000004-6D24-4996-8D4F-E4D43B42DF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5-6D24-4996-8D4F-E4D43B42DF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24-4996-8D4F-E4D43B42DF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4999</c:v>
                </c:pt>
                <c:pt idx="3">
                  <c:v>5330</c:v>
                </c:pt>
                <c:pt idx="6">
                  <c:v>5639</c:v>
                </c:pt>
                <c:pt idx="9">
                  <c:v>5928</c:v>
                </c:pt>
                <c:pt idx="12">
                  <c:v>6104</c:v>
                </c:pt>
              </c:numCache>
            </c:numRef>
          </c:val>
          <c:extLst>
            <c:ext xmlns:c16="http://schemas.microsoft.com/office/drawing/2014/chart" uri="{C3380CC4-5D6E-409C-BE32-E72D297353CC}">
              <c16:uniqueId val="{00000007-6D24-4996-8D4F-E4D43B42DF99}"/>
            </c:ext>
          </c:extLst>
        </c:ser>
        <c:dLbls>
          <c:showLegendKey val="0"/>
          <c:showVal val="0"/>
          <c:showCatName val="0"/>
          <c:showSerName val="0"/>
          <c:showPercent val="0"/>
          <c:showBubbleSize val="0"/>
        </c:dLbls>
        <c:gapWidth val="100"/>
        <c:overlap val="100"/>
        <c:axId val="117927296"/>
        <c:axId val="1179335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1055</c:v>
                </c:pt>
                <c:pt idx="2">
                  <c:v>#N/A</c:v>
                </c:pt>
                <c:pt idx="3">
                  <c:v>#N/A</c:v>
                </c:pt>
                <c:pt idx="4">
                  <c:v>1564</c:v>
                </c:pt>
                <c:pt idx="5">
                  <c:v>#N/A</c:v>
                </c:pt>
                <c:pt idx="6">
                  <c:v>#N/A</c:v>
                </c:pt>
                <c:pt idx="7">
                  <c:v>1897</c:v>
                </c:pt>
                <c:pt idx="8">
                  <c:v>#N/A</c:v>
                </c:pt>
                <c:pt idx="9">
                  <c:v>#N/A</c:v>
                </c:pt>
                <c:pt idx="10">
                  <c:v>1879</c:v>
                </c:pt>
                <c:pt idx="11">
                  <c:v>#N/A</c:v>
                </c:pt>
                <c:pt idx="12">
                  <c:v>#N/A</c:v>
                </c:pt>
                <c:pt idx="13">
                  <c:v>2146</c:v>
                </c:pt>
                <c:pt idx="14">
                  <c:v>#N/A</c:v>
                </c:pt>
              </c:numCache>
            </c:numRef>
          </c:val>
          <c:smooth val="0"/>
          <c:extLst>
            <c:ext xmlns:c16="http://schemas.microsoft.com/office/drawing/2014/chart" uri="{C3380CC4-5D6E-409C-BE32-E72D297353CC}">
              <c16:uniqueId val="{00000008-6D24-4996-8D4F-E4D43B42DF99}"/>
            </c:ext>
          </c:extLst>
        </c:ser>
        <c:dLbls>
          <c:showLegendKey val="0"/>
          <c:showVal val="0"/>
          <c:showCatName val="0"/>
          <c:showSerName val="0"/>
          <c:showPercent val="0"/>
          <c:showBubbleSize val="0"/>
        </c:dLbls>
        <c:marker val="1"/>
        <c:smooth val="0"/>
        <c:axId val="117927296"/>
        <c:axId val="117933568"/>
      </c:lineChart>
      <c:catAx>
        <c:axId val="11792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33568"/>
        <c:crosses val="autoZero"/>
        <c:auto val="1"/>
        <c:lblAlgn val="ctr"/>
        <c:lblOffset val="100"/>
        <c:tickLblSkip val="1"/>
        <c:tickMarkSkip val="1"/>
        <c:noMultiLvlLbl val="0"/>
      </c:catAx>
      <c:valAx>
        <c:axId val="11793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2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48846</c:v>
                </c:pt>
                <c:pt idx="5">
                  <c:v>48828</c:v>
                </c:pt>
                <c:pt idx="8">
                  <c:v>49604</c:v>
                </c:pt>
                <c:pt idx="11">
                  <c:v>50672</c:v>
                </c:pt>
                <c:pt idx="14">
                  <c:v>49901</c:v>
                </c:pt>
              </c:numCache>
            </c:numRef>
          </c:val>
          <c:extLst>
            <c:ext xmlns:c16="http://schemas.microsoft.com/office/drawing/2014/chart" uri="{C3380CC4-5D6E-409C-BE32-E72D297353CC}">
              <c16:uniqueId val="{00000000-AAAF-4FC5-AAFA-229E6D7A3B4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16280</c:v>
                </c:pt>
                <c:pt idx="5">
                  <c:v>16072</c:v>
                </c:pt>
                <c:pt idx="8">
                  <c:v>15932</c:v>
                </c:pt>
                <c:pt idx="11">
                  <c:v>15131</c:v>
                </c:pt>
                <c:pt idx="14">
                  <c:v>13783</c:v>
                </c:pt>
              </c:numCache>
            </c:numRef>
          </c:val>
          <c:extLst>
            <c:ext xmlns:c16="http://schemas.microsoft.com/office/drawing/2014/chart" uri="{C3380CC4-5D6E-409C-BE32-E72D297353CC}">
              <c16:uniqueId val="{00000001-AAAF-4FC5-AAFA-229E6D7A3B4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7179</c:v>
                </c:pt>
                <c:pt idx="5">
                  <c:v>8485</c:v>
                </c:pt>
                <c:pt idx="8">
                  <c:v>9372</c:v>
                </c:pt>
                <c:pt idx="11">
                  <c:v>8892</c:v>
                </c:pt>
                <c:pt idx="14">
                  <c:v>9759</c:v>
                </c:pt>
              </c:numCache>
            </c:numRef>
          </c:val>
          <c:extLst>
            <c:ext xmlns:c16="http://schemas.microsoft.com/office/drawing/2014/chart" uri="{C3380CC4-5D6E-409C-BE32-E72D297353CC}">
              <c16:uniqueId val="{00000002-AAAF-4FC5-AAFA-229E6D7A3B4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AF-4FC5-AAFA-229E6D7A3B4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AF-4FC5-AAFA-229E6D7A3B4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AF-4FC5-AAFA-229E6D7A3B4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8622</c:v>
                </c:pt>
                <c:pt idx="3">
                  <c:v>7845</c:v>
                </c:pt>
                <c:pt idx="6">
                  <c:v>7340</c:v>
                </c:pt>
                <c:pt idx="9">
                  <c:v>6974</c:v>
                </c:pt>
                <c:pt idx="12">
                  <c:v>6435</c:v>
                </c:pt>
              </c:numCache>
            </c:numRef>
          </c:val>
          <c:extLst>
            <c:ext xmlns:c16="http://schemas.microsoft.com/office/drawing/2014/chart" uri="{C3380CC4-5D6E-409C-BE32-E72D297353CC}">
              <c16:uniqueId val="{00000006-AAAF-4FC5-AAFA-229E6D7A3B4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3453</c:v>
                </c:pt>
                <c:pt idx="3">
                  <c:v>2963</c:v>
                </c:pt>
                <c:pt idx="6">
                  <c:v>2412</c:v>
                </c:pt>
                <c:pt idx="9">
                  <c:v>2022</c:v>
                </c:pt>
                <c:pt idx="12">
                  <c:v>2118</c:v>
                </c:pt>
              </c:numCache>
            </c:numRef>
          </c:val>
          <c:extLst>
            <c:ext xmlns:c16="http://schemas.microsoft.com/office/drawing/2014/chart" uri="{C3380CC4-5D6E-409C-BE32-E72D297353CC}">
              <c16:uniqueId val="{00000007-AAAF-4FC5-AAFA-229E6D7A3B4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15438</c:v>
                </c:pt>
                <c:pt idx="3">
                  <c:v>14718</c:v>
                </c:pt>
                <c:pt idx="6">
                  <c:v>14845</c:v>
                </c:pt>
                <c:pt idx="9">
                  <c:v>13647</c:v>
                </c:pt>
                <c:pt idx="12">
                  <c:v>11391</c:v>
                </c:pt>
              </c:numCache>
            </c:numRef>
          </c:val>
          <c:extLst>
            <c:ext xmlns:c16="http://schemas.microsoft.com/office/drawing/2014/chart" uri="{C3380CC4-5D6E-409C-BE32-E72D297353CC}">
              <c16:uniqueId val="{00000008-AAAF-4FC5-AAFA-229E6D7A3B4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3999</c:v>
                </c:pt>
                <c:pt idx="3">
                  <c:v>3211</c:v>
                </c:pt>
                <c:pt idx="6">
                  <c:v>2954</c:v>
                </c:pt>
                <c:pt idx="9">
                  <c:v>2695</c:v>
                </c:pt>
                <c:pt idx="12">
                  <c:v>2431</c:v>
                </c:pt>
              </c:numCache>
            </c:numRef>
          </c:val>
          <c:extLst>
            <c:ext xmlns:c16="http://schemas.microsoft.com/office/drawing/2014/chart" uri="{C3380CC4-5D6E-409C-BE32-E72D297353CC}">
              <c16:uniqueId val="{00000009-AAAF-4FC5-AAFA-229E6D7A3B4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52788</c:v>
                </c:pt>
                <c:pt idx="3">
                  <c:v>52774</c:v>
                </c:pt>
                <c:pt idx="6">
                  <c:v>53437</c:v>
                </c:pt>
                <c:pt idx="9">
                  <c:v>53701</c:v>
                </c:pt>
                <c:pt idx="12">
                  <c:v>51080</c:v>
                </c:pt>
              </c:numCache>
            </c:numRef>
          </c:val>
          <c:extLst>
            <c:ext xmlns:c16="http://schemas.microsoft.com/office/drawing/2014/chart" uri="{C3380CC4-5D6E-409C-BE32-E72D297353CC}">
              <c16:uniqueId val="{0000000A-AAAF-4FC5-AAFA-229E6D7A3B49}"/>
            </c:ext>
          </c:extLst>
        </c:ser>
        <c:dLbls>
          <c:showLegendKey val="0"/>
          <c:showVal val="0"/>
          <c:showCatName val="0"/>
          <c:showSerName val="0"/>
          <c:showPercent val="0"/>
          <c:showBubbleSize val="0"/>
        </c:dLbls>
        <c:gapWidth val="100"/>
        <c:overlap val="100"/>
        <c:axId val="118629888"/>
        <c:axId val="118631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11996</c:v>
                </c:pt>
                <c:pt idx="2">
                  <c:v>#N/A</c:v>
                </c:pt>
                <c:pt idx="3">
                  <c:v>#N/A</c:v>
                </c:pt>
                <c:pt idx="4">
                  <c:v>8125</c:v>
                </c:pt>
                <c:pt idx="5">
                  <c:v>#N/A</c:v>
                </c:pt>
                <c:pt idx="6">
                  <c:v>#N/A</c:v>
                </c:pt>
                <c:pt idx="7">
                  <c:v>6079</c:v>
                </c:pt>
                <c:pt idx="8">
                  <c:v>#N/A</c:v>
                </c:pt>
                <c:pt idx="9">
                  <c:v>#N/A</c:v>
                </c:pt>
                <c:pt idx="10">
                  <c:v>4344</c:v>
                </c:pt>
                <c:pt idx="11">
                  <c:v>#N/A</c:v>
                </c:pt>
                <c:pt idx="12">
                  <c:v>#N/A</c:v>
                </c:pt>
                <c:pt idx="13">
                  <c:v>12</c:v>
                </c:pt>
                <c:pt idx="14">
                  <c:v>#N/A</c:v>
                </c:pt>
              </c:numCache>
            </c:numRef>
          </c:val>
          <c:smooth val="0"/>
          <c:extLst>
            <c:ext xmlns:c16="http://schemas.microsoft.com/office/drawing/2014/chart" uri="{C3380CC4-5D6E-409C-BE32-E72D297353CC}">
              <c16:uniqueId val="{0000000B-AAAF-4FC5-AAFA-229E6D7A3B49}"/>
            </c:ext>
          </c:extLst>
        </c:ser>
        <c:dLbls>
          <c:showLegendKey val="0"/>
          <c:showVal val="0"/>
          <c:showCatName val="0"/>
          <c:showSerName val="0"/>
          <c:showPercent val="0"/>
          <c:showBubbleSize val="0"/>
        </c:dLbls>
        <c:marker val="1"/>
        <c:smooth val="0"/>
        <c:axId val="118629888"/>
        <c:axId val="118631808"/>
      </c:lineChart>
      <c:catAx>
        <c:axId val="11862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631808"/>
        <c:crosses val="autoZero"/>
        <c:auto val="1"/>
        <c:lblAlgn val="ctr"/>
        <c:lblOffset val="100"/>
        <c:tickLblSkip val="1"/>
        <c:tickMarkSkip val="1"/>
        <c:noMultiLvlLbl val="0"/>
      </c:catAx>
      <c:valAx>
        <c:axId val="11863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2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{F28D1AB8-14E2-42B4-A6EE-6CBF7588B429}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B7DD-4EAE-ACED-B565189B2E1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{34988E0B-0176-4ED4-BE1F-E9D9422C6138}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B7DD-4EAE-ACED-B565189B2E1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{604E0A7B-E2A7-4D7F-95AB-34C0EA5EDED2}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B7DD-4EAE-ACED-B565189B2E1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{74A0C24A-51B4-49A7-A781-F61E4545B1FD}</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B7DD-4EAE-ACED-B565189B2E12}"/>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{37486CCD-72FD-4320-936A-5264A6A89EEF}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B7DD-4EAE-ACED-B565189B2E1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B7DD-4EAE-ACED-B565189B2E1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{8517D97F-D46E-426D-9686-8C852B74533A}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B7DD-4EAE-ACED-B565189B2E12}"/>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{6431E893-1F58-43BA-88EB-D287C7A20110}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B7DD-4EAE-ACED-B565189B2E12}"/>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{9D705FF5-87E0-47D4-A6F7-36DB3CEC768A}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B7DD-4EAE-ACED-B565189B2E12}"/>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{5DCE8805-1421-4F25-A9EB-6F03676754C3}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B7DD-4EAE-ACED-B565189B2E12}"/>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{73E0063E-F3D2-4DC0-AD08-A2AEAAE1C7BC}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B7DD-4EAE-ACED-B565189B2E1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B7DD-4EAE-ACED-B565189B2E12}"/>
            </c:ext>
          </c:extLst>
        </c:ser>
        <c:dLbls>
          <c:showLegendKey val="0"/>
          <c:showVal val="0"/>
          <c:showCatName val="0"/>
          <c:showSerName val="0"/>
          <c:showPercent val="0"/>
          <c:showBubbleSize val="0"/>
        </c:dLbls>
        <c:axId val="91859584"/>
        <c:axId val="91955968"/>
      </c:scatterChart>
      <c:valAx>
        <c:axId val="918595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955968"/>
        <c:crosses val="autoZero"/>
        <c:crossBetween val="midCat"/>
      </c:valAx>
      <c:valAx>
        <c:axId val="919559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859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{C3EF2D3F-25A9-4D45-9193-9CF32F378C82}</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D884-4C1B-8F28-EFDB190E602C}"/>
                </c:ext>
              </c:extLst>
            </c:dLbl>
            <c:dLbl>
              <c:idx val="1"/>
              <c:layout>
                <c:manualLayout>
                  <c:x val="-3.271454269310729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{E37579B8-5EC6-4BD8-A4B1-9D0FE9931DDC}</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D884-4C1B-8F28-EFDB190E602C}"/>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{BEDBD01F-6A3E-423D-8BE7-52660AFCD603}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D884-4C1B-8F28-EFDB190E602C}"/>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{05057D08-9109-4305-9FCF-6594AAB62228}</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D884-4C1B-8F28-EFDB190E602C}"/>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{FE9B6D9C-8BC0-458C-B7D1-FDBBD6D7F4B1}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D884-4C1B-8F28-EFDB190E602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4.8</c:v>
                </c:pt>
                <c:pt idx="1">
                  <c:v>4.7</c:v>
                </c:pt>
                <c:pt idx="2">
                  <c:v>5.0999999999999996</c:v>
                </c:pt>
                <c:pt idx="3">
                  <c:v>6.1</c:v>
                </c:pt>
                <c:pt idx="4">
                  <c:v>6.7</c:v>
                </c:pt>
              </c:numCache>
            </c:numRef>
          </c:xVal>
          <c:yVal>
            <c:numRef>
              <c:f>公会計指標分析・財政指標組合せ分析表!$K$73:$O$73</c:f>
              <c:numCache>
                <c:formatCode>#,##0.0;"▲ "#,##0.0</c:formatCode>
                <c:ptCount val="5"/>
                <c:pt idx="0">
                  <c:v>41.8</c:v>
                </c:pt>
                <c:pt idx="1">
                  <c:v>28.1</c:v>
                </c:pt>
                <c:pt idx="2">
                  <c:v>20.7</c:v>
                </c:pt>
                <c:pt idx="3">
                  <c:v>14.8</c:v>
                </c:pt>
                <c:pt idx="4">
                  <c:v>0</c:v>
                </c:pt>
              </c:numCache>
            </c:numRef>
          </c:yVal>
          <c:smooth val="0"/>
          <c:extLst>
            <c:ext xmlns:c16="http://schemas.microsoft.com/office/drawing/2014/chart" uri="{C3380CC4-5D6E-409C-BE32-E72D297353CC}">
              <c16:uniqueId val="{00000005-D884-4C1B-8F28-EFDB190E602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{2EDE570A-F95F-48B1-BA0A-12F00EDB953C}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D884-4C1B-8F28-EFDB190E602C}"/>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{E73F2CC1-6FEE-47F5-AB49-8D850A06FEBD}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D884-4C1B-8F28-EFDB190E602C}"/>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{607E1161-F9FD-4D9A-87CD-3721C5E5B588}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D884-4C1B-8F28-EFDB190E602C}"/>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{BBE4B3EC-3597-478D-A015-0BDCA0614F82}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D884-4C1B-8F28-EFDB190E602C}"/>
                </c:ext>
              </c:extLst>
            </c:dLbl>
            <c:dLbl>
              <c:idx val="4"/>
              <c:layout>
                <c:manualLayout>
                  <c:x val="-3.0696381830520158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{E9527E21-8839-43ED-AC79-5E9C4412342E}</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D884-4C1B-8F28-EFDB190E602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extLst>
            <c:ext xmlns:c16="http://schemas.microsoft.com/office/drawing/2014/chart" uri="{C3380CC4-5D6E-409C-BE32-E72D297353CC}">
              <c16:uniqueId val="{0000000B-D884-4C1B-8F28-EFDB190E602C}"/>
            </c:ext>
          </c:extLst>
        </c:ser>
        <c:dLbls>
          <c:showLegendKey val="0"/>
          <c:showVal val="0"/>
          <c:showCatName val="0"/>
          <c:showSerName val="0"/>
          <c:showPercent val="0"/>
          <c:showBubbleSize val="0"/>
        </c:dLbls>
        <c:axId val="92002176"/>
        <c:axId val="93274112"/>
      </c:scatterChart>
      <c:valAx>
        <c:axId val="92002176"/>
        <c:scaling>
          <c:orientation val="minMax"/>
          <c:max val="7.8999999999999995"/>
          <c:min val="4.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274112"/>
        <c:crosses val="autoZero"/>
        <c:crossBetween val="midCat"/>
      </c:valAx>
      <c:valAx>
        <c:axId val="93274112"/>
        <c:scaling>
          <c:orientation val="minMax"/>
          <c:max val="6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2002176"/>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臨時財政対策債発行に伴う元利償還金の増加や公営企業債の元利償還金に対する繰出金が増加したことで実質公債費比率における分子が増となっている。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地方債残高の減少に加え、職員の新陳代謝による退職手当の減少や公営企業に対する繰出金が減少したことなどから将来負担比率における分子は縮小している。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大阪府和泉市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186,833
184,787
84.98
58,051,912
57,546,695
351,499
34,119,783
51,080,359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大阪府和泉市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186,833
184,787
84.98
58,051,912
57,546,695
351,499
34,119,783
51,080,359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大阪府和泉市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186,833
184,787
84.98
58,051,912
57,546,695
351,499
34,119,783
51,080,359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大阪府和泉市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186,833
184,787
84.98
58,051,912
57,546,695
351,499
34,119,783
51,080,359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税基盤が乏しいことなどから、財政力指数が</a:t>
          </a:r>
          <a:r>
            <a:rPr kumimoji="1" lang="en-US" altLang="ja-JP" sz="1300">
              <a:latin typeface="ＭＳ Ｐゴシック"/>
            </a:rPr>
            <a:t>0.70</a:t>
          </a:r>
          <a:r>
            <a:rPr kumimoji="1" lang="ja-JP" altLang="en-US" sz="1300">
              <a:latin typeface="ＭＳ Ｐゴシック"/>
            </a:rPr>
            <a:t>と類似団体を大きく下回る結果となっている。</a:t>
          </a:r>
          <a:endParaRPr kumimoji="1" lang="en-US" altLang="ja-JP" sz="1300">
            <a:latin typeface="ＭＳ Ｐゴシック"/>
          </a:endParaRPr>
        </a:p>
        <a:p>
          <a:r>
            <a:rPr kumimoji="1" lang="ja-JP" altLang="en-US" sz="1300">
              <a:latin typeface="ＭＳ Ｐゴシック"/>
            </a:rPr>
            <a:t>　給与制度の適正化や</a:t>
          </a:r>
          <a:r>
            <a:rPr kumimoji="1" lang="en-US" altLang="ja-JP" sz="1300">
              <a:latin typeface="ＭＳ Ｐゴシック"/>
            </a:rPr>
            <a:t>H27</a:t>
          </a:r>
          <a:r>
            <a:rPr kumimoji="1" lang="ja-JP" altLang="en-US" sz="1300">
              <a:latin typeface="ＭＳ Ｐゴシック"/>
            </a:rPr>
            <a:t>年度に策定した「和泉躍進プラン（案）」を着実に実施することなどにより、財政基盤の強化を図る。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65617</xdr:rowOff>
    </xdr:to>
    <xdr:cxnSp macro="">
      <xdr:nvCxnSpPr>
        <xdr:cNvPr id="68" name="直線コネクタ 67"/>
        <xdr:cNvCxnSpPr/>
      </xdr:nvCxnSpPr>
      <xdr:spPr>
        <a:xfrm flipV="1">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159755</xdr:rowOff>
    </xdr:from>
    <xdr:ext cx="762000" cy="259045"/>
    <xdr:sp macro="" textlink="">
      <xdr:nvSpPr>
        <xdr:cNvPr id="69" name="財政力平均値テキスト"/>
        <xdr:cNvSpPr txBox="1"/>
      </xdr:nvSpPr>
      <xdr:spPr>
        <a:xfrm>
          <a:off x="5041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79022</xdr:rowOff>
    </xdr:to>
    <xdr:cxnSp macro="">
      <xdr:nvCxnSpPr>
        <xdr:cNvPr id="71" name="直線コネクタ 70"/>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79022</xdr:rowOff>
    </xdr:to>
    <xdr:cxnSp macro="">
      <xdr:nvCxnSpPr>
        <xdr:cNvPr id="74" name="直線コネクタ 73"/>
        <xdr:cNvCxnSpPr/>
      </xdr:nvCxnSpPr>
      <xdr:spPr>
        <a:xfrm>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52211</xdr:rowOff>
    </xdr:from>
    <xdr:to>
      <xdr:col>3</xdr:col>
      <xdr:colOff>279400</xdr:colOff>
      <xdr:row>42</xdr:row>
      <xdr:rowOff>65617</xdr:rowOff>
    </xdr:to>
    <xdr:cxnSp macro="">
      <xdr:nvCxnSpPr>
        <xdr:cNvPr id="77" name="直線コネクタ 76"/>
        <xdr:cNvCxnSpPr/>
      </xdr:nvCxnSpPr>
      <xdr:spPr>
        <a:xfrm>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81" name="テキスト ボックス 80"/>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7" name="円/楕円 86"/>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144938</xdr:rowOff>
    </xdr:from>
    <xdr:ext cx="762000" cy="259045"/>
    <xdr:sp macro="" textlink="">
      <xdr:nvSpPr>
        <xdr:cNvPr id="88"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101194</xdr:rowOff>
    </xdr:from>
    <xdr:ext cx="736600" cy="259045"/>
    <xdr:sp macro="" textlink="">
      <xdr:nvSpPr>
        <xdr:cNvPr id="90" name="テキスト ボックス 89"/>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28222</xdr:rowOff>
    </xdr:from>
    <xdr:to>
      <xdr:col>4</xdr:col>
      <xdr:colOff>533400</xdr:colOff>
      <xdr:row>42</xdr:row>
      <xdr:rowOff>129822</xdr:rowOff>
    </xdr:to>
    <xdr:sp macro="" textlink="">
      <xdr:nvSpPr>
        <xdr:cNvPr id="91" name="円/楕円 90"/>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114599</xdr:rowOff>
    </xdr:from>
    <xdr:ext cx="762000" cy="259045"/>
    <xdr:sp macro="" textlink="">
      <xdr:nvSpPr>
        <xdr:cNvPr id="92" name="テキスト ボックス 91"/>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94" name="テキスト ボックス 93"/>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95" name="円/楕円 94"/>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87788</xdr:rowOff>
    </xdr:from>
    <xdr:ext cx="762000" cy="259045"/>
    <xdr:sp macro="" textlink="">
      <xdr:nvSpPr>
        <xdr:cNvPr id="96" name="テキスト ボックス 95"/>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H26</a:t>
          </a:r>
          <a:r>
            <a:rPr kumimoji="1" lang="ja-JP" altLang="en-US" sz="1300">
              <a:latin typeface="ＭＳ Ｐゴシック"/>
            </a:rPr>
            <a:t>年度まで、「和泉再生プラン」に基づき、人件費の削減や経常経費の削減に取り組んできたが、経常収支比率は類似団体内で最下位に位置している。</a:t>
          </a:r>
        </a:p>
        <a:p>
          <a:r>
            <a:rPr kumimoji="1" lang="ja-JP" altLang="en-US" sz="1300">
              <a:latin typeface="ＭＳ Ｐゴシック"/>
            </a:rPr>
            <a:t>　今後は、「和泉躍進プラン（案）」を着実に実施することにより経常経費の削減に努めるとともに、歳入面においても、市税の徴収率強化により歳入確保を図る。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151130</xdr:rowOff>
    </xdr:from>
    <xdr:to>
      <xdr:col>7</xdr:col>
      <xdr:colOff>152400</xdr:colOff>
      <xdr:row>65</xdr:row>
      <xdr:rowOff>77046</xdr:rowOff>
    </xdr:to>
    <xdr:cxnSp macro="">
      <xdr:nvCxnSpPr>
        <xdr:cNvPr id="126" name="直線コネクタ 125"/>
        <xdr:cNvCxnSpPr/>
      </xdr:nvCxnSpPr>
      <xdr:spPr>
        <a:xfrm flipV="1">
          <a:off x="4953000" y="10095230"/>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49123</xdr:rowOff>
    </xdr:from>
    <xdr:ext cx="762000" cy="259045"/>
    <xdr:sp macro="" textlink="">
      <xdr:nvSpPr>
        <xdr:cNvPr id="127" name="財政構造の弾力性最小値テキスト"/>
        <xdr:cNvSpPr txBox="1"/>
      </xdr:nvSpPr>
      <xdr:spPr>
        <a:xfrm>
          <a:off x="5041900" y="1119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65</xdr:row>
      <xdr:rowOff>77046</xdr:rowOff>
    </xdr:from>
    <xdr:to>
      <xdr:col>7</xdr:col>
      <xdr:colOff>241300</xdr:colOff>
      <xdr:row>65</xdr:row>
      <xdr:rowOff>77046</xdr:rowOff>
    </xdr:to>
    <xdr:cxnSp macro="">
      <xdr:nvCxnSpPr>
        <xdr:cNvPr id="128" name="直線コネクタ 127"/>
        <xdr:cNvCxnSpPr/>
      </xdr:nvCxnSpPr>
      <xdr:spPr>
        <a:xfrm>
          <a:off x="4864100" y="1122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66057</xdr:rowOff>
    </xdr:from>
    <xdr:ext cx="762000" cy="259045"/>
    <xdr:sp macro="" textlink="">
      <xdr:nvSpPr>
        <xdr:cNvPr id="129"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151130</xdr:rowOff>
    </xdr:from>
    <xdr:to>
      <xdr:col>7</xdr:col>
      <xdr:colOff>241300</xdr:colOff>
      <xdr:row>58</xdr:row>
      <xdr:rowOff>151130</xdr:rowOff>
    </xdr:to>
    <xdr:cxnSp macro="">
      <xdr:nvCxnSpPr>
        <xdr:cNvPr id="130" name="直線コネクタ 129"/>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77046</xdr:rowOff>
    </xdr:from>
    <xdr:to>
      <xdr:col>7</xdr:col>
      <xdr:colOff>152400</xdr:colOff>
      <xdr:row>67</xdr:row>
      <xdr:rowOff>23706</xdr:rowOff>
    </xdr:to>
    <xdr:cxnSp macro="">
      <xdr:nvCxnSpPr>
        <xdr:cNvPr id="131" name="直線コネクタ 130"/>
        <xdr:cNvCxnSpPr/>
      </xdr:nvCxnSpPr>
      <xdr:spPr>
        <a:xfrm flipV="1">
          <a:off x="4114800" y="11221296"/>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2"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3" name="フローチャート : 判断 132"/>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85090</xdr:rowOff>
    </xdr:from>
    <xdr:to>
      <xdr:col>6</xdr:col>
      <xdr:colOff>0</xdr:colOff>
      <xdr:row>67</xdr:row>
      <xdr:rowOff>23706</xdr:rowOff>
    </xdr:to>
    <xdr:cxnSp macro="">
      <xdr:nvCxnSpPr>
        <xdr:cNvPr id="134" name="直線コネクタ 133"/>
        <xdr:cNvCxnSpPr/>
      </xdr:nvCxnSpPr>
      <xdr:spPr>
        <a:xfrm>
          <a:off x="3225800" y="1122934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5" name="フローチャート : 判断 134"/>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6" name="テキスト ボックス 135"/>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85090</xdr:rowOff>
    </xdr:from>
    <xdr:to>
      <xdr:col>4</xdr:col>
      <xdr:colOff>482600</xdr:colOff>
      <xdr:row>65</xdr:row>
      <xdr:rowOff>117263</xdr:rowOff>
    </xdr:to>
    <xdr:cxnSp macro="">
      <xdr:nvCxnSpPr>
        <xdr:cNvPr id="137" name="直線コネクタ 136"/>
        <xdr:cNvCxnSpPr/>
      </xdr:nvCxnSpPr>
      <xdr:spPr>
        <a:xfrm flipV="1">
          <a:off x="2336800" y="112293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151977</xdr:rowOff>
    </xdr:from>
    <xdr:to>
      <xdr:col>3</xdr:col>
      <xdr:colOff>279400</xdr:colOff>
      <xdr:row>65</xdr:row>
      <xdr:rowOff>117263</xdr:rowOff>
    </xdr:to>
    <xdr:cxnSp macro="">
      <xdr:nvCxnSpPr>
        <xdr:cNvPr id="140" name="直線コネクタ 139"/>
        <xdr:cNvCxnSpPr/>
      </xdr:nvCxnSpPr>
      <xdr:spPr>
        <a:xfrm>
          <a:off x="1447800" y="1112477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7196</xdr:rowOff>
    </xdr:from>
    <xdr:to>
      <xdr:col>3</xdr:col>
      <xdr:colOff>330200</xdr:colOff>
      <xdr:row>63</xdr:row>
      <xdr:rowOff>108796</xdr:rowOff>
    </xdr:to>
    <xdr:sp macro="" textlink="">
      <xdr:nvSpPr>
        <xdr:cNvPr id="141" name="フローチャート : 判断 140"/>
        <xdr:cNvSpPr/>
      </xdr:nvSpPr>
      <xdr:spPr>
        <a:xfrm>
          <a:off x="2286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118973</xdr:rowOff>
    </xdr:from>
    <xdr:ext cx="762000" cy="259045"/>
    <xdr:sp macro="" textlink="">
      <xdr:nvSpPr>
        <xdr:cNvPr id="142" name="テキスト ボックス 141"/>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3" name="フローチャート : 判断 142"/>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4" name="テキスト ボックス 143"/>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26246</xdr:rowOff>
    </xdr:from>
    <xdr:to>
      <xdr:col>7</xdr:col>
      <xdr:colOff>203200</xdr:colOff>
      <xdr:row>65</xdr:row>
      <xdr:rowOff>127846</xdr:rowOff>
    </xdr:to>
    <xdr:sp macro="" textlink="">
      <xdr:nvSpPr>
        <xdr:cNvPr id="150" name="円/楕円 149"/>
        <xdr:cNvSpPr/>
      </xdr:nvSpPr>
      <xdr:spPr>
        <a:xfrm>
          <a:off x="49022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93573</xdr:rowOff>
    </xdr:from>
    <xdr:ext cx="762000" cy="259045"/>
    <xdr:sp macro="" textlink="">
      <xdr:nvSpPr>
        <xdr:cNvPr id="151" name="財政構造の弾力性該当値テキスト"/>
        <xdr:cNvSpPr txBox="1"/>
      </xdr:nvSpPr>
      <xdr:spPr>
        <a:xfrm>
          <a:off x="5041900" y="110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144356</xdr:rowOff>
    </xdr:from>
    <xdr:to>
      <xdr:col>6</xdr:col>
      <xdr:colOff>50800</xdr:colOff>
      <xdr:row>67</xdr:row>
      <xdr:rowOff>74506</xdr:rowOff>
    </xdr:to>
    <xdr:sp macro="" textlink="">
      <xdr:nvSpPr>
        <xdr:cNvPr id="152" name="円/楕円 151"/>
        <xdr:cNvSpPr/>
      </xdr:nvSpPr>
      <xdr:spPr>
        <a:xfrm>
          <a:off x="4064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59283</xdr:rowOff>
    </xdr:from>
    <xdr:ext cx="736600" cy="259045"/>
    <xdr:sp macro="" textlink="">
      <xdr:nvSpPr>
        <xdr:cNvPr id="153" name="テキスト ボックス 152"/>
        <xdr:cNvSpPr txBox="1"/>
      </xdr:nvSpPr>
      <xdr:spPr>
        <a:xfrm>
          <a:off x="3733800" y="1154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34290</xdr:rowOff>
    </xdr:from>
    <xdr:to>
      <xdr:col>4</xdr:col>
      <xdr:colOff>533400</xdr:colOff>
      <xdr:row>65</xdr:row>
      <xdr:rowOff>135890</xdr:rowOff>
    </xdr:to>
    <xdr:sp macro="" textlink="">
      <xdr:nvSpPr>
        <xdr:cNvPr id="154" name="円/楕円 153"/>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120667</xdr:rowOff>
    </xdr:from>
    <xdr:ext cx="762000" cy="259045"/>
    <xdr:sp macro="" textlink="">
      <xdr:nvSpPr>
        <xdr:cNvPr id="155" name="テキスト ボックス 154"/>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66463</xdr:rowOff>
    </xdr:from>
    <xdr:to>
      <xdr:col>3</xdr:col>
      <xdr:colOff>330200</xdr:colOff>
      <xdr:row>65</xdr:row>
      <xdr:rowOff>168063</xdr:rowOff>
    </xdr:to>
    <xdr:sp macro="" textlink="">
      <xdr:nvSpPr>
        <xdr:cNvPr id="156" name="円/楕円 155"/>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152840</xdr:rowOff>
    </xdr:from>
    <xdr:ext cx="762000" cy="259045"/>
    <xdr:sp macro="" textlink="">
      <xdr:nvSpPr>
        <xdr:cNvPr id="157" name="テキスト ボックス 156"/>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101177</xdr:rowOff>
    </xdr:from>
    <xdr:to>
      <xdr:col>2</xdr:col>
      <xdr:colOff>127000</xdr:colOff>
      <xdr:row>65</xdr:row>
      <xdr:rowOff>31327</xdr:rowOff>
    </xdr:to>
    <xdr:sp macro="" textlink="">
      <xdr:nvSpPr>
        <xdr:cNvPr id="158" name="円/楕円 157"/>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16104</xdr:rowOff>
    </xdr:from>
    <xdr:ext cx="762000" cy="259045"/>
    <xdr:sp macro="" textlink="">
      <xdr:nvSpPr>
        <xdr:cNvPr id="159" name="テキスト ボックス 158"/>
        <xdr:cNvSpPr txBox="1"/>
      </xdr:nvSpPr>
      <xdr:spPr>
        <a:xfrm>
          <a:off x="1066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が類似団体平均より少ないことや、給与カットに取り組んでいることで、人口１人当たりの人件費・物件費等決算額が類似団体平均に比べて大幅に下回っており、高順位となっている。</a:t>
          </a:r>
        </a:p>
        <a:p>
          <a:r>
            <a:rPr kumimoji="1" lang="ja-JP" altLang="en-US" sz="1300">
              <a:latin typeface="ＭＳ Ｐゴシック"/>
            </a:rPr>
            <a:t>　引き続き、人件費の削減や指定管理者制度の導入などによる事業費削減を進めることにより、人件費・物件費の抑制に努める。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7" name="直線コネクタ 186"/>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88"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89" name="直線コネクタ 188"/>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0"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1" name="直線コネクタ 190"/>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110604</xdr:rowOff>
    </xdr:from>
    <xdr:to>
      <xdr:col>7</xdr:col>
      <xdr:colOff>152400</xdr:colOff>
      <xdr:row>80</xdr:row>
      <xdr:rowOff>117182</xdr:rowOff>
    </xdr:to>
    <xdr:cxnSp macro="">
      <xdr:nvCxnSpPr>
        <xdr:cNvPr id="192" name="直線コネクタ 191"/>
        <xdr:cNvCxnSpPr/>
      </xdr:nvCxnSpPr>
      <xdr:spPr>
        <a:xfrm>
          <a:off x="4114800" y="13826604"/>
          <a:ext cx="838200" cy="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3"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4" name="フローチャート : 判断 193"/>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88463</xdr:rowOff>
    </xdr:from>
    <xdr:to>
      <xdr:col>6</xdr:col>
      <xdr:colOff>0</xdr:colOff>
      <xdr:row>80</xdr:row>
      <xdr:rowOff>110604</xdr:rowOff>
    </xdr:to>
    <xdr:cxnSp macro="">
      <xdr:nvCxnSpPr>
        <xdr:cNvPr id="195" name="直線コネクタ 194"/>
        <xdr:cNvCxnSpPr/>
      </xdr:nvCxnSpPr>
      <xdr:spPr>
        <a:xfrm>
          <a:off x="3225800" y="13804463"/>
          <a:ext cx="889000" cy="2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6" name="フローチャート : 判断 195"/>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7" name="テキスト ボックス 196"/>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88463</xdr:rowOff>
    </xdr:from>
    <xdr:to>
      <xdr:col>4</xdr:col>
      <xdr:colOff>482600</xdr:colOff>
      <xdr:row>80</xdr:row>
      <xdr:rowOff>96089</xdr:rowOff>
    </xdr:to>
    <xdr:cxnSp macro="">
      <xdr:nvCxnSpPr>
        <xdr:cNvPr id="198" name="直線コネクタ 197"/>
        <xdr:cNvCxnSpPr/>
      </xdr:nvCxnSpPr>
      <xdr:spPr>
        <a:xfrm flipV="1">
          <a:off x="2336800" y="13804463"/>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199" name="フローチャート : 判断 198"/>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0" name="テキスト ボックス 199"/>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96089</xdr:rowOff>
    </xdr:from>
    <xdr:to>
      <xdr:col>3</xdr:col>
      <xdr:colOff>279400</xdr:colOff>
      <xdr:row>80</xdr:row>
      <xdr:rowOff>115348</xdr:rowOff>
    </xdr:to>
    <xdr:cxnSp macro="">
      <xdr:nvCxnSpPr>
        <xdr:cNvPr id="201" name="直線コネクタ 200"/>
        <xdr:cNvCxnSpPr/>
      </xdr:nvCxnSpPr>
      <xdr:spPr>
        <a:xfrm flipV="1">
          <a:off x="1447800" y="13812089"/>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2" name="フローチャート : 判断 201"/>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3" name="テキスト ボックス 202"/>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4" name="フローチャート : 判断 203"/>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5" name="テキスト ボックス 204"/>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66382</xdr:rowOff>
    </xdr:from>
    <xdr:to>
      <xdr:col>7</xdr:col>
      <xdr:colOff>203200</xdr:colOff>
      <xdr:row>80</xdr:row>
      <xdr:rowOff>167982</xdr:rowOff>
    </xdr:to>
    <xdr:sp macro="" textlink="">
      <xdr:nvSpPr>
        <xdr:cNvPr id="211" name="円/楕円 210"/>
        <xdr:cNvSpPr/>
      </xdr:nvSpPr>
      <xdr:spPr>
        <a:xfrm>
          <a:off x="4902200" y="137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159109</xdr:rowOff>
    </xdr:from>
    <xdr:ext cx="762000" cy="259045"/>
    <xdr:sp macro="" textlink="">
      <xdr:nvSpPr>
        <xdr:cNvPr id="212" name="人件費・物件費等の状況該当値テキスト"/>
        <xdr:cNvSpPr txBox="1"/>
      </xdr:nvSpPr>
      <xdr:spPr>
        <a:xfrm>
          <a:off x="5041900" y="1370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90,071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59804</xdr:rowOff>
    </xdr:from>
    <xdr:to>
      <xdr:col>6</xdr:col>
      <xdr:colOff>50800</xdr:colOff>
      <xdr:row>80</xdr:row>
      <xdr:rowOff>161404</xdr:rowOff>
    </xdr:to>
    <xdr:sp macro="" textlink="">
      <xdr:nvSpPr>
        <xdr:cNvPr id="213" name="円/楕円 212"/>
        <xdr:cNvSpPr/>
      </xdr:nvSpPr>
      <xdr:spPr>
        <a:xfrm>
          <a:off x="4064000" y="137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131</xdr:rowOff>
    </xdr:from>
    <xdr:ext cx="736600" cy="259045"/>
    <xdr:sp macro="" textlink="">
      <xdr:nvSpPr>
        <xdr:cNvPr id="214" name="テキスト ボックス 213"/>
        <xdr:cNvSpPr txBox="1"/>
      </xdr:nvSpPr>
      <xdr:spPr>
        <a:xfrm>
          <a:off x="3733800" y="13544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88,708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37663</xdr:rowOff>
    </xdr:from>
    <xdr:to>
      <xdr:col>4</xdr:col>
      <xdr:colOff>533400</xdr:colOff>
      <xdr:row>80</xdr:row>
      <xdr:rowOff>139263</xdr:rowOff>
    </xdr:to>
    <xdr:sp macro="" textlink="">
      <xdr:nvSpPr>
        <xdr:cNvPr id="215" name="円/楕円 214"/>
        <xdr:cNvSpPr/>
      </xdr:nvSpPr>
      <xdr:spPr>
        <a:xfrm>
          <a:off x="3175000" y="1375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149440</xdr:rowOff>
    </xdr:from>
    <xdr:ext cx="762000" cy="259045"/>
    <xdr:sp macro="" textlink="">
      <xdr:nvSpPr>
        <xdr:cNvPr id="216" name="テキスト ボックス 215"/>
        <xdr:cNvSpPr txBox="1"/>
      </xdr:nvSpPr>
      <xdr:spPr>
        <a:xfrm>
          <a:off x="2844800" y="1352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84,120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45289</xdr:rowOff>
    </xdr:from>
    <xdr:to>
      <xdr:col>3</xdr:col>
      <xdr:colOff>330200</xdr:colOff>
      <xdr:row>80</xdr:row>
      <xdr:rowOff>146889</xdr:rowOff>
    </xdr:to>
    <xdr:sp macro="" textlink="">
      <xdr:nvSpPr>
        <xdr:cNvPr id="217" name="円/楕円 216"/>
        <xdr:cNvSpPr/>
      </xdr:nvSpPr>
      <xdr:spPr>
        <a:xfrm>
          <a:off x="2286000" y="1376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157066</xdr:rowOff>
    </xdr:from>
    <xdr:ext cx="762000" cy="259045"/>
    <xdr:sp macro="" textlink="">
      <xdr:nvSpPr>
        <xdr:cNvPr id="218" name="テキスト ボックス 217"/>
        <xdr:cNvSpPr txBox="1"/>
      </xdr:nvSpPr>
      <xdr:spPr>
        <a:xfrm>
          <a:off x="1955800" y="1353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85,700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64548</xdr:rowOff>
    </xdr:from>
    <xdr:to>
      <xdr:col>2</xdr:col>
      <xdr:colOff>127000</xdr:colOff>
      <xdr:row>80</xdr:row>
      <xdr:rowOff>166148</xdr:rowOff>
    </xdr:to>
    <xdr:sp macro="" textlink="">
      <xdr:nvSpPr>
        <xdr:cNvPr id="219" name="円/楕円 218"/>
        <xdr:cNvSpPr/>
      </xdr:nvSpPr>
      <xdr:spPr>
        <a:xfrm>
          <a:off x="1397000" y="1378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4875</xdr:rowOff>
    </xdr:from>
    <xdr:ext cx="762000" cy="259045"/>
    <xdr:sp macro="" textlink="">
      <xdr:nvSpPr>
        <xdr:cNvPr id="220" name="テキスト ボックス 219"/>
        <xdr:cNvSpPr txBox="1"/>
      </xdr:nvSpPr>
      <xdr:spPr>
        <a:xfrm>
          <a:off x="1066800" y="1354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H23</a:t>
          </a:r>
          <a:r>
            <a:rPr kumimoji="1" lang="ja-JP" altLang="en-US" sz="1300">
              <a:latin typeface="ＭＳ Ｐゴシック"/>
            </a:rPr>
            <a:t>年度から給料表を国に準拠することなどにより給与制度の適正化を図っており、また給与カットにも取り組んでいることから、類似団体と比較して高順位となっている。引き続き適正な管理に努める。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141111</xdr:rowOff>
    </xdr:from>
    <xdr:to>
      <xdr:col>24</xdr:col>
      <xdr:colOff>558800</xdr:colOff>
      <xdr:row>83</xdr:row>
      <xdr:rowOff>39511</xdr:rowOff>
    </xdr:to>
    <xdr:cxnSp macro="">
      <xdr:nvCxnSpPr>
        <xdr:cNvPr id="254" name="直線コネクタ 253"/>
        <xdr:cNvCxnSpPr/>
      </xdr:nvCxnSpPr>
      <xdr:spPr>
        <a:xfrm flipV="1">
          <a:off x="16179800" y="14028561"/>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5"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6" name="フローチャート : 判断 255"/>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167922</xdr:rowOff>
    </xdr:from>
    <xdr:to>
      <xdr:col>23</xdr:col>
      <xdr:colOff>406400</xdr:colOff>
      <xdr:row>83</xdr:row>
      <xdr:rowOff>39511</xdr:rowOff>
    </xdr:to>
    <xdr:cxnSp macro="">
      <xdr:nvCxnSpPr>
        <xdr:cNvPr id="257" name="直線コネクタ 256"/>
        <xdr:cNvCxnSpPr/>
      </xdr:nvCxnSpPr>
      <xdr:spPr>
        <a:xfrm>
          <a:off x="15290800" y="14055372"/>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8" name="フローチャート : 判断 257"/>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59" name="テキスト ボックス 258"/>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167922</xdr:rowOff>
    </xdr:from>
    <xdr:to>
      <xdr:col>22</xdr:col>
      <xdr:colOff>203200</xdr:colOff>
      <xdr:row>88</xdr:row>
      <xdr:rowOff>120650</xdr:rowOff>
    </xdr:to>
    <xdr:cxnSp macro="">
      <xdr:nvCxnSpPr>
        <xdr:cNvPr id="260" name="直線コネクタ 259"/>
        <xdr:cNvCxnSpPr/>
      </xdr:nvCxnSpPr>
      <xdr:spPr>
        <a:xfrm flipV="1">
          <a:off x="14401800" y="14055372"/>
          <a:ext cx="889000" cy="115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1" name="フローチャート : 判断 260"/>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62" name="テキスト ボックス 261"/>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93839</xdr:rowOff>
    </xdr:from>
    <xdr:to>
      <xdr:col>21</xdr:col>
      <xdr:colOff>0</xdr:colOff>
      <xdr:row>88</xdr:row>
      <xdr:rowOff>120650</xdr:rowOff>
    </xdr:to>
    <xdr:cxnSp macro="">
      <xdr:nvCxnSpPr>
        <xdr:cNvPr id="263" name="直線コネクタ 262"/>
        <xdr:cNvCxnSpPr/>
      </xdr:nvCxnSpPr>
      <xdr:spPr>
        <a:xfrm>
          <a:off x="13512800" y="1518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4" name="フローチャート : 判断 263"/>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5" name="テキスト ボックス 26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6" name="フローチャート : 判断 265"/>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7" name="テキスト ボックス 26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90311</xdr:rowOff>
    </xdr:from>
    <xdr:to>
      <xdr:col>24</xdr:col>
      <xdr:colOff>609600</xdr:colOff>
      <xdr:row>82</xdr:row>
      <xdr:rowOff>20461</xdr:rowOff>
    </xdr:to>
    <xdr:sp macro="" textlink="">
      <xdr:nvSpPr>
        <xdr:cNvPr id="273" name="円/楕円 272"/>
        <xdr:cNvSpPr/>
      </xdr:nvSpPr>
      <xdr:spPr>
        <a:xfrm>
          <a:off x="169672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106838</xdr:rowOff>
    </xdr:from>
    <xdr:ext cx="762000" cy="259045"/>
    <xdr:sp macro="" textlink="">
      <xdr:nvSpPr>
        <xdr:cNvPr id="274" name="給与水準   （国との比較）該当値テキスト"/>
        <xdr:cNvSpPr txBox="1"/>
      </xdr:nvSpPr>
      <xdr:spPr>
        <a:xfrm>
          <a:off x="17106900" y="138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160161</xdr:rowOff>
    </xdr:from>
    <xdr:to>
      <xdr:col>23</xdr:col>
      <xdr:colOff>457200</xdr:colOff>
      <xdr:row>83</xdr:row>
      <xdr:rowOff>90311</xdr:rowOff>
    </xdr:to>
    <xdr:sp macro="" textlink="">
      <xdr:nvSpPr>
        <xdr:cNvPr id="275" name="円/楕円 274"/>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76" name="テキスト ボックス 275"/>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117122</xdr:rowOff>
    </xdr:from>
    <xdr:to>
      <xdr:col>22</xdr:col>
      <xdr:colOff>254000</xdr:colOff>
      <xdr:row>82</xdr:row>
      <xdr:rowOff>47272</xdr:rowOff>
    </xdr:to>
    <xdr:sp macro="" textlink="">
      <xdr:nvSpPr>
        <xdr:cNvPr id="277" name="円/楕円 276"/>
        <xdr:cNvSpPr/>
      </xdr:nvSpPr>
      <xdr:spPr>
        <a:xfrm>
          <a:off x="15240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78" name="テキスト ボックス 277"/>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79" name="円/楕円 278"/>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10177</xdr:rowOff>
    </xdr:from>
    <xdr:ext cx="762000" cy="259045"/>
    <xdr:sp macro="" textlink="">
      <xdr:nvSpPr>
        <xdr:cNvPr id="280" name="テキスト ボックス 279"/>
        <xdr:cNvSpPr txBox="1"/>
      </xdr:nvSpPr>
      <xdr:spPr>
        <a:xfrm>
          <a:off x="14020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43039</xdr:rowOff>
    </xdr:from>
    <xdr:to>
      <xdr:col>19</xdr:col>
      <xdr:colOff>533400</xdr:colOff>
      <xdr:row>88</xdr:row>
      <xdr:rowOff>144639</xdr:rowOff>
    </xdr:to>
    <xdr:sp macro="" textlink="">
      <xdr:nvSpPr>
        <xdr:cNvPr id="281" name="円/楕円 280"/>
        <xdr:cNvSpPr/>
      </xdr:nvSpPr>
      <xdr:spPr>
        <a:xfrm>
          <a:off x="13462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154816</xdr:rowOff>
    </xdr:from>
    <xdr:ext cx="762000" cy="259045"/>
    <xdr:sp macro="" textlink="">
      <xdr:nvSpPr>
        <xdr:cNvPr id="282" name="テキスト ボックス 281"/>
        <xdr:cNvSpPr txBox="1"/>
      </xdr:nvSpPr>
      <xdr:spPr>
        <a:xfrm>
          <a:off x="13131800" y="1489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従来から勧奨退職に取り組み、適正な定員管理に努めてきていることから、類似団体平均よりも少ない職員数を維持しており、引き続き適正な定員管理に取り組む。</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4" name="直線コネクタ 313"/>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7"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18" name="直線コネクタ 317"/>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9072</xdr:rowOff>
    </xdr:from>
    <xdr:to>
      <xdr:col>24</xdr:col>
      <xdr:colOff>558800</xdr:colOff>
      <xdr:row>61</xdr:row>
      <xdr:rowOff>43543</xdr:rowOff>
    </xdr:to>
    <xdr:cxnSp macro="">
      <xdr:nvCxnSpPr>
        <xdr:cNvPr id="319" name="直線コネクタ 318"/>
        <xdr:cNvCxnSpPr/>
      </xdr:nvCxnSpPr>
      <xdr:spPr>
        <a:xfrm flipV="1">
          <a:off x="16179800" y="1046752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0"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1" name="フローチャート : 判断 320"/>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43543</xdr:rowOff>
    </xdr:from>
    <xdr:to>
      <xdr:col>23</xdr:col>
      <xdr:colOff>406400</xdr:colOff>
      <xdr:row>61</xdr:row>
      <xdr:rowOff>150404</xdr:rowOff>
    </xdr:to>
    <xdr:cxnSp macro="">
      <xdr:nvCxnSpPr>
        <xdr:cNvPr id="322" name="直線コネクタ 321"/>
        <xdr:cNvCxnSpPr/>
      </xdr:nvCxnSpPr>
      <xdr:spPr>
        <a:xfrm flipV="1">
          <a:off x="15290800" y="10501993"/>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3" name="フローチャート : 判断 322"/>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4" name="テキスト ボックス 323"/>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170180</xdr:rowOff>
    </xdr:from>
    <xdr:to>
      <xdr:col>22</xdr:col>
      <xdr:colOff>203200</xdr:colOff>
      <xdr:row>61</xdr:row>
      <xdr:rowOff>150404</xdr:rowOff>
    </xdr:to>
    <xdr:cxnSp macro="">
      <xdr:nvCxnSpPr>
        <xdr:cNvPr id="325" name="直線コネクタ 324"/>
        <xdr:cNvCxnSpPr/>
      </xdr:nvCxnSpPr>
      <xdr:spPr>
        <a:xfrm>
          <a:off x="14401800" y="10457180"/>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6" name="フローチャート : 判断 325"/>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27" name="テキスト ボックス 326"/>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170180</xdr:rowOff>
    </xdr:from>
    <xdr:to>
      <xdr:col>21</xdr:col>
      <xdr:colOff>0</xdr:colOff>
      <xdr:row>61</xdr:row>
      <xdr:rowOff>50437</xdr:rowOff>
    </xdr:to>
    <xdr:cxnSp macro="">
      <xdr:nvCxnSpPr>
        <xdr:cNvPr id="328" name="直線コネクタ 327"/>
        <xdr:cNvCxnSpPr/>
      </xdr:nvCxnSpPr>
      <xdr:spPr>
        <a:xfrm flipV="1">
          <a:off x="13512800" y="1045718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29" name="フローチャート : 判断 328"/>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30" name="テキスト ボックス 329"/>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1" name="フローチャート : 判断 330"/>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135181</xdr:rowOff>
    </xdr:from>
    <xdr:ext cx="762000" cy="259045"/>
    <xdr:sp macro="" textlink="">
      <xdr:nvSpPr>
        <xdr:cNvPr id="332" name="テキスト ボックス 331"/>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129722</xdr:rowOff>
    </xdr:from>
    <xdr:to>
      <xdr:col>24</xdr:col>
      <xdr:colOff>609600</xdr:colOff>
      <xdr:row>61</xdr:row>
      <xdr:rowOff>59872</xdr:rowOff>
    </xdr:to>
    <xdr:sp macro="" textlink="">
      <xdr:nvSpPr>
        <xdr:cNvPr id="338" name="円/楕円 337"/>
        <xdr:cNvSpPr/>
      </xdr:nvSpPr>
      <xdr:spPr>
        <a:xfrm>
          <a:off x="16967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146249</xdr:rowOff>
    </xdr:from>
    <xdr:ext cx="762000" cy="259045"/>
    <xdr:sp macro="" textlink="">
      <xdr:nvSpPr>
        <xdr:cNvPr id="339" name="定員管理の状況該当値テキスト"/>
        <xdr:cNvSpPr txBox="1"/>
      </xdr:nvSpPr>
      <xdr:spPr>
        <a:xfrm>
          <a:off x="17106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164193</xdr:rowOff>
    </xdr:from>
    <xdr:to>
      <xdr:col>23</xdr:col>
      <xdr:colOff>457200</xdr:colOff>
      <xdr:row>61</xdr:row>
      <xdr:rowOff>94343</xdr:rowOff>
    </xdr:to>
    <xdr:sp macro="" textlink="">
      <xdr:nvSpPr>
        <xdr:cNvPr id="340" name="円/楕円 339"/>
        <xdr:cNvSpPr/>
      </xdr:nvSpPr>
      <xdr:spPr>
        <a:xfrm>
          <a:off x="16129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104520</xdr:rowOff>
    </xdr:from>
    <xdr:ext cx="736600" cy="259045"/>
    <xdr:sp macro="" textlink="">
      <xdr:nvSpPr>
        <xdr:cNvPr id="341" name="テキスト ボックス 340"/>
        <xdr:cNvSpPr txBox="1"/>
      </xdr:nvSpPr>
      <xdr:spPr>
        <a:xfrm>
          <a:off x="15798800" y="1022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99604</xdr:rowOff>
    </xdr:from>
    <xdr:to>
      <xdr:col>22</xdr:col>
      <xdr:colOff>254000</xdr:colOff>
      <xdr:row>62</xdr:row>
      <xdr:rowOff>29754</xdr:rowOff>
    </xdr:to>
    <xdr:sp macro="" textlink="">
      <xdr:nvSpPr>
        <xdr:cNvPr id="342" name="円/楕円 341"/>
        <xdr:cNvSpPr/>
      </xdr:nvSpPr>
      <xdr:spPr>
        <a:xfrm>
          <a:off x="15240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39931</xdr:rowOff>
    </xdr:from>
    <xdr:ext cx="762000" cy="259045"/>
    <xdr:sp macro="" textlink="">
      <xdr:nvSpPr>
        <xdr:cNvPr id="343" name="テキスト ボックス 342"/>
        <xdr:cNvSpPr txBox="1"/>
      </xdr:nvSpPr>
      <xdr:spPr>
        <a:xfrm>
          <a:off x="14909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119380</xdr:rowOff>
    </xdr:from>
    <xdr:to>
      <xdr:col>21</xdr:col>
      <xdr:colOff>50800</xdr:colOff>
      <xdr:row>61</xdr:row>
      <xdr:rowOff>49530</xdr:rowOff>
    </xdr:to>
    <xdr:sp macro="" textlink="">
      <xdr:nvSpPr>
        <xdr:cNvPr id="344" name="円/楕円 343"/>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59707</xdr:rowOff>
    </xdr:from>
    <xdr:ext cx="762000" cy="259045"/>
    <xdr:sp macro="" textlink="">
      <xdr:nvSpPr>
        <xdr:cNvPr id="345" name="テキスト ボックス 344"/>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171087</xdr:rowOff>
    </xdr:from>
    <xdr:to>
      <xdr:col>19</xdr:col>
      <xdr:colOff>533400</xdr:colOff>
      <xdr:row>61</xdr:row>
      <xdr:rowOff>101237</xdr:rowOff>
    </xdr:to>
    <xdr:sp macro="" textlink="">
      <xdr:nvSpPr>
        <xdr:cNvPr id="346" name="円/楕円 345"/>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111414</xdr:rowOff>
    </xdr:from>
    <xdr:ext cx="762000" cy="259045"/>
    <xdr:sp macro="" textlink="">
      <xdr:nvSpPr>
        <xdr:cNvPr id="347" name="テキスト ボックス 346"/>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元利償還金の増加等による影響で、</a:t>
          </a:r>
          <a:r>
            <a:rPr kumimoji="1" lang="en-US" altLang="ja-JP" sz="1300">
              <a:latin typeface="ＭＳ Ｐゴシック"/>
            </a:rPr>
            <a:t>H27</a:t>
          </a:r>
          <a:r>
            <a:rPr kumimoji="1" lang="ja-JP" altLang="en-US" sz="1300">
              <a:latin typeface="ＭＳ Ｐゴシック"/>
            </a:rPr>
            <a:t>年度の数値が</a:t>
          </a:r>
          <a:r>
            <a:rPr kumimoji="1" lang="en-US" altLang="ja-JP" sz="1300">
              <a:latin typeface="ＭＳ Ｐゴシック"/>
            </a:rPr>
            <a:t>0.6</a:t>
          </a:r>
          <a:r>
            <a:rPr kumimoji="1" lang="ja-JP" altLang="en-US" sz="1300">
              <a:latin typeface="ＭＳ Ｐゴシック"/>
            </a:rPr>
            <a:t>ポイント上昇し、類似団体平均値よりも高い比率となっている。</a:t>
          </a:r>
          <a:endParaRPr kumimoji="1" lang="en-US" altLang="ja-JP" sz="1300">
            <a:latin typeface="ＭＳ Ｐゴシック"/>
          </a:endParaRPr>
        </a:p>
        <a:p>
          <a:r>
            <a:rPr kumimoji="1" lang="ja-JP" altLang="en-US" sz="1300">
              <a:latin typeface="ＭＳ Ｐゴシック"/>
            </a:rPr>
            <a:t>　今後は「和泉躍進プラン（案）」に基づき、事業費縮減に努めることで公債費負担の抑制を図る。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6" name="直線コネクタ 375"/>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7"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78" name="直線コネクタ 377"/>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79"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0" name="直線コネクタ 379"/>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140405</xdr:rowOff>
    </xdr:from>
    <xdr:to>
      <xdr:col>24</xdr:col>
      <xdr:colOff>558800</xdr:colOff>
      <xdr:row>41</xdr:row>
      <xdr:rowOff>49389</xdr:rowOff>
    </xdr:to>
    <xdr:cxnSp macro="">
      <xdr:nvCxnSpPr>
        <xdr:cNvPr id="381" name="直線コネクタ 380"/>
        <xdr:cNvCxnSpPr/>
      </xdr:nvCxnSpPr>
      <xdr:spPr>
        <a:xfrm>
          <a:off x="16179800" y="699840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2"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3" name="フローチャート : 判断 382"/>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140405</xdr:rowOff>
    </xdr:to>
    <xdr:cxnSp macro="">
      <xdr:nvCxnSpPr>
        <xdr:cNvPr id="384" name="直線コネクタ 383"/>
        <xdr:cNvCxnSpPr/>
      </xdr:nvCxnSpPr>
      <xdr:spPr>
        <a:xfrm>
          <a:off x="15290800" y="68643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5" name="フローチャート : 判断 384"/>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86" name="テキスト ボックス 385"/>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124178</xdr:rowOff>
    </xdr:from>
    <xdr:to>
      <xdr:col>22</xdr:col>
      <xdr:colOff>203200</xdr:colOff>
      <xdr:row>40</xdr:row>
      <xdr:rowOff>6350</xdr:rowOff>
    </xdr:to>
    <xdr:cxnSp macro="">
      <xdr:nvCxnSpPr>
        <xdr:cNvPr id="387" name="直線コネクタ 386"/>
        <xdr:cNvCxnSpPr/>
      </xdr:nvCxnSpPr>
      <xdr:spPr>
        <a:xfrm>
          <a:off x="14401800" y="68107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88" name="フローチャート : 判断 387"/>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149172</xdr:rowOff>
    </xdr:from>
    <xdr:ext cx="762000" cy="259045"/>
    <xdr:sp macro="" textlink="">
      <xdr:nvSpPr>
        <xdr:cNvPr id="389" name="テキスト ボックス 388"/>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124178</xdr:rowOff>
    </xdr:from>
    <xdr:to>
      <xdr:col>21</xdr:col>
      <xdr:colOff>0</xdr:colOff>
      <xdr:row>39</xdr:row>
      <xdr:rowOff>137583</xdr:rowOff>
    </xdr:to>
    <xdr:cxnSp macro="">
      <xdr:nvCxnSpPr>
        <xdr:cNvPr id="390" name="直線コネクタ 389"/>
        <xdr:cNvCxnSpPr/>
      </xdr:nvCxnSpPr>
      <xdr:spPr>
        <a:xfrm flipV="1">
          <a:off x="13512800" y="68107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1" name="フローチャート : 判断 390"/>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2" name="テキスト ボックス 391"/>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3" name="フローチャート : 判断 392"/>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34166</xdr:rowOff>
    </xdr:from>
    <xdr:ext cx="762000" cy="259045"/>
    <xdr:sp macro="" textlink="">
      <xdr:nvSpPr>
        <xdr:cNvPr id="394" name="テキスト ボックス 393"/>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170039</xdr:rowOff>
    </xdr:from>
    <xdr:to>
      <xdr:col>24</xdr:col>
      <xdr:colOff>609600</xdr:colOff>
      <xdr:row>41</xdr:row>
      <xdr:rowOff>100189</xdr:rowOff>
    </xdr:to>
    <xdr:sp macro="" textlink="">
      <xdr:nvSpPr>
        <xdr:cNvPr id="400" name="円/楕円 399"/>
        <xdr:cNvSpPr/>
      </xdr:nvSpPr>
      <xdr:spPr>
        <a:xfrm>
          <a:off x="16967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142116</xdr:rowOff>
    </xdr:from>
    <xdr:ext cx="762000" cy="259045"/>
    <xdr:sp macro="" textlink="">
      <xdr:nvSpPr>
        <xdr:cNvPr id="401" name="公債費負担の状況該当値テキスト"/>
        <xdr:cNvSpPr txBox="1"/>
      </xdr:nvSpPr>
      <xdr:spPr>
        <a:xfrm>
          <a:off x="17106900" y="70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89605</xdr:rowOff>
    </xdr:from>
    <xdr:to>
      <xdr:col>23</xdr:col>
      <xdr:colOff>457200</xdr:colOff>
      <xdr:row>41</xdr:row>
      <xdr:rowOff>19755</xdr:rowOff>
    </xdr:to>
    <xdr:sp macro="" textlink="">
      <xdr:nvSpPr>
        <xdr:cNvPr id="402" name="円/楕円 401"/>
        <xdr:cNvSpPr/>
      </xdr:nvSpPr>
      <xdr:spPr>
        <a:xfrm>
          <a:off x="16129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4532</xdr:rowOff>
    </xdr:from>
    <xdr:ext cx="736600" cy="259045"/>
    <xdr:sp macro="" textlink="">
      <xdr:nvSpPr>
        <xdr:cNvPr id="403" name="テキスト ボックス 402"/>
        <xdr:cNvSpPr txBox="1"/>
      </xdr:nvSpPr>
      <xdr:spPr>
        <a:xfrm>
          <a:off x="15798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127000</xdr:rowOff>
    </xdr:from>
    <xdr:to>
      <xdr:col>22</xdr:col>
      <xdr:colOff>254000</xdr:colOff>
      <xdr:row>40</xdr:row>
      <xdr:rowOff>57150</xdr:rowOff>
    </xdr:to>
    <xdr:sp macro="" textlink="">
      <xdr:nvSpPr>
        <xdr:cNvPr id="404" name="円/楕円 403"/>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67327</xdr:rowOff>
    </xdr:from>
    <xdr:ext cx="762000" cy="259045"/>
    <xdr:sp macro="" textlink="">
      <xdr:nvSpPr>
        <xdr:cNvPr id="405" name="テキスト ボックス 404"/>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73378</xdr:rowOff>
    </xdr:from>
    <xdr:to>
      <xdr:col>21</xdr:col>
      <xdr:colOff>50800</xdr:colOff>
      <xdr:row>40</xdr:row>
      <xdr:rowOff>3528</xdr:rowOff>
    </xdr:to>
    <xdr:sp macro="" textlink="">
      <xdr:nvSpPr>
        <xdr:cNvPr id="406" name="円/楕円 405"/>
        <xdr:cNvSpPr/>
      </xdr:nvSpPr>
      <xdr:spPr>
        <a:xfrm>
          <a:off x="14351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13705</xdr:rowOff>
    </xdr:from>
    <xdr:ext cx="762000" cy="259045"/>
    <xdr:sp macro="" textlink="">
      <xdr:nvSpPr>
        <xdr:cNvPr id="407" name="テキスト ボックス 406"/>
        <xdr:cNvSpPr txBox="1"/>
      </xdr:nvSpPr>
      <xdr:spPr>
        <a:xfrm>
          <a:off x="14020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86783</xdr:rowOff>
    </xdr:from>
    <xdr:to>
      <xdr:col>19</xdr:col>
      <xdr:colOff>533400</xdr:colOff>
      <xdr:row>40</xdr:row>
      <xdr:rowOff>16933</xdr:rowOff>
    </xdr:to>
    <xdr:sp macro="" textlink="">
      <xdr:nvSpPr>
        <xdr:cNvPr id="408" name="円/楕円 407"/>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27110</xdr:rowOff>
    </xdr:from>
    <xdr:ext cx="762000" cy="259045"/>
    <xdr:sp macro="" textlink="">
      <xdr:nvSpPr>
        <xdr:cNvPr id="409" name="テキスト ボックス 408"/>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a:t>
          </a:r>
          <a:r>
            <a:rPr kumimoji="1" lang="en-US" altLang="ja-JP" sz="1300">
              <a:latin typeface="ＭＳ Ｐゴシック"/>
            </a:rPr>
            <a:t>H22</a:t>
          </a:r>
          <a:r>
            <a:rPr kumimoji="1" lang="ja-JP" altLang="en-US" sz="1300">
              <a:latin typeface="ＭＳ Ｐゴシック"/>
            </a:rPr>
            <a:t>年度以前は多額の地方債発行に伴う公債費の影響により、類似団体平均を大きく上回っていたが、近年では公営企業等への繰出や一部事務組合への負担、退職手当などの将来負担が減少傾向にあり、低比率で推移してい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8" name="直線コネクタ 437"/>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9"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0" name="直線コネクタ 439"/>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141817</xdr:rowOff>
    </xdr:from>
    <xdr:to>
      <xdr:col>24</xdr:col>
      <xdr:colOff>558800</xdr:colOff>
      <xdr:row>14</xdr:row>
      <xdr:rowOff>168769</xdr:rowOff>
    </xdr:to>
    <xdr:cxnSp macro="">
      <xdr:nvCxnSpPr>
        <xdr:cNvPr id="443" name="直線コネクタ 442"/>
        <xdr:cNvCxnSpPr/>
      </xdr:nvCxnSpPr>
      <xdr:spPr>
        <a:xfrm flipV="1">
          <a:off x="16179800" y="2370667"/>
          <a:ext cx="838200" cy="19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60695</xdr:rowOff>
    </xdr:from>
    <xdr:ext cx="762000" cy="259045"/>
    <xdr:sp macro="" textlink="">
      <xdr:nvSpPr>
        <xdr:cNvPr id="444" name="将来負担の状況平均値テキスト"/>
        <xdr:cNvSpPr txBox="1"/>
      </xdr:nvSpPr>
      <xdr:spPr>
        <a:xfrm>
          <a:off x="17106900" y="2632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5" name="フローチャート : 判断 444"/>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168769</xdr:rowOff>
    </xdr:from>
    <xdr:to>
      <xdr:col>23</xdr:col>
      <xdr:colOff>406400</xdr:colOff>
      <xdr:row>15</xdr:row>
      <xdr:rowOff>76412</xdr:rowOff>
    </xdr:to>
    <xdr:cxnSp macro="">
      <xdr:nvCxnSpPr>
        <xdr:cNvPr id="446" name="直線コネクタ 445"/>
        <xdr:cNvCxnSpPr/>
      </xdr:nvCxnSpPr>
      <xdr:spPr>
        <a:xfrm flipV="1">
          <a:off x="15290800" y="2569069"/>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7" name="フローチャート : 判断 446"/>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71913</xdr:rowOff>
    </xdr:from>
    <xdr:ext cx="736600" cy="259045"/>
    <xdr:sp macro="" textlink="">
      <xdr:nvSpPr>
        <xdr:cNvPr id="448" name="テキスト ボックス 447"/>
        <xdr:cNvSpPr txBox="1"/>
      </xdr:nvSpPr>
      <xdr:spPr>
        <a:xfrm>
          <a:off x="15798800" y="281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76412</xdr:rowOff>
    </xdr:from>
    <xdr:to>
      <xdr:col>22</xdr:col>
      <xdr:colOff>203200</xdr:colOff>
      <xdr:row>16</xdr:row>
      <xdr:rowOff>4163</xdr:rowOff>
    </xdr:to>
    <xdr:cxnSp macro="">
      <xdr:nvCxnSpPr>
        <xdr:cNvPr id="449" name="直線コネクタ 448"/>
        <xdr:cNvCxnSpPr/>
      </xdr:nvCxnSpPr>
      <xdr:spPr>
        <a:xfrm flipV="1">
          <a:off x="14401800" y="2648162"/>
          <a:ext cx="8890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0" name="フローチャート : 判断 449"/>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100065</xdr:rowOff>
    </xdr:from>
    <xdr:ext cx="762000" cy="259045"/>
    <xdr:sp macro="" textlink="">
      <xdr:nvSpPr>
        <xdr:cNvPr id="451" name="テキスト ボックス 450"/>
        <xdr:cNvSpPr txBox="1"/>
      </xdr:nvSpPr>
      <xdr:spPr>
        <a:xfrm>
          <a:off x="14909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4163</xdr:rowOff>
    </xdr:from>
    <xdr:to>
      <xdr:col>21</xdr:col>
      <xdr:colOff>0</xdr:colOff>
      <xdr:row>17</xdr:row>
      <xdr:rowOff>16369</xdr:rowOff>
    </xdr:to>
    <xdr:cxnSp macro="">
      <xdr:nvCxnSpPr>
        <xdr:cNvPr id="452" name="直線コネクタ 451"/>
        <xdr:cNvCxnSpPr/>
      </xdr:nvCxnSpPr>
      <xdr:spPr>
        <a:xfrm flipV="1">
          <a:off x="13512800" y="2747363"/>
          <a:ext cx="889000" cy="1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3" name="フローチャート : 判断 452"/>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54627</xdr:rowOff>
    </xdr:from>
    <xdr:ext cx="762000" cy="259045"/>
    <xdr:sp macro="" textlink="">
      <xdr:nvSpPr>
        <xdr:cNvPr id="454" name="テキスト ボックス 453"/>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5" name="フローチャート : 判断 454"/>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31979</xdr:rowOff>
    </xdr:from>
    <xdr:ext cx="762000" cy="259045"/>
    <xdr:sp macro="" textlink="">
      <xdr:nvSpPr>
        <xdr:cNvPr id="456" name="テキスト ボックス 455"/>
        <xdr:cNvSpPr txBox="1"/>
      </xdr:nvSpPr>
      <xdr:spPr>
        <a:xfrm>
          <a:off x="13131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62" name="円/楕円 461"/>
        <xdr:cNvSpPr/>
      </xdr:nvSpPr>
      <xdr:spPr>
        <a:xfrm>
          <a:off x="169672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12294</xdr:rowOff>
    </xdr:from>
    <xdr:ext cx="762000" cy="259045"/>
    <xdr:sp macro="" textlink="">
      <xdr:nvSpPr>
        <xdr:cNvPr id="463" name="将来負担の状況該当値テキスト"/>
        <xdr:cNvSpPr txBox="1"/>
      </xdr:nvSpPr>
      <xdr:spPr>
        <a:xfrm>
          <a:off x="17106900" y="224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117969</xdr:rowOff>
    </xdr:from>
    <xdr:to>
      <xdr:col>23</xdr:col>
      <xdr:colOff>457200</xdr:colOff>
      <xdr:row>15</xdr:row>
      <xdr:rowOff>48119</xdr:rowOff>
    </xdr:to>
    <xdr:sp macro="" textlink="">
      <xdr:nvSpPr>
        <xdr:cNvPr id="464" name="円/楕円 463"/>
        <xdr:cNvSpPr/>
      </xdr:nvSpPr>
      <xdr:spPr>
        <a:xfrm>
          <a:off x="16129000" y="25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58296</xdr:rowOff>
    </xdr:from>
    <xdr:ext cx="736600" cy="259045"/>
    <xdr:sp macro="" textlink="">
      <xdr:nvSpPr>
        <xdr:cNvPr id="465" name="テキスト ボックス 464"/>
        <xdr:cNvSpPr txBox="1"/>
      </xdr:nvSpPr>
      <xdr:spPr>
        <a:xfrm>
          <a:off x="15798800" y="2287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25612</xdr:rowOff>
    </xdr:from>
    <xdr:to>
      <xdr:col>22</xdr:col>
      <xdr:colOff>254000</xdr:colOff>
      <xdr:row>15</xdr:row>
      <xdr:rowOff>127212</xdr:rowOff>
    </xdr:to>
    <xdr:sp macro="" textlink="">
      <xdr:nvSpPr>
        <xdr:cNvPr id="466" name="円/楕円 465"/>
        <xdr:cNvSpPr/>
      </xdr:nvSpPr>
      <xdr:spPr>
        <a:xfrm>
          <a:off x="152400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137389</xdr:rowOff>
    </xdr:from>
    <xdr:ext cx="762000" cy="259045"/>
    <xdr:sp macro="" textlink="">
      <xdr:nvSpPr>
        <xdr:cNvPr id="467" name="テキスト ボックス 466"/>
        <xdr:cNvSpPr txBox="1"/>
      </xdr:nvSpPr>
      <xdr:spPr>
        <a:xfrm>
          <a:off x="14909800" y="236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124813</xdr:rowOff>
    </xdr:from>
    <xdr:to>
      <xdr:col>21</xdr:col>
      <xdr:colOff>50800</xdr:colOff>
      <xdr:row>16</xdr:row>
      <xdr:rowOff>54963</xdr:rowOff>
    </xdr:to>
    <xdr:sp macro="" textlink="">
      <xdr:nvSpPr>
        <xdr:cNvPr id="468" name="円/楕円 467"/>
        <xdr:cNvSpPr/>
      </xdr:nvSpPr>
      <xdr:spPr>
        <a:xfrm>
          <a:off x="14351000" y="269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65140</xdr:rowOff>
    </xdr:from>
    <xdr:ext cx="762000" cy="259045"/>
    <xdr:sp macro="" textlink="">
      <xdr:nvSpPr>
        <xdr:cNvPr id="469" name="テキスト ボックス 468"/>
        <xdr:cNvSpPr txBox="1"/>
      </xdr:nvSpPr>
      <xdr:spPr>
        <a:xfrm>
          <a:off x="14020800" y="24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137019</xdr:rowOff>
    </xdr:from>
    <xdr:to>
      <xdr:col>19</xdr:col>
      <xdr:colOff>533400</xdr:colOff>
      <xdr:row>17</xdr:row>
      <xdr:rowOff>67169</xdr:rowOff>
    </xdr:to>
    <xdr:sp macro="" textlink="">
      <xdr:nvSpPr>
        <xdr:cNvPr id="470" name="円/楕円 469"/>
        <xdr:cNvSpPr/>
      </xdr:nvSpPr>
      <xdr:spPr>
        <a:xfrm>
          <a:off x="13462000" y="28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77346</xdr:rowOff>
    </xdr:from>
    <xdr:ext cx="762000" cy="259045"/>
    <xdr:sp macro="" textlink="">
      <xdr:nvSpPr>
        <xdr:cNvPr id="471" name="テキスト ボックス 470"/>
        <xdr:cNvSpPr txBox="1"/>
      </xdr:nvSpPr>
      <xdr:spPr>
        <a:xfrm>
          <a:off x="13131800" y="264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大阪府和泉市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186,833
184,787
84.98
58,051,912
57,546,695
351,499
34,119,783
51,080,359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実施してきた勧奨退職に伴う職員数の削減及び地域手当の段階的見直し、給料カットなどにより類似団体平均と同水準となっている。引き続き、給与適正化や定員管理適正化を実施していくことにより人件費縮減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85090</xdr:rowOff>
    </xdr:from>
    <xdr:to>
      <xdr:col>7</xdr:col>
      <xdr:colOff>15875</xdr:colOff>
      <xdr:row>38</xdr:row>
      <xdr:rowOff>88900</xdr:rowOff>
    </xdr:to>
    <xdr:cxnSp macro="">
      <xdr:nvCxnSpPr>
        <xdr:cNvPr id="66" name="直線コネクタ 65"/>
        <xdr:cNvCxnSpPr/>
      </xdr:nvCxnSpPr>
      <xdr:spPr>
        <a:xfrm flipV="1">
          <a:off x="3987800" y="64287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88900</xdr:rowOff>
    </xdr:to>
    <xdr:cxnSp macro="">
      <xdr:nvCxnSpPr>
        <xdr:cNvPr id="69" name="直線コネクタ 68"/>
        <xdr:cNvCxnSpPr/>
      </xdr:nvCxnSpPr>
      <xdr:spPr>
        <a:xfrm>
          <a:off x="3098800" y="6466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38</xdr:row>
      <xdr:rowOff>43180</xdr:rowOff>
    </xdr:to>
    <xdr:cxnSp macro="">
      <xdr:nvCxnSpPr>
        <xdr:cNvPr id="72" name="直線コネクタ 71"/>
        <xdr:cNvCxnSpPr/>
      </xdr:nvCxnSpPr>
      <xdr:spPr>
        <a:xfrm flipV="1">
          <a:off x="2209800" y="646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38</xdr:row>
      <xdr:rowOff>119380</xdr:rowOff>
    </xdr:to>
    <xdr:cxnSp macro="">
      <xdr:nvCxnSpPr>
        <xdr:cNvPr id="75" name="直線コネクタ 74"/>
        <xdr:cNvCxnSpPr/>
      </xdr:nvCxnSpPr>
      <xdr:spPr>
        <a:xfrm flipV="1">
          <a:off x="1320800" y="6558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34290</xdr:rowOff>
    </xdr:from>
    <xdr:to>
      <xdr:col>7</xdr:col>
      <xdr:colOff>66675</xdr:colOff>
      <xdr:row>37</xdr:row>
      <xdr:rowOff>135890</xdr:rowOff>
    </xdr:to>
    <xdr:sp macro="" textlink="">
      <xdr:nvSpPr>
        <xdr:cNvPr id="85" name="円/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50817</xdr:rowOff>
    </xdr:from>
    <xdr:ext cx="762000" cy="259045"/>
    <xdr:sp macro="" textlink="">
      <xdr:nvSpPr>
        <xdr:cNvPr id="86" name="人件費該当値テキスト"/>
        <xdr:cNvSpPr txBox="1"/>
      </xdr:nvSpPr>
      <xdr:spPr>
        <a:xfrm>
          <a:off x="49149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87" name="円/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9" name="円/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163830</xdr:rowOff>
    </xdr:from>
    <xdr:to>
      <xdr:col>3</xdr:col>
      <xdr:colOff>193675</xdr:colOff>
      <xdr:row>38</xdr:row>
      <xdr:rowOff>93980</xdr:rowOff>
    </xdr:to>
    <xdr:sp macro="" textlink="">
      <xdr:nvSpPr>
        <xdr:cNvPr id="91" name="円/楕円 90"/>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92" name="テキスト ボックス 91"/>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68580</xdr:rowOff>
    </xdr:from>
    <xdr:to>
      <xdr:col>1</xdr:col>
      <xdr:colOff>676275</xdr:colOff>
      <xdr:row>38</xdr:row>
      <xdr:rowOff>170180</xdr:rowOff>
    </xdr:to>
    <xdr:sp macro="" textlink="">
      <xdr:nvSpPr>
        <xdr:cNvPr id="93" name="円/楕円 92"/>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154957</xdr:rowOff>
    </xdr:from>
    <xdr:ext cx="762000" cy="259045"/>
    <xdr:sp macro="" textlink="">
      <xdr:nvSpPr>
        <xdr:cNvPr id="94" name="テキスト ボックス 93"/>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予算額を抑えるために、対前年度同額を予算要求限度額に設定したことや指定管理者制度の活用による事業費の抑制などにより、類似団体平均よりも低比率となっている。引き続き事業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138430</xdr:rowOff>
    </xdr:from>
    <xdr:to>
      <xdr:col>24</xdr:col>
      <xdr:colOff>31750</xdr:colOff>
      <xdr:row>15</xdr:row>
      <xdr:rowOff>155575</xdr:rowOff>
    </xdr:to>
    <xdr:cxnSp macro="">
      <xdr:nvCxnSpPr>
        <xdr:cNvPr id="123" name="直線コネクタ 122"/>
        <xdr:cNvCxnSpPr/>
      </xdr:nvCxnSpPr>
      <xdr:spPr>
        <a:xfrm flipV="1">
          <a:off x="15671800" y="27101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162577</xdr:rowOff>
    </xdr:from>
    <xdr:ext cx="762000" cy="259045"/>
    <xdr:sp macro="" textlink="">
      <xdr:nvSpPr>
        <xdr:cNvPr id="124"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138430</xdr:rowOff>
    </xdr:from>
    <xdr:to>
      <xdr:col>22</xdr:col>
      <xdr:colOff>565150</xdr:colOff>
      <xdr:row>15</xdr:row>
      <xdr:rowOff>155575</xdr:rowOff>
    </xdr:to>
    <xdr:cxnSp macro="">
      <xdr:nvCxnSpPr>
        <xdr:cNvPr id="126" name="直線コネクタ 125"/>
        <xdr:cNvCxnSpPr/>
      </xdr:nvCxnSpPr>
      <xdr:spPr>
        <a:xfrm>
          <a:off x="14782800" y="27101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28" name="テキスト ボックス 127"/>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127000</xdr:rowOff>
    </xdr:from>
    <xdr:to>
      <xdr:col>21</xdr:col>
      <xdr:colOff>361950</xdr:colOff>
      <xdr:row>15</xdr:row>
      <xdr:rowOff>138430</xdr:rowOff>
    </xdr:to>
    <xdr:cxnSp macro="">
      <xdr:nvCxnSpPr>
        <xdr:cNvPr id="129" name="直線コネクタ 128"/>
        <xdr:cNvCxnSpPr/>
      </xdr:nvCxnSpPr>
      <xdr:spPr>
        <a:xfrm>
          <a:off x="13893800" y="2698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36847</xdr:rowOff>
    </xdr:from>
    <xdr:ext cx="762000" cy="259045"/>
    <xdr:sp macro="" textlink="">
      <xdr:nvSpPr>
        <xdr:cNvPr id="131" name="テキスト ボックス 130"/>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121285</xdr:rowOff>
    </xdr:from>
    <xdr:to>
      <xdr:col>20</xdr:col>
      <xdr:colOff>158750</xdr:colOff>
      <xdr:row>15</xdr:row>
      <xdr:rowOff>127000</xdr:rowOff>
    </xdr:to>
    <xdr:cxnSp macro="">
      <xdr:nvCxnSpPr>
        <xdr:cNvPr id="132" name="直線コネクタ 131"/>
        <xdr:cNvCxnSpPr/>
      </xdr:nvCxnSpPr>
      <xdr:spPr>
        <a:xfrm>
          <a:off x="13004800" y="26930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8272</xdr:rowOff>
    </xdr:from>
    <xdr:ext cx="762000" cy="259045"/>
    <xdr:sp macro="" textlink="">
      <xdr:nvSpPr>
        <xdr:cNvPr id="134" name="テキスト ボックス 133"/>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2" name="円/楕円 141"/>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3"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104775</xdr:rowOff>
    </xdr:from>
    <xdr:to>
      <xdr:col>22</xdr:col>
      <xdr:colOff>615950</xdr:colOff>
      <xdr:row>16</xdr:row>
      <xdr:rowOff>34925</xdr:rowOff>
    </xdr:to>
    <xdr:sp macro="" textlink="">
      <xdr:nvSpPr>
        <xdr:cNvPr id="144" name="円/楕円 143"/>
        <xdr:cNvSpPr/>
      </xdr:nvSpPr>
      <xdr:spPr>
        <a:xfrm>
          <a:off x="15621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45102</xdr:rowOff>
    </xdr:from>
    <xdr:ext cx="736600" cy="259045"/>
    <xdr:sp macro="" textlink="">
      <xdr:nvSpPr>
        <xdr:cNvPr id="145" name="テキスト ボックス 144"/>
        <xdr:cNvSpPr txBox="1"/>
      </xdr:nvSpPr>
      <xdr:spPr>
        <a:xfrm>
          <a:off x="15290800" y="244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6" name="円/楕円 145"/>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7" name="テキスト ボックス 146"/>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76200</xdr:rowOff>
    </xdr:from>
    <xdr:to>
      <xdr:col>20</xdr:col>
      <xdr:colOff>209550</xdr:colOff>
      <xdr:row>16</xdr:row>
      <xdr:rowOff>6350</xdr:rowOff>
    </xdr:to>
    <xdr:sp macro="" textlink="">
      <xdr:nvSpPr>
        <xdr:cNvPr id="148" name="円/楕円 147"/>
        <xdr:cNvSpPr/>
      </xdr:nvSpPr>
      <xdr:spPr>
        <a:xfrm>
          <a:off x="13843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16527</xdr:rowOff>
    </xdr:from>
    <xdr:ext cx="762000" cy="259045"/>
    <xdr:sp macro="" textlink="">
      <xdr:nvSpPr>
        <xdr:cNvPr id="149" name="テキスト ボックス 148"/>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50" name="円/楕円 149"/>
        <xdr:cNvSpPr/>
      </xdr:nvSpPr>
      <xdr:spPr>
        <a:xfrm>
          <a:off x="129540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156862</xdr:rowOff>
    </xdr:from>
    <xdr:ext cx="762000" cy="259045"/>
    <xdr:sp macro="" textlink="">
      <xdr:nvSpPr>
        <xdr:cNvPr id="151" name="テキスト ボックス 150"/>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生活保護費の伸びは落ち着いてきたものの、依然として扶助費に占める割合は高く、類似団体平均を大幅に上回っている。</a:t>
          </a:r>
          <a:endParaRPr kumimoji="1" lang="en-US" altLang="ja-JP" sz="1300">
            <a:latin typeface="ＭＳ Ｐゴシック"/>
          </a:endParaRPr>
        </a:p>
        <a:p>
          <a:r>
            <a:rPr kumimoji="1" lang="ja-JP" altLang="en-US" sz="1300">
              <a:latin typeface="ＭＳ Ｐゴシック"/>
            </a:rPr>
            <a:t>　市単独補助制度の見直しなどにより、扶助費の抑制に努める。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110672</xdr:rowOff>
    </xdr:from>
    <xdr:to>
      <xdr:col>7</xdr:col>
      <xdr:colOff>15875</xdr:colOff>
      <xdr:row>60</xdr:row>
      <xdr:rowOff>143328</xdr:rowOff>
    </xdr:to>
    <xdr:cxnSp macro="">
      <xdr:nvCxnSpPr>
        <xdr:cNvPr id="186" name="直線コネクタ 185"/>
        <xdr:cNvCxnSpPr/>
      </xdr:nvCxnSpPr>
      <xdr:spPr>
        <a:xfrm>
          <a:off x="3987800" y="10397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51905</xdr:rowOff>
    </xdr:from>
    <xdr:ext cx="762000" cy="259045"/>
    <xdr:sp macro="" textlink="">
      <xdr:nvSpPr>
        <xdr:cNvPr id="187"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29028</xdr:rowOff>
    </xdr:from>
    <xdr:to>
      <xdr:col>5</xdr:col>
      <xdr:colOff>549275</xdr:colOff>
      <xdr:row>60</xdr:row>
      <xdr:rowOff>110672</xdr:rowOff>
    </xdr:to>
    <xdr:cxnSp macro="">
      <xdr:nvCxnSpPr>
        <xdr:cNvPr id="189" name="直線コネクタ 188"/>
        <xdr:cNvCxnSpPr/>
      </xdr:nvCxnSpPr>
      <xdr:spPr>
        <a:xfrm>
          <a:off x="3098800" y="103160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191" name="テキスト ボックス 19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135165</xdr:rowOff>
    </xdr:from>
    <xdr:to>
      <xdr:col>4</xdr:col>
      <xdr:colOff>346075</xdr:colOff>
      <xdr:row>60</xdr:row>
      <xdr:rowOff>29028</xdr:rowOff>
    </xdr:to>
    <xdr:cxnSp macro="">
      <xdr:nvCxnSpPr>
        <xdr:cNvPr id="192" name="直線コネクタ 191"/>
        <xdr:cNvCxnSpPr/>
      </xdr:nvCxnSpPr>
      <xdr:spPr>
        <a:xfrm>
          <a:off x="2209800" y="10250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86178</xdr:rowOff>
    </xdr:from>
    <xdr:to>
      <xdr:col>3</xdr:col>
      <xdr:colOff>142875</xdr:colOff>
      <xdr:row>59</xdr:row>
      <xdr:rowOff>135165</xdr:rowOff>
    </xdr:to>
    <xdr:cxnSp macro="">
      <xdr:nvCxnSpPr>
        <xdr:cNvPr id="195" name="直線コネクタ 194"/>
        <xdr:cNvCxnSpPr/>
      </xdr:nvCxnSpPr>
      <xdr:spPr>
        <a:xfrm>
          <a:off x="1320800" y="102017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7" name="テキスト ボックス 196"/>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92528</xdr:rowOff>
    </xdr:from>
    <xdr:to>
      <xdr:col>7</xdr:col>
      <xdr:colOff>66675</xdr:colOff>
      <xdr:row>61</xdr:row>
      <xdr:rowOff>22678</xdr:rowOff>
    </xdr:to>
    <xdr:sp macro="" textlink="">
      <xdr:nvSpPr>
        <xdr:cNvPr id="205" name="円/楕円 204"/>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1105</xdr:rowOff>
    </xdr:from>
    <xdr:ext cx="762000" cy="259045"/>
    <xdr:sp macro="" textlink="">
      <xdr:nvSpPr>
        <xdr:cNvPr id="206" name="扶助費該当値テキスト"/>
        <xdr:cNvSpPr txBox="1"/>
      </xdr:nvSpPr>
      <xdr:spPr>
        <a:xfrm>
          <a:off x="4914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59872</xdr:rowOff>
    </xdr:from>
    <xdr:to>
      <xdr:col>5</xdr:col>
      <xdr:colOff>600075</xdr:colOff>
      <xdr:row>60</xdr:row>
      <xdr:rowOff>161472</xdr:rowOff>
    </xdr:to>
    <xdr:sp macro="" textlink="">
      <xdr:nvSpPr>
        <xdr:cNvPr id="207" name="円/楕円 206"/>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146249</xdr:rowOff>
    </xdr:from>
    <xdr:ext cx="736600" cy="259045"/>
    <xdr:sp macro="" textlink="">
      <xdr:nvSpPr>
        <xdr:cNvPr id="208" name="テキスト ボックス 207"/>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149678</xdr:rowOff>
    </xdr:from>
    <xdr:to>
      <xdr:col>4</xdr:col>
      <xdr:colOff>396875</xdr:colOff>
      <xdr:row>60</xdr:row>
      <xdr:rowOff>79828</xdr:rowOff>
    </xdr:to>
    <xdr:sp macro="" textlink="">
      <xdr:nvSpPr>
        <xdr:cNvPr id="209" name="円/楕円 208"/>
        <xdr:cNvSpPr/>
      </xdr:nvSpPr>
      <xdr:spPr>
        <a:xfrm>
          <a:off x="3048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64605</xdr:rowOff>
    </xdr:from>
    <xdr:ext cx="762000" cy="259045"/>
    <xdr:sp macro="" textlink="">
      <xdr:nvSpPr>
        <xdr:cNvPr id="210" name="テキスト ボックス 209"/>
        <xdr:cNvSpPr txBox="1"/>
      </xdr:nvSpPr>
      <xdr:spPr>
        <a:xfrm>
          <a:off x="2717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84365</xdr:rowOff>
    </xdr:from>
    <xdr:to>
      <xdr:col>3</xdr:col>
      <xdr:colOff>193675</xdr:colOff>
      <xdr:row>60</xdr:row>
      <xdr:rowOff>14515</xdr:rowOff>
    </xdr:to>
    <xdr:sp macro="" textlink="">
      <xdr:nvSpPr>
        <xdr:cNvPr id="211" name="円/楕円 210"/>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170742</xdr:rowOff>
    </xdr:from>
    <xdr:ext cx="762000" cy="259045"/>
    <xdr:sp macro="" textlink="">
      <xdr:nvSpPr>
        <xdr:cNvPr id="212" name="テキスト ボックス 211"/>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35378</xdr:rowOff>
    </xdr:from>
    <xdr:to>
      <xdr:col>1</xdr:col>
      <xdr:colOff>676275</xdr:colOff>
      <xdr:row>59</xdr:row>
      <xdr:rowOff>136978</xdr:rowOff>
    </xdr:to>
    <xdr:sp macro="" textlink="">
      <xdr:nvSpPr>
        <xdr:cNvPr id="213" name="円/楕円 212"/>
        <xdr:cNvSpPr/>
      </xdr:nvSpPr>
      <xdr:spPr>
        <a:xfrm>
          <a:off x="1270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121755</xdr:rowOff>
    </xdr:from>
    <xdr:ext cx="762000" cy="259045"/>
    <xdr:sp macro="" textlink="">
      <xdr:nvSpPr>
        <xdr:cNvPr id="214" name="テキスト ボックス 213"/>
        <xdr:cNvSpPr txBox="1"/>
      </xdr:nvSpPr>
      <xdr:spPr>
        <a:xfrm>
          <a:off x="93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普通建設事業費の抑制などにより類似団体平均を大きく下回っており、高順位になっている。引き続き事業費の抑制を行う。</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101600</xdr:rowOff>
    </xdr:from>
    <xdr:to>
      <xdr:col>24</xdr:col>
      <xdr:colOff>31750</xdr:colOff>
      <xdr:row>56</xdr:row>
      <xdr:rowOff>114300</xdr:rowOff>
    </xdr:to>
    <xdr:cxnSp macro="">
      <xdr:nvCxnSpPr>
        <xdr:cNvPr id="247" name="直線コネクタ 246"/>
        <xdr:cNvCxnSpPr/>
      </xdr:nvCxnSpPr>
      <xdr:spPr>
        <a:xfrm>
          <a:off x="15671800" y="9702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101600</xdr:rowOff>
    </xdr:to>
    <xdr:cxnSp macro="">
      <xdr:nvCxnSpPr>
        <xdr:cNvPr id="250" name="直線コネクタ 249"/>
        <xdr:cNvCxnSpPr/>
      </xdr:nvCxnSpPr>
      <xdr:spPr>
        <a:xfrm>
          <a:off x="14782800" y="969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88900</xdr:rowOff>
    </xdr:to>
    <xdr:cxnSp macro="">
      <xdr:nvCxnSpPr>
        <xdr:cNvPr id="253" name="直線コネクタ 252"/>
        <xdr:cNvCxnSpPr/>
      </xdr:nvCxnSpPr>
      <xdr:spPr>
        <a:xfrm>
          <a:off x="13893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5" name="テキスト ボックス 25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158750</xdr:rowOff>
    </xdr:from>
    <xdr:to>
      <xdr:col>20</xdr:col>
      <xdr:colOff>158750</xdr:colOff>
      <xdr:row>56</xdr:row>
      <xdr:rowOff>88900</xdr:rowOff>
    </xdr:to>
    <xdr:cxnSp macro="">
      <xdr:nvCxnSpPr>
        <xdr:cNvPr id="256" name="直線コネクタ 255"/>
        <xdr:cNvCxnSpPr/>
      </xdr:nvCxnSpPr>
      <xdr:spPr>
        <a:xfrm>
          <a:off x="13004800" y="9588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8" name="テキスト ボックス 257"/>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60" name="テキスト ボックス 259"/>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66" name="円/楕円 265"/>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80027</xdr:rowOff>
    </xdr:from>
    <xdr:ext cx="762000" cy="259045"/>
    <xdr:sp macro="" textlink="">
      <xdr:nvSpPr>
        <xdr:cNvPr id="267" name="その他該当値テキスト"/>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50800</xdr:rowOff>
    </xdr:from>
    <xdr:to>
      <xdr:col>22</xdr:col>
      <xdr:colOff>615950</xdr:colOff>
      <xdr:row>56</xdr:row>
      <xdr:rowOff>152400</xdr:rowOff>
    </xdr:to>
    <xdr:sp macro="" textlink="">
      <xdr:nvSpPr>
        <xdr:cNvPr id="268" name="円/楕円 267"/>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162577</xdr:rowOff>
    </xdr:from>
    <xdr:ext cx="736600" cy="259045"/>
    <xdr:sp macro="" textlink="">
      <xdr:nvSpPr>
        <xdr:cNvPr id="269" name="テキスト ボックス 268"/>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0" name="円/楕円 26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1" name="テキスト ボックス 270"/>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2" name="円/楕円 271"/>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3" name="テキスト ボックス 272"/>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107950</xdr:rowOff>
    </xdr:from>
    <xdr:to>
      <xdr:col>19</xdr:col>
      <xdr:colOff>6350</xdr:colOff>
      <xdr:row>56</xdr:row>
      <xdr:rowOff>38100</xdr:rowOff>
    </xdr:to>
    <xdr:sp macro="" textlink="">
      <xdr:nvSpPr>
        <xdr:cNvPr id="274" name="円/楕円 273"/>
        <xdr:cNvSpPr/>
      </xdr:nvSpPr>
      <xdr:spPr>
        <a:xfrm>
          <a:off x="12954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48277</xdr:rowOff>
    </xdr:from>
    <xdr:ext cx="762000" cy="259045"/>
    <xdr:sp macro="" textlink="">
      <xdr:nvSpPr>
        <xdr:cNvPr id="275" name="テキスト ボックス 274"/>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補助費等の比率が類似団体平均を大幅に上回っている要因としては、ごみ処理業務等を一部事務組合で行っていることなどが挙げられる。</a:t>
          </a:r>
        </a:p>
        <a:p>
          <a:r>
            <a:rPr kumimoji="1" lang="ja-JP" altLang="en-US" sz="1300">
              <a:latin typeface="ＭＳ Ｐゴシック"/>
            </a:rPr>
            <a:t>　市単独事業補助金の再構築を図るなど引き続き事業費抑制に努める。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114300</xdr:rowOff>
    </xdr:from>
    <xdr:to>
      <xdr:col>24</xdr:col>
      <xdr:colOff>31750</xdr:colOff>
      <xdr:row>39</xdr:row>
      <xdr:rowOff>95250</xdr:rowOff>
    </xdr:to>
    <xdr:cxnSp macro="">
      <xdr:nvCxnSpPr>
        <xdr:cNvPr id="308" name="直線コネクタ 307"/>
        <xdr:cNvCxnSpPr/>
      </xdr:nvCxnSpPr>
      <xdr:spPr>
        <a:xfrm flipV="1">
          <a:off x="15671800" y="6629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41927</xdr:rowOff>
    </xdr:from>
    <xdr:ext cx="762000" cy="259045"/>
    <xdr:sp macro="" textlink="">
      <xdr:nvSpPr>
        <xdr:cNvPr id="309" name="補助費等平均値テキスト"/>
        <xdr:cNvSpPr txBox="1"/>
      </xdr:nvSpPr>
      <xdr:spPr>
        <a:xfrm>
          <a:off x="16598900" y="6042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82550</xdr:rowOff>
    </xdr:from>
    <xdr:to>
      <xdr:col>22</xdr:col>
      <xdr:colOff>565150</xdr:colOff>
      <xdr:row>39</xdr:row>
      <xdr:rowOff>95250</xdr:rowOff>
    </xdr:to>
    <xdr:cxnSp macro="">
      <xdr:nvCxnSpPr>
        <xdr:cNvPr id="311" name="直線コネクタ 310"/>
        <xdr:cNvCxnSpPr/>
      </xdr:nvCxnSpPr>
      <xdr:spPr>
        <a:xfrm>
          <a:off x="14782800" y="676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82550</xdr:rowOff>
    </xdr:from>
    <xdr:to>
      <xdr:col>21</xdr:col>
      <xdr:colOff>361950</xdr:colOff>
      <xdr:row>40</xdr:row>
      <xdr:rowOff>0</xdr:rowOff>
    </xdr:to>
    <xdr:cxnSp macro="">
      <xdr:nvCxnSpPr>
        <xdr:cNvPr id="314" name="直線コネクタ 313"/>
        <xdr:cNvCxnSpPr/>
      </xdr:nvCxnSpPr>
      <xdr:spPr>
        <a:xfrm flipV="1">
          <a:off x="13893800" y="6769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16" name="テキスト ボックス 315"/>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95250</xdr:rowOff>
    </xdr:from>
    <xdr:to>
      <xdr:col>20</xdr:col>
      <xdr:colOff>158750</xdr:colOff>
      <xdr:row>40</xdr:row>
      <xdr:rowOff>0</xdr:rowOff>
    </xdr:to>
    <xdr:cxnSp macro="">
      <xdr:nvCxnSpPr>
        <xdr:cNvPr id="317" name="直線コネクタ 316"/>
        <xdr:cNvCxnSpPr/>
      </xdr:nvCxnSpPr>
      <xdr:spPr>
        <a:xfrm>
          <a:off x="13004800" y="678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19" name="テキスト ボックス 318"/>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41927</xdr:rowOff>
    </xdr:from>
    <xdr:ext cx="762000" cy="259045"/>
    <xdr:sp macro="" textlink="">
      <xdr:nvSpPr>
        <xdr:cNvPr id="321" name="テキスト ボックス 320"/>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63500</xdr:rowOff>
    </xdr:from>
    <xdr:to>
      <xdr:col>24</xdr:col>
      <xdr:colOff>82550</xdr:colOff>
      <xdr:row>38</xdr:row>
      <xdr:rowOff>165100</xdr:rowOff>
    </xdr:to>
    <xdr:sp macro="" textlink="">
      <xdr:nvSpPr>
        <xdr:cNvPr id="327" name="円/楕円 326"/>
        <xdr:cNvSpPr/>
      </xdr:nvSpPr>
      <xdr:spPr>
        <a:xfrm>
          <a:off x="16459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35577</xdr:rowOff>
    </xdr:from>
    <xdr:ext cx="762000" cy="259045"/>
    <xdr:sp macro="" textlink="">
      <xdr:nvSpPr>
        <xdr:cNvPr id="328" name="補助費等該当値テキスト"/>
        <xdr:cNvSpPr txBox="1"/>
      </xdr:nvSpPr>
      <xdr:spPr>
        <a:xfrm>
          <a:off x="16598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44450</xdr:rowOff>
    </xdr:from>
    <xdr:to>
      <xdr:col>22</xdr:col>
      <xdr:colOff>615950</xdr:colOff>
      <xdr:row>39</xdr:row>
      <xdr:rowOff>146050</xdr:rowOff>
    </xdr:to>
    <xdr:sp macro="" textlink="">
      <xdr:nvSpPr>
        <xdr:cNvPr id="329" name="円/楕円 328"/>
        <xdr:cNvSpPr/>
      </xdr:nvSpPr>
      <xdr:spPr>
        <a:xfrm>
          <a:off x="15621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130827</xdr:rowOff>
    </xdr:from>
    <xdr:ext cx="736600" cy="259045"/>
    <xdr:sp macro="" textlink="">
      <xdr:nvSpPr>
        <xdr:cNvPr id="330" name="テキスト ボックス 329"/>
        <xdr:cNvSpPr txBox="1"/>
      </xdr:nvSpPr>
      <xdr:spPr>
        <a:xfrm>
          <a:off x="15290800" y="68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31750</xdr:rowOff>
    </xdr:from>
    <xdr:to>
      <xdr:col>21</xdr:col>
      <xdr:colOff>412750</xdr:colOff>
      <xdr:row>39</xdr:row>
      <xdr:rowOff>133350</xdr:rowOff>
    </xdr:to>
    <xdr:sp macro="" textlink="">
      <xdr:nvSpPr>
        <xdr:cNvPr id="331" name="円/楕円 330"/>
        <xdr:cNvSpPr/>
      </xdr:nvSpPr>
      <xdr:spPr>
        <a:xfrm>
          <a:off x="14732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118127</xdr:rowOff>
    </xdr:from>
    <xdr:ext cx="762000" cy="259045"/>
    <xdr:sp macro="" textlink="">
      <xdr:nvSpPr>
        <xdr:cNvPr id="332" name="テキスト ボックス 331"/>
        <xdr:cNvSpPr txBox="1"/>
      </xdr:nvSpPr>
      <xdr:spPr>
        <a:xfrm>
          <a:off x="14401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120650</xdr:rowOff>
    </xdr:from>
    <xdr:to>
      <xdr:col>20</xdr:col>
      <xdr:colOff>209550</xdr:colOff>
      <xdr:row>40</xdr:row>
      <xdr:rowOff>50800</xdr:rowOff>
    </xdr:to>
    <xdr:sp macro="" textlink="">
      <xdr:nvSpPr>
        <xdr:cNvPr id="333" name="円/楕円 332"/>
        <xdr:cNvSpPr/>
      </xdr:nvSpPr>
      <xdr:spPr>
        <a:xfrm>
          <a:off x="13843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35577</xdr:rowOff>
    </xdr:from>
    <xdr:ext cx="762000" cy="259045"/>
    <xdr:sp macro="" textlink="">
      <xdr:nvSpPr>
        <xdr:cNvPr id="334" name="テキスト ボックス 333"/>
        <xdr:cNvSpPr txBox="1"/>
      </xdr:nvSpPr>
      <xdr:spPr>
        <a:xfrm>
          <a:off x="13512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44450</xdr:rowOff>
    </xdr:from>
    <xdr:to>
      <xdr:col>19</xdr:col>
      <xdr:colOff>6350</xdr:colOff>
      <xdr:row>39</xdr:row>
      <xdr:rowOff>146050</xdr:rowOff>
    </xdr:to>
    <xdr:sp macro="" textlink="">
      <xdr:nvSpPr>
        <xdr:cNvPr id="335" name="円/楕円 334"/>
        <xdr:cNvSpPr/>
      </xdr:nvSpPr>
      <xdr:spPr>
        <a:xfrm>
          <a:off x="12954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130827</xdr:rowOff>
    </xdr:from>
    <xdr:ext cx="762000" cy="259045"/>
    <xdr:sp macro="" textlink="">
      <xdr:nvSpPr>
        <xdr:cNvPr id="336" name="テキスト ボックス 335"/>
        <xdr:cNvSpPr txBox="1"/>
      </xdr:nvSpPr>
      <xdr:spPr>
        <a:xfrm>
          <a:off x="12623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近年、普通建設事業に伴う地方債は事業費抑制により減少しているものの、臨時財政対策債の発行が要因で地方債残高の総額は増加傾向にあることから、公債費も増加している。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20320</xdr:rowOff>
    </xdr:from>
    <xdr:to>
      <xdr:col>7</xdr:col>
      <xdr:colOff>15875</xdr:colOff>
      <xdr:row>78</xdr:row>
      <xdr:rowOff>27939</xdr:rowOff>
    </xdr:to>
    <xdr:cxnSp macro="">
      <xdr:nvCxnSpPr>
        <xdr:cNvPr id="369" name="直線コネクタ 368"/>
        <xdr:cNvCxnSpPr/>
      </xdr:nvCxnSpPr>
      <xdr:spPr>
        <a:xfrm flipV="1">
          <a:off x="3987800" y="133934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0"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146050</xdr:rowOff>
    </xdr:from>
    <xdr:to>
      <xdr:col>5</xdr:col>
      <xdr:colOff>549275</xdr:colOff>
      <xdr:row>78</xdr:row>
      <xdr:rowOff>27939</xdr:rowOff>
    </xdr:to>
    <xdr:cxnSp macro="">
      <xdr:nvCxnSpPr>
        <xdr:cNvPr id="372" name="直線コネクタ 371"/>
        <xdr:cNvCxnSpPr/>
      </xdr:nvCxnSpPr>
      <xdr:spPr>
        <a:xfrm>
          <a:off x="3098800" y="13347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4" name="テキスト ボックス 37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77</xdr:row>
      <xdr:rowOff>146050</xdr:rowOff>
    </xdr:to>
    <xdr:cxnSp macro="">
      <xdr:nvCxnSpPr>
        <xdr:cNvPr id="375" name="直線コネクタ 374"/>
        <xdr:cNvCxnSpPr/>
      </xdr:nvCxnSpPr>
      <xdr:spPr>
        <a:xfrm>
          <a:off x="2209800" y="13279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77" name="テキスト ボックス 37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8889</xdr:rowOff>
    </xdr:from>
    <xdr:to>
      <xdr:col>3</xdr:col>
      <xdr:colOff>142875</xdr:colOff>
      <xdr:row>77</xdr:row>
      <xdr:rowOff>77470</xdr:rowOff>
    </xdr:to>
    <xdr:cxnSp macro="">
      <xdr:nvCxnSpPr>
        <xdr:cNvPr id="378" name="直線コネクタ 377"/>
        <xdr:cNvCxnSpPr/>
      </xdr:nvCxnSpPr>
      <xdr:spPr>
        <a:xfrm>
          <a:off x="1320800" y="13210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0" name="テキスト ボックス 379"/>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2" name="テキスト ボックス 381"/>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140970</xdr:rowOff>
    </xdr:from>
    <xdr:to>
      <xdr:col>7</xdr:col>
      <xdr:colOff>66675</xdr:colOff>
      <xdr:row>78</xdr:row>
      <xdr:rowOff>71120</xdr:rowOff>
    </xdr:to>
    <xdr:sp macro="" textlink="">
      <xdr:nvSpPr>
        <xdr:cNvPr id="388" name="円/楕円 387"/>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113047</xdr:rowOff>
    </xdr:from>
    <xdr:ext cx="762000" cy="259045"/>
    <xdr:sp macro="" textlink="">
      <xdr:nvSpPr>
        <xdr:cNvPr id="389" name="公債費該当値テキスト"/>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148589</xdr:rowOff>
    </xdr:from>
    <xdr:to>
      <xdr:col>5</xdr:col>
      <xdr:colOff>600075</xdr:colOff>
      <xdr:row>78</xdr:row>
      <xdr:rowOff>78739</xdr:rowOff>
    </xdr:to>
    <xdr:sp macro="" textlink="">
      <xdr:nvSpPr>
        <xdr:cNvPr id="390" name="円/楕円 389"/>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91" name="テキスト ボックス 390"/>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95250</xdr:rowOff>
    </xdr:from>
    <xdr:to>
      <xdr:col>4</xdr:col>
      <xdr:colOff>396875</xdr:colOff>
      <xdr:row>78</xdr:row>
      <xdr:rowOff>25400</xdr:rowOff>
    </xdr:to>
    <xdr:sp macro="" textlink="">
      <xdr:nvSpPr>
        <xdr:cNvPr id="392" name="円/楕円 391"/>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10177</xdr:rowOff>
    </xdr:from>
    <xdr:ext cx="762000" cy="259045"/>
    <xdr:sp macro="" textlink="">
      <xdr:nvSpPr>
        <xdr:cNvPr id="393" name="テキスト ボックス 392"/>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94" name="円/楕円 393"/>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138447</xdr:rowOff>
    </xdr:from>
    <xdr:ext cx="762000" cy="259045"/>
    <xdr:sp macro="" textlink="">
      <xdr:nvSpPr>
        <xdr:cNvPr id="395" name="テキスト ボックス 394"/>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96" name="円/楕円 395"/>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97" name="テキスト ボックス 396"/>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歳出予算額を抑えるために、対前年度同額を予算要求限度額に設定するなどにより、類似団体と同水準に位置している。</a:t>
          </a:r>
        </a:p>
        <a:p>
          <a:r>
            <a:rPr kumimoji="1" lang="ja-JP" altLang="en-US" sz="1300">
              <a:latin typeface="ＭＳ Ｐゴシック"/>
            </a:rPr>
            <a:t>　今後は、「和泉躍進プラン（案）」を着実に実施することにより、事業費の抑制を図る。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8889</xdr:rowOff>
    </xdr:from>
    <xdr:to>
      <xdr:col>24</xdr:col>
      <xdr:colOff>31750</xdr:colOff>
      <xdr:row>80</xdr:row>
      <xdr:rowOff>104139</xdr:rowOff>
    </xdr:to>
    <xdr:cxnSp macro="">
      <xdr:nvCxnSpPr>
        <xdr:cNvPr id="430" name="直線コネクタ 429"/>
        <xdr:cNvCxnSpPr/>
      </xdr:nvCxnSpPr>
      <xdr:spPr>
        <a:xfrm flipV="1">
          <a:off x="15671800" y="13553439"/>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31"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62230</xdr:rowOff>
    </xdr:from>
    <xdr:to>
      <xdr:col>22</xdr:col>
      <xdr:colOff>565150</xdr:colOff>
      <xdr:row>80</xdr:row>
      <xdr:rowOff>104139</xdr:rowOff>
    </xdr:to>
    <xdr:cxnSp macro="">
      <xdr:nvCxnSpPr>
        <xdr:cNvPr id="433" name="直線コネクタ 432"/>
        <xdr:cNvCxnSpPr/>
      </xdr:nvCxnSpPr>
      <xdr:spPr>
        <a:xfrm>
          <a:off x="14782800" y="136067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5" name="テキスト ボックス 434"/>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62230</xdr:rowOff>
    </xdr:from>
    <xdr:to>
      <xdr:col>21</xdr:col>
      <xdr:colOff>361950</xdr:colOff>
      <xdr:row>79</xdr:row>
      <xdr:rowOff>161289</xdr:rowOff>
    </xdr:to>
    <xdr:cxnSp macro="">
      <xdr:nvCxnSpPr>
        <xdr:cNvPr id="436" name="直線コネクタ 435"/>
        <xdr:cNvCxnSpPr/>
      </xdr:nvCxnSpPr>
      <xdr:spPr>
        <a:xfrm flipV="1">
          <a:off x="13893800" y="136067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100330</xdr:rowOff>
    </xdr:from>
    <xdr:to>
      <xdr:col>20</xdr:col>
      <xdr:colOff>158750</xdr:colOff>
      <xdr:row>79</xdr:row>
      <xdr:rowOff>161289</xdr:rowOff>
    </xdr:to>
    <xdr:cxnSp macro="">
      <xdr:nvCxnSpPr>
        <xdr:cNvPr id="439" name="直線コネクタ 438"/>
        <xdr:cNvCxnSpPr/>
      </xdr:nvCxnSpPr>
      <xdr:spPr>
        <a:xfrm>
          <a:off x="13004800" y="136448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1" name="テキスト ボックス 440"/>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3" name="テキスト ボックス 44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129539</xdr:rowOff>
    </xdr:from>
    <xdr:to>
      <xdr:col>24</xdr:col>
      <xdr:colOff>82550</xdr:colOff>
      <xdr:row>79</xdr:row>
      <xdr:rowOff>59689</xdr:rowOff>
    </xdr:to>
    <xdr:sp macro="" textlink="">
      <xdr:nvSpPr>
        <xdr:cNvPr id="449" name="円/楕円 448"/>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101616</xdr:rowOff>
    </xdr:from>
    <xdr:ext cx="762000" cy="259045"/>
    <xdr:sp macro="" textlink="">
      <xdr:nvSpPr>
        <xdr:cNvPr id="450" name="公債費以外該当値テキスト"/>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53339</xdr:rowOff>
    </xdr:from>
    <xdr:to>
      <xdr:col>22</xdr:col>
      <xdr:colOff>615950</xdr:colOff>
      <xdr:row>80</xdr:row>
      <xdr:rowOff>154939</xdr:rowOff>
    </xdr:to>
    <xdr:sp macro="" textlink="">
      <xdr:nvSpPr>
        <xdr:cNvPr id="451" name="円/楕円 450"/>
        <xdr:cNvSpPr/>
      </xdr:nvSpPr>
      <xdr:spPr>
        <a:xfrm>
          <a:off x="15621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139716</xdr:rowOff>
    </xdr:from>
    <xdr:ext cx="736600" cy="259045"/>
    <xdr:sp macro="" textlink="">
      <xdr:nvSpPr>
        <xdr:cNvPr id="452" name="テキスト ボックス 451"/>
        <xdr:cNvSpPr txBox="1"/>
      </xdr:nvSpPr>
      <xdr:spPr>
        <a:xfrm>
          <a:off x="15290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11430</xdr:rowOff>
    </xdr:from>
    <xdr:to>
      <xdr:col>21</xdr:col>
      <xdr:colOff>412750</xdr:colOff>
      <xdr:row>79</xdr:row>
      <xdr:rowOff>113030</xdr:rowOff>
    </xdr:to>
    <xdr:sp macro="" textlink="">
      <xdr:nvSpPr>
        <xdr:cNvPr id="453" name="円/楕円 452"/>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97807</xdr:rowOff>
    </xdr:from>
    <xdr:ext cx="762000" cy="259045"/>
    <xdr:sp macro="" textlink="">
      <xdr:nvSpPr>
        <xdr:cNvPr id="454" name="テキスト ボックス 453"/>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110489</xdr:rowOff>
    </xdr:from>
    <xdr:to>
      <xdr:col>20</xdr:col>
      <xdr:colOff>209550</xdr:colOff>
      <xdr:row>80</xdr:row>
      <xdr:rowOff>40639</xdr:rowOff>
    </xdr:to>
    <xdr:sp macro="" textlink="">
      <xdr:nvSpPr>
        <xdr:cNvPr id="455" name="円/楕円 454"/>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25416</xdr:rowOff>
    </xdr:from>
    <xdr:ext cx="762000" cy="259045"/>
    <xdr:sp macro="" textlink="">
      <xdr:nvSpPr>
        <xdr:cNvPr id="456" name="テキスト ボックス 455"/>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49530</xdr:rowOff>
    </xdr:from>
    <xdr:to>
      <xdr:col>19</xdr:col>
      <xdr:colOff>6350</xdr:colOff>
      <xdr:row>79</xdr:row>
      <xdr:rowOff>151130</xdr:rowOff>
    </xdr:to>
    <xdr:sp macro="" textlink="">
      <xdr:nvSpPr>
        <xdr:cNvPr id="457" name="円/楕円 456"/>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135907</xdr:rowOff>
    </xdr:from>
    <xdr:ext cx="762000" cy="259045"/>
    <xdr:sp macro="" textlink="">
      <xdr:nvSpPr>
        <xdr:cNvPr id="458" name="テキスト ボックス 457"/>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大阪府和泉市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8738</xdr:rowOff>
    </xdr:from>
    <xdr:to>
      <xdr:col>4</xdr:col>
      <xdr:colOff>1117600</xdr:colOff>
      <xdr:row>17</xdr:row>
      <xdr:rowOff>35141</xdr:rowOff>
    </xdr:to>
    <xdr:cxnSp macro="">
      <xdr:nvCxnSpPr>
        <xdr:cNvPr id="50" name="直線コネクタ 49"/>
        <xdr:cNvCxnSpPr/>
      </xdr:nvCxnSpPr>
      <xdr:spPr bwMode="auto">
        <a:xfrm>
          <a:off x="5003800" y="2971013"/>
          <a:ext cx="647700" cy="26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34053</xdr:rowOff>
    </xdr:from>
    <xdr:ext cx="762000" cy="259045"/>
    <xdr:sp macro="" textlink="">
      <xdr:nvSpPr>
        <xdr:cNvPr id="51" name="人口1人当たり決算額の推移平均値テキスト130"/>
        <xdr:cNvSpPr txBox="1"/>
      </xdr:nvSpPr>
      <xdr:spPr>
        <a:xfrm>
          <a:off x="5740400" y="248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8738</xdr:rowOff>
    </xdr:from>
    <xdr:to>
      <xdr:col>4</xdr:col>
      <xdr:colOff>469900</xdr:colOff>
      <xdr:row>17</xdr:row>
      <xdr:rowOff>39561</xdr:rowOff>
    </xdr:to>
    <xdr:cxnSp macro="">
      <xdr:nvCxnSpPr>
        <xdr:cNvPr id="53" name="直線コネクタ 52"/>
        <xdr:cNvCxnSpPr/>
      </xdr:nvCxnSpPr>
      <xdr:spPr bwMode="auto">
        <a:xfrm flipV="1">
          <a:off x="4305300" y="2971013"/>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160147</xdr:rowOff>
    </xdr:from>
    <xdr:to>
      <xdr:col>3</xdr:col>
      <xdr:colOff>904875</xdr:colOff>
      <xdr:row>17</xdr:row>
      <xdr:rowOff>39561</xdr:rowOff>
    </xdr:to>
    <xdr:cxnSp macro="">
      <xdr:nvCxnSpPr>
        <xdr:cNvPr id="56" name="直線コネクタ 55"/>
        <xdr:cNvCxnSpPr/>
      </xdr:nvCxnSpPr>
      <xdr:spPr bwMode="auto">
        <a:xfrm>
          <a:off x="3606800" y="2950972"/>
          <a:ext cx="698500" cy="50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60211</xdr:rowOff>
    </xdr:from>
    <xdr:to>
      <xdr:col>3</xdr:col>
      <xdr:colOff>206375</xdr:colOff>
      <xdr:row>16</xdr:row>
      <xdr:rowOff>160147</xdr:rowOff>
    </xdr:to>
    <xdr:cxnSp macro="">
      <xdr:nvCxnSpPr>
        <xdr:cNvPr id="59" name="直線コネクタ 58"/>
        <xdr:cNvCxnSpPr/>
      </xdr:nvCxnSpPr>
      <xdr:spPr bwMode="auto">
        <a:xfrm>
          <a:off x="2908300" y="2851036"/>
          <a:ext cx="698500" cy="99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163745</xdr:rowOff>
    </xdr:from>
    <xdr:ext cx="762000" cy="259045"/>
    <xdr:sp macro="" textlink="">
      <xdr:nvSpPr>
        <xdr:cNvPr id="61" name="テキスト ボックス 60"/>
        <xdr:cNvSpPr txBox="1"/>
      </xdr:nvSpPr>
      <xdr:spPr>
        <a:xfrm>
          <a:off x="32258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77220</xdr:rowOff>
    </xdr:from>
    <xdr:ext cx="762000" cy="259045"/>
    <xdr:sp macro="" textlink="">
      <xdr:nvSpPr>
        <xdr:cNvPr id="63" name="テキスト ボックス 62"/>
        <xdr:cNvSpPr txBox="1"/>
      </xdr:nvSpPr>
      <xdr:spPr>
        <a:xfrm>
          <a:off x="2527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155791</xdr:rowOff>
    </xdr:from>
    <xdr:to>
      <xdr:col>5</xdr:col>
      <xdr:colOff>34925</xdr:colOff>
      <xdr:row>17</xdr:row>
      <xdr:rowOff>85941</xdr:rowOff>
    </xdr:to>
    <xdr:sp macro="" textlink="">
      <xdr:nvSpPr>
        <xdr:cNvPr id="69" name="円/楕円 68"/>
        <xdr:cNvSpPr/>
      </xdr:nvSpPr>
      <xdr:spPr bwMode="auto">
        <a:xfrm>
          <a:off x="5600700" y="2946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127868</xdr:rowOff>
    </xdr:from>
    <xdr:ext cx="762000" cy="259045"/>
    <xdr:sp macro="" textlink="">
      <xdr:nvSpPr>
        <xdr:cNvPr id="70" name="人口1人当たり決算額の推移該当値テキスト130"/>
        <xdr:cNvSpPr txBox="1"/>
      </xdr:nvSpPr>
      <xdr:spPr>
        <a:xfrm>
          <a:off x="5740400" y="291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129388</xdr:rowOff>
    </xdr:from>
    <xdr:to>
      <xdr:col>4</xdr:col>
      <xdr:colOff>520700</xdr:colOff>
      <xdr:row>17</xdr:row>
      <xdr:rowOff>59538</xdr:rowOff>
    </xdr:to>
    <xdr:sp macro="" textlink="">
      <xdr:nvSpPr>
        <xdr:cNvPr id="71" name="円/楕円 70"/>
        <xdr:cNvSpPr/>
      </xdr:nvSpPr>
      <xdr:spPr bwMode="auto">
        <a:xfrm>
          <a:off x="4953000" y="2920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44315</xdr:rowOff>
    </xdr:from>
    <xdr:ext cx="736600" cy="259045"/>
    <xdr:sp macro="" textlink="">
      <xdr:nvSpPr>
        <xdr:cNvPr id="72" name="テキスト ボックス 71"/>
        <xdr:cNvSpPr txBox="1"/>
      </xdr:nvSpPr>
      <xdr:spPr>
        <a:xfrm>
          <a:off x="4622800" y="300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55,354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160211</xdr:rowOff>
    </xdr:from>
    <xdr:to>
      <xdr:col>3</xdr:col>
      <xdr:colOff>955675</xdr:colOff>
      <xdr:row>17</xdr:row>
      <xdr:rowOff>90361</xdr:rowOff>
    </xdr:to>
    <xdr:sp macro="" textlink="">
      <xdr:nvSpPr>
        <xdr:cNvPr id="73" name="円/楕円 72"/>
        <xdr:cNvSpPr/>
      </xdr:nvSpPr>
      <xdr:spPr bwMode="auto">
        <a:xfrm>
          <a:off x="4254500" y="295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75138</xdr:rowOff>
    </xdr:from>
    <xdr:ext cx="762000" cy="259045"/>
    <xdr:sp macro="" textlink="">
      <xdr:nvSpPr>
        <xdr:cNvPr id="74" name="テキスト ボックス 73"/>
        <xdr:cNvSpPr txBox="1"/>
      </xdr:nvSpPr>
      <xdr:spPr>
        <a:xfrm>
          <a:off x="3924300" y="303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54,545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109347</xdr:rowOff>
    </xdr:from>
    <xdr:to>
      <xdr:col>3</xdr:col>
      <xdr:colOff>257175</xdr:colOff>
      <xdr:row>17</xdr:row>
      <xdr:rowOff>39497</xdr:rowOff>
    </xdr:to>
    <xdr:sp macro="" textlink="">
      <xdr:nvSpPr>
        <xdr:cNvPr id="75" name="円/楕円 74"/>
        <xdr:cNvSpPr/>
      </xdr:nvSpPr>
      <xdr:spPr bwMode="auto">
        <a:xfrm>
          <a:off x="3556000" y="290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24274</xdr:rowOff>
    </xdr:from>
    <xdr:ext cx="762000" cy="259045"/>
    <xdr:sp macro="" textlink="">
      <xdr:nvSpPr>
        <xdr:cNvPr id="76" name="テキスト ボックス 75"/>
        <xdr:cNvSpPr txBox="1"/>
      </xdr:nvSpPr>
      <xdr:spPr>
        <a:xfrm>
          <a:off x="3225800" y="298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55,880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9411</xdr:rowOff>
    </xdr:from>
    <xdr:to>
      <xdr:col>2</xdr:col>
      <xdr:colOff>692150</xdr:colOff>
      <xdr:row>16</xdr:row>
      <xdr:rowOff>111011</xdr:rowOff>
    </xdr:to>
    <xdr:sp macro="" textlink="">
      <xdr:nvSpPr>
        <xdr:cNvPr id="77" name="円/楕円 76"/>
        <xdr:cNvSpPr/>
      </xdr:nvSpPr>
      <xdr:spPr bwMode="auto">
        <a:xfrm>
          <a:off x="2857500" y="2800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95788</xdr:rowOff>
    </xdr:from>
    <xdr:ext cx="762000" cy="259045"/>
    <xdr:sp macro="" textlink="">
      <xdr:nvSpPr>
        <xdr:cNvPr id="78" name="テキスト ボックス 77"/>
        <xdr:cNvSpPr txBox="1"/>
      </xdr:nvSpPr>
      <xdr:spPr>
        <a:xfrm>
          <a:off x="2527300" y="288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1590</xdr:rowOff>
    </xdr:from>
    <xdr:to>
      <xdr:col>4</xdr:col>
      <xdr:colOff>1117600</xdr:colOff>
      <xdr:row>36</xdr:row>
      <xdr:rowOff>68250</xdr:rowOff>
    </xdr:to>
    <xdr:cxnSp macro="">
      <xdr:nvCxnSpPr>
        <xdr:cNvPr id="110" name="直線コネクタ 109"/>
        <xdr:cNvCxnSpPr/>
      </xdr:nvCxnSpPr>
      <xdr:spPr bwMode="auto">
        <a:xfrm flipV="1">
          <a:off x="5003800" y="6954840"/>
          <a:ext cx="647700" cy="6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101038</xdr:rowOff>
    </xdr:from>
    <xdr:ext cx="762000" cy="259045"/>
    <xdr:sp macro="" textlink="">
      <xdr:nvSpPr>
        <xdr:cNvPr id="111" name="人口1人当たり決算額の推移平均値テキスト445"/>
        <xdr:cNvSpPr txBox="1"/>
      </xdr:nvSpPr>
      <xdr:spPr>
        <a:xfrm>
          <a:off x="5740400" y="705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64592</xdr:rowOff>
    </xdr:from>
    <xdr:to>
      <xdr:col>4</xdr:col>
      <xdr:colOff>469900</xdr:colOff>
      <xdr:row>36</xdr:row>
      <xdr:rowOff>68250</xdr:rowOff>
    </xdr:to>
    <xdr:cxnSp macro="">
      <xdr:nvCxnSpPr>
        <xdr:cNvPr id="113" name="直線コネクタ 112"/>
        <xdr:cNvCxnSpPr/>
      </xdr:nvCxnSpPr>
      <xdr:spPr bwMode="auto">
        <a:xfrm>
          <a:off x="4305300" y="7017842"/>
          <a:ext cx="6985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5" name="テキスト ボックス 114"/>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64592</xdr:rowOff>
    </xdr:from>
    <xdr:to>
      <xdr:col>3</xdr:col>
      <xdr:colOff>904875</xdr:colOff>
      <xdr:row>36</xdr:row>
      <xdr:rowOff>144739</xdr:rowOff>
    </xdr:to>
    <xdr:cxnSp macro="">
      <xdr:nvCxnSpPr>
        <xdr:cNvPr id="116" name="直線コネクタ 115"/>
        <xdr:cNvCxnSpPr/>
      </xdr:nvCxnSpPr>
      <xdr:spPr bwMode="auto">
        <a:xfrm flipV="1">
          <a:off x="3606800" y="7017842"/>
          <a:ext cx="698500" cy="8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8" name="テキスト ボックス 117"/>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144739</xdr:rowOff>
    </xdr:from>
    <xdr:to>
      <xdr:col>3</xdr:col>
      <xdr:colOff>206375</xdr:colOff>
      <xdr:row>37</xdr:row>
      <xdr:rowOff>95133</xdr:rowOff>
    </xdr:to>
    <xdr:cxnSp macro="">
      <xdr:nvCxnSpPr>
        <xdr:cNvPr id="119" name="直線コネクタ 118"/>
        <xdr:cNvCxnSpPr/>
      </xdr:nvCxnSpPr>
      <xdr:spPr bwMode="auto">
        <a:xfrm flipV="1">
          <a:off x="2908300" y="7097989"/>
          <a:ext cx="698500" cy="12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21" name="テキスト ボックス 120"/>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3" name="テキスト ボックス 122"/>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293690</xdr:rowOff>
    </xdr:from>
    <xdr:to>
      <xdr:col>5</xdr:col>
      <xdr:colOff>34925</xdr:colOff>
      <xdr:row>36</xdr:row>
      <xdr:rowOff>52390</xdr:rowOff>
    </xdr:to>
    <xdr:sp macro="" textlink="">
      <xdr:nvSpPr>
        <xdr:cNvPr id="129" name="円/楕円 128"/>
        <xdr:cNvSpPr/>
      </xdr:nvSpPr>
      <xdr:spPr bwMode="auto">
        <a:xfrm>
          <a:off x="5600700" y="690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138767</xdr:rowOff>
    </xdr:from>
    <xdr:ext cx="762000" cy="259045"/>
    <xdr:sp macro="" textlink="">
      <xdr:nvSpPr>
        <xdr:cNvPr id="130" name="人口1人当たり決算額の推移該当値テキスト445"/>
        <xdr:cNvSpPr txBox="1"/>
      </xdr:nvSpPr>
      <xdr:spPr>
        <a:xfrm>
          <a:off x="5740400" y="674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17450</xdr:rowOff>
    </xdr:from>
    <xdr:to>
      <xdr:col>4</xdr:col>
      <xdr:colOff>520700</xdr:colOff>
      <xdr:row>36</xdr:row>
      <xdr:rowOff>119050</xdr:rowOff>
    </xdr:to>
    <xdr:sp macro="" textlink="">
      <xdr:nvSpPr>
        <xdr:cNvPr id="131" name="円/楕円 130"/>
        <xdr:cNvSpPr/>
      </xdr:nvSpPr>
      <xdr:spPr bwMode="auto">
        <a:xfrm>
          <a:off x="4953000" y="697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129227</xdr:rowOff>
    </xdr:from>
    <xdr:ext cx="736600" cy="259045"/>
    <xdr:sp macro="" textlink="">
      <xdr:nvSpPr>
        <xdr:cNvPr id="132" name="テキスト ボックス 131"/>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13792</xdr:rowOff>
    </xdr:from>
    <xdr:to>
      <xdr:col>3</xdr:col>
      <xdr:colOff>955675</xdr:colOff>
      <xdr:row>36</xdr:row>
      <xdr:rowOff>115392</xdr:rowOff>
    </xdr:to>
    <xdr:sp macro="" textlink="">
      <xdr:nvSpPr>
        <xdr:cNvPr id="133" name="円/楕円 132"/>
        <xdr:cNvSpPr/>
      </xdr:nvSpPr>
      <xdr:spPr bwMode="auto">
        <a:xfrm>
          <a:off x="4254500" y="6967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125569</xdr:rowOff>
    </xdr:from>
    <xdr:ext cx="762000" cy="259045"/>
    <xdr:sp macro="" textlink="">
      <xdr:nvSpPr>
        <xdr:cNvPr id="134" name="テキスト ボックス 133"/>
        <xdr:cNvSpPr txBox="1"/>
      </xdr:nvSpPr>
      <xdr:spPr>
        <a:xfrm>
          <a:off x="3924300" y="673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93939</xdr:rowOff>
    </xdr:from>
    <xdr:to>
      <xdr:col>3</xdr:col>
      <xdr:colOff>257175</xdr:colOff>
      <xdr:row>37</xdr:row>
      <xdr:rowOff>24089</xdr:rowOff>
    </xdr:to>
    <xdr:sp macro="" textlink="">
      <xdr:nvSpPr>
        <xdr:cNvPr id="135" name="円/楕円 134"/>
        <xdr:cNvSpPr/>
      </xdr:nvSpPr>
      <xdr:spPr bwMode="auto">
        <a:xfrm>
          <a:off x="3556000" y="7047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8866</xdr:rowOff>
    </xdr:from>
    <xdr:ext cx="762000" cy="259045"/>
    <xdr:sp macro="" textlink="">
      <xdr:nvSpPr>
        <xdr:cNvPr id="136" name="テキスト ボックス 135"/>
        <xdr:cNvSpPr txBox="1"/>
      </xdr:nvSpPr>
      <xdr:spPr>
        <a:xfrm>
          <a:off x="3225800" y="713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44333</xdr:rowOff>
    </xdr:from>
    <xdr:to>
      <xdr:col>2</xdr:col>
      <xdr:colOff>692150</xdr:colOff>
      <xdr:row>37</xdr:row>
      <xdr:rowOff>145933</xdr:rowOff>
    </xdr:to>
    <xdr:sp macro="" textlink="">
      <xdr:nvSpPr>
        <xdr:cNvPr id="137" name="円/楕円 136"/>
        <xdr:cNvSpPr/>
      </xdr:nvSpPr>
      <xdr:spPr bwMode="auto">
        <a:xfrm>
          <a:off x="2857500" y="716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130710</xdr:rowOff>
    </xdr:from>
    <xdr:ext cx="762000" cy="259045"/>
    <xdr:sp macro="" textlink="">
      <xdr:nvSpPr>
        <xdr:cNvPr id="138" name="テキスト ボックス 137"/>
        <xdr:cNvSpPr txBox="1"/>
      </xdr:nvSpPr>
      <xdr:spPr>
        <a:xfrm>
          <a:off x="2527300" y="72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大阪府和泉市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186,833
184,787
84.98
58,051,912
57,546,695
351,499
34,119,783
51,080,359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63988</xdr:rowOff>
    </xdr:from>
    <xdr:to>
      <xdr:col>6</xdr:col>
      <xdr:colOff>511175</xdr:colOff>
      <xdr:row>35</xdr:row>
      <xdr:rowOff>18588</xdr:rowOff>
    </xdr:to>
    <xdr:cxnSp macro="">
      <xdr:nvCxnSpPr>
        <xdr:cNvPr id="59" name="直線コネクタ 58"/>
        <xdr:cNvCxnSpPr/>
      </xdr:nvCxnSpPr>
      <xdr:spPr>
        <a:xfrm>
          <a:off x="3797300" y="5893288"/>
          <a:ext cx="838200" cy="1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63988</xdr:rowOff>
    </xdr:from>
    <xdr:to>
      <xdr:col>5</xdr:col>
      <xdr:colOff>358775</xdr:colOff>
      <xdr:row>35</xdr:row>
      <xdr:rowOff>79578</xdr:rowOff>
    </xdr:to>
    <xdr:cxnSp macro="">
      <xdr:nvCxnSpPr>
        <xdr:cNvPr id="62" name="直線コネクタ 61"/>
        <xdr:cNvCxnSpPr/>
      </xdr:nvCxnSpPr>
      <xdr:spPr>
        <a:xfrm flipV="1">
          <a:off x="2908300" y="5893288"/>
          <a:ext cx="889000" cy="18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115743</xdr:rowOff>
    </xdr:from>
    <xdr:to>
      <xdr:col>4</xdr:col>
      <xdr:colOff>155575</xdr:colOff>
      <xdr:row>35</xdr:row>
      <xdr:rowOff>79578</xdr:rowOff>
    </xdr:to>
    <xdr:cxnSp macro="">
      <xdr:nvCxnSpPr>
        <xdr:cNvPr id="65" name="直線コネクタ 64"/>
        <xdr:cNvCxnSpPr/>
      </xdr:nvCxnSpPr>
      <xdr:spPr>
        <a:xfrm>
          <a:off x="2019300" y="5945043"/>
          <a:ext cx="889000" cy="13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86711</xdr:rowOff>
    </xdr:from>
    <xdr:to>
      <xdr:col>2</xdr:col>
      <xdr:colOff>638175</xdr:colOff>
      <xdr:row>34</xdr:row>
      <xdr:rowOff>115743</xdr:rowOff>
    </xdr:to>
    <xdr:cxnSp macro="">
      <xdr:nvCxnSpPr>
        <xdr:cNvPr id="68" name="直線コネクタ 67"/>
        <xdr:cNvCxnSpPr/>
      </xdr:nvCxnSpPr>
      <xdr:spPr>
        <a:xfrm>
          <a:off x="1130300" y="5744561"/>
          <a:ext cx="889000" cy="20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139238</xdr:rowOff>
    </xdr:from>
    <xdr:to>
      <xdr:col>6</xdr:col>
      <xdr:colOff>561975</xdr:colOff>
      <xdr:row>35</xdr:row>
      <xdr:rowOff>69388</xdr:rowOff>
    </xdr:to>
    <xdr:sp macro="" textlink="">
      <xdr:nvSpPr>
        <xdr:cNvPr id="78" name="円/楕円 77"/>
        <xdr:cNvSpPr/>
      </xdr:nvSpPr>
      <xdr:spPr>
        <a:xfrm>
          <a:off x="4584700" y="596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117665</xdr:rowOff>
    </xdr:from>
    <xdr:ext cx="534377" cy="259045"/>
    <xdr:sp macro="" textlink="">
      <xdr:nvSpPr>
        <xdr:cNvPr id="79" name="人件費該当値テキスト"/>
        <xdr:cNvSpPr txBox="1"/>
      </xdr:nvSpPr>
      <xdr:spPr>
        <a:xfrm>
          <a:off x="4686300" y="594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53,899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13188</xdr:rowOff>
    </xdr:from>
    <xdr:to>
      <xdr:col>5</xdr:col>
      <xdr:colOff>409575</xdr:colOff>
      <xdr:row>34</xdr:row>
      <xdr:rowOff>114788</xdr:rowOff>
    </xdr:to>
    <xdr:sp macro="" textlink="">
      <xdr:nvSpPr>
        <xdr:cNvPr id="80" name="円/楕円 79"/>
        <xdr:cNvSpPr/>
      </xdr:nvSpPr>
      <xdr:spPr>
        <a:xfrm>
          <a:off x="3746500" y="58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105915</xdr:rowOff>
    </xdr:from>
    <xdr:ext cx="534377" cy="259045"/>
    <xdr:sp macro="" textlink="">
      <xdr:nvSpPr>
        <xdr:cNvPr id="81" name="テキスト ボックス 80"/>
        <xdr:cNvSpPr txBox="1"/>
      </xdr:nvSpPr>
      <xdr:spPr>
        <a:xfrm>
          <a:off x="3530111" y="59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28778</xdr:rowOff>
    </xdr:from>
    <xdr:to>
      <xdr:col>4</xdr:col>
      <xdr:colOff>206375</xdr:colOff>
      <xdr:row>35</xdr:row>
      <xdr:rowOff>130378</xdr:rowOff>
    </xdr:to>
    <xdr:sp macro="" textlink="">
      <xdr:nvSpPr>
        <xdr:cNvPr id="82" name="円/楕円 81"/>
        <xdr:cNvSpPr/>
      </xdr:nvSpPr>
      <xdr:spPr>
        <a:xfrm>
          <a:off x="2857500" y="60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121505</xdr:rowOff>
    </xdr:from>
    <xdr:ext cx="534377" cy="259045"/>
    <xdr:sp macro="" textlink="">
      <xdr:nvSpPr>
        <xdr:cNvPr id="83" name="テキスト ボックス 82"/>
        <xdr:cNvSpPr txBox="1"/>
      </xdr:nvSpPr>
      <xdr:spPr>
        <a:xfrm>
          <a:off x="2641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64943</xdr:rowOff>
    </xdr:from>
    <xdr:to>
      <xdr:col>3</xdr:col>
      <xdr:colOff>3175</xdr:colOff>
      <xdr:row>34</xdr:row>
      <xdr:rowOff>166543</xdr:rowOff>
    </xdr:to>
    <xdr:sp macro="" textlink="">
      <xdr:nvSpPr>
        <xdr:cNvPr id="84" name="円/楕円 83"/>
        <xdr:cNvSpPr/>
      </xdr:nvSpPr>
      <xdr:spPr>
        <a:xfrm>
          <a:off x="1968500" y="58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157670</xdr:rowOff>
    </xdr:from>
    <xdr:ext cx="534377" cy="259045"/>
    <xdr:sp macro="" textlink="">
      <xdr:nvSpPr>
        <xdr:cNvPr id="85" name="テキスト ボックス 84"/>
        <xdr:cNvSpPr txBox="1"/>
      </xdr:nvSpPr>
      <xdr:spPr>
        <a:xfrm>
          <a:off x="1752111" y="598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35911</xdr:rowOff>
    </xdr:from>
    <xdr:to>
      <xdr:col>1</xdr:col>
      <xdr:colOff>485775</xdr:colOff>
      <xdr:row>33</xdr:row>
      <xdr:rowOff>137511</xdr:rowOff>
    </xdr:to>
    <xdr:sp macro="" textlink="">
      <xdr:nvSpPr>
        <xdr:cNvPr id="86" name="円/楕円 85"/>
        <xdr:cNvSpPr/>
      </xdr:nvSpPr>
      <xdr:spPr>
        <a:xfrm>
          <a:off x="1079500" y="569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128638</xdr:rowOff>
    </xdr:from>
    <xdr:ext cx="534377" cy="259045"/>
    <xdr:sp macro="" textlink="">
      <xdr:nvSpPr>
        <xdr:cNvPr id="87" name="テキスト ボックス 86"/>
        <xdr:cNvSpPr txBox="1"/>
      </xdr:nvSpPr>
      <xdr:spPr>
        <a:xfrm>
          <a:off x="863111" y="578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70811</xdr:rowOff>
    </xdr:from>
    <xdr:to>
      <xdr:col>6</xdr:col>
      <xdr:colOff>511175</xdr:colOff>
      <xdr:row>58</xdr:row>
      <xdr:rowOff>78896</xdr:rowOff>
    </xdr:to>
    <xdr:cxnSp macro="">
      <xdr:nvCxnSpPr>
        <xdr:cNvPr id="116" name="直線コネクタ 115"/>
        <xdr:cNvCxnSpPr/>
      </xdr:nvCxnSpPr>
      <xdr:spPr>
        <a:xfrm flipV="1">
          <a:off x="3797300" y="10014911"/>
          <a:ext cx="838200" cy="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78896</xdr:rowOff>
    </xdr:from>
    <xdr:to>
      <xdr:col>5</xdr:col>
      <xdr:colOff>358775</xdr:colOff>
      <xdr:row>58</xdr:row>
      <xdr:rowOff>84177</xdr:rowOff>
    </xdr:to>
    <xdr:cxnSp macro="">
      <xdr:nvCxnSpPr>
        <xdr:cNvPr id="119" name="直線コネクタ 118"/>
        <xdr:cNvCxnSpPr/>
      </xdr:nvCxnSpPr>
      <xdr:spPr>
        <a:xfrm flipV="1">
          <a:off x="2908300" y="10022996"/>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82741</xdr:rowOff>
    </xdr:from>
    <xdr:to>
      <xdr:col>4</xdr:col>
      <xdr:colOff>155575</xdr:colOff>
      <xdr:row>58</xdr:row>
      <xdr:rowOff>84177</xdr:rowOff>
    </xdr:to>
    <xdr:cxnSp macro="">
      <xdr:nvCxnSpPr>
        <xdr:cNvPr id="122" name="直線コネクタ 121"/>
        <xdr:cNvCxnSpPr/>
      </xdr:nvCxnSpPr>
      <xdr:spPr>
        <a:xfrm>
          <a:off x="2019300" y="10026841"/>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78420</xdr:rowOff>
    </xdr:from>
    <xdr:to>
      <xdr:col>2</xdr:col>
      <xdr:colOff>638175</xdr:colOff>
      <xdr:row>58</xdr:row>
      <xdr:rowOff>82741</xdr:rowOff>
    </xdr:to>
    <xdr:cxnSp macro="">
      <xdr:nvCxnSpPr>
        <xdr:cNvPr id="125" name="直線コネクタ 124"/>
        <xdr:cNvCxnSpPr/>
      </xdr:nvCxnSpPr>
      <xdr:spPr>
        <a:xfrm>
          <a:off x="1130300" y="10022520"/>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20011</xdr:rowOff>
    </xdr:from>
    <xdr:to>
      <xdr:col>6</xdr:col>
      <xdr:colOff>561975</xdr:colOff>
      <xdr:row>58</xdr:row>
      <xdr:rowOff>121611</xdr:rowOff>
    </xdr:to>
    <xdr:sp macro="" textlink="">
      <xdr:nvSpPr>
        <xdr:cNvPr id="135" name="円/楕円 134"/>
        <xdr:cNvSpPr/>
      </xdr:nvSpPr>
      <xdr:spPr>
        <a:xfrm>
          <a:off x="4584700" y="996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106388</xdr:rowOff>
    </xdr:from>
    <xdr:ext cx="534377" cy="259045"/>
    <xdr:sp macro="" textlink="">
      <xdr:nvSpPr>
        <xdr:cNvPr id="136" name="物件費該当値テキスト"/>
        <xdr:cNvSpPr txBox="1"/>
      </xdr:nvSpPr>
      <xdr:spPr>
        <a:xfrm>
          <a:off x="4686300" y="987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38,081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28096</xdr:rowOff>
    </xdr:from>
    <xdr:to>
      <xdr:col>5</xdr:col>
      <xdr:colOff>409575</xdr:colOff>
      <xdr:row>58</xdr:row>
      <xdr:rowOff>129696</xdr:rowOff>
    </xdr:to>
    <xdr:sp macro="" textlink="">
      <xdr:nvSpPr>
        <xdr:cNvPr id="137" name="円/楕円 136"/>
        <xdr:cNvSpPr/>
      </xdr:nvSpPr>
      <xdr:spPr>
        <a:xfrm>
          <a:off x="3746500" y="99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120823</xdr:rowOff>
    </xdr:from>
    <xdr:ext cx="534377" cy="259045"/>
    <xdr:sp macro="" textlink="">
      <xdr:nvSpPr>
        <xdr:cNvPr id="138" name="テキスト ボックス 137"/>
        <xdr:cNvSpPr txBox="1"/>
      </xdr:nvSpPr>
      <xdr:spPr>
        <a:xfrm>
          <a:off x="3530111" y="100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33377</xdr:rowOff>
    </xdr:from>
    <xdr:to>
      <xdr:col>4</xdr:col>
      <xdr:colOff>206375</xdr:colOff>
      <xdr:row>58</xdr:row>
      <xdr:rowOff>134977</xdr:rowOff>
    </xdr:to>
    <xdr:sp macro="" textlink="">
      <xdr:nvSpPr>
        <xdr:cNvPr id="139" name="円/楕円 138"/>
        <xdr:cNvSpPr/>
      </xdr:nvSpPr>
      <xdr:spPr>
        <a:xfrm>
          <a:off x="2857500" y="99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126104</xdr:rowOff>
    </xdr:from>
    <xdr:ext cx="534377" cy="259045"/>
    <xdr:sp macro="" textlink="">
      <xdr:nvSpPr>
        <xdr:cNvPr id="140" name="テキスト ボックス 139"/>
        <xdr:cNvSpPr txBox="1"/>
      </xdr:nvSpPr>
      <xdr:spPr>
        <a:xfrm>
          <a:off x="2641111" y="1007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31941</xdr:rowOff>
    </xdr:from>
    <xdr:to>
      <xdr:col>3</xdr:col>
      <xdr:colOff>3175</xdr:colOff>
      <xdr:row>58</xdr:row>
      <xdr:rowOff>133541</xdr:rowOff>
    </xdr:to>
    <xdr:sp macro="" textlink="">
      <xdr:nvSpPr>
        <xdr:cNvPr id="141" name="円/楕円 140"/>
        <xdr:cNvSpPr/>
      </xdr:nvSpPr>
      <xdr:spPr>
        <a:xfrm>
          <a:off x="1968500" y="99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124668</xdr:rowOff>
    </xdr:from>
    <xdr:ext cx="534377" cy="259045"/>
    <xdr:sp macro="" textlink="">
      <xdr:nvSpPr>
        <xdr:cNvPr id="142" name="テキスト ボックス 141"/>
        <xdr:cNvSpPr txBox="1"/>
      </xdr:nvSpPr>
      <xdr:spPr>
        <a:xfrm>
          <a:off x="1752111" y="100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27620</xdr:rowOff>
    </xdr:from>
    <xdr:to>
      <xdr:col>1</xdr:col>
      <xdr:colOff>485775</xdr:colOff>
      <xdr:row>58</xdr:row>
      <xdr:rowOff>129220</xdr:rowOff>
    </xdr:to>
    <xdr:sp macro="" textlink="">
      <xdr:nvSpPr>
        <xdr:cNvPr id="143" name="円/楕円 142"/>
        <xdr:cNvSpPr/>
      </xdr:nvSpPr>
      <xdr:spPr>
        <a:xfrm>
          <a:off x="1079500" y="997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120347</xdr:rowOff>
    </xdr:from>
    <xdr:ext cx="534377" cy="259045"/>
    <xdr:sp macro="" textlink="">
      <xdr:nvSpPr>
        <xdr:cNvPr id="144" name="テキスト ボックス 143"/>
        <xdr:cNvSpPr txBox="1"/>
      </xdr:nvSpPr>
      <xdr:spPr>
        <a:xfrm>
          <a:off x="863111" y="1006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127888</xdr:rowOff>
    </xdr:from>
    <xdr:to>
      <xdr:col>6</xdr:col>
      <xdr:colOff>511175</xdr:colOff>
      <xdr:row>77</xdr:row>
      <xdr:rowOff>158623</xdr:rowOff>
    </xdr:to>
    <xdr:cxnSp macro="">
      <xdr:nvCxnSpPr>
        <xdr:cNvPr id="173" name="直線コネクタ 172"/>
        <xdr:cNvCxnSpPr/>
      </xdr:nvCxnSpPr>
      <xdr:spPr>
        <a:xfrm flipV="1">
          <a:off x="3797300" y="13329538"/>
          <a:ext cx="838200" cy="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129794</xdr:rowOff>
    </xdr:from>
    <xdr:to>
      <xdr:col>5</xdr:col>
      <xdr:colOff>358775</xdr:colOff>
      <xdr:row>77</xdr:row>
      <xdr:rowOff>158623</xdr:rowOff>
    </xdr:to>
    <xdr:cxnSp macro="">
      <xdr:nvCxnSpPr>
        <xdr:cNvPr id="176" name="直線コネクタ 175"/>
        <xdr:cNvCxnSpPr/>
      </xdr:nvCxnSpPr>
      <xdr:spPr>
        <a:xfrm>
          <a:off x="2908300" y="13331444"/>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121538</xdr:rowOff>
    </xdr:from>
    <xdr:to>
      <xdr:col>4</xdr:col>
      <xdr:colOff>155575</xdr:colOff>
      <xdr:row>77</xdr:row>
      <xdr:rowOff>129794</xdr:rowOff>
    </xdr:to>
    <xdr:cxnSp macro="">
      <xdr:nvCxnSpPr>
        <xdr:cNvPr id="179" name="直線コネクタ 178"/>
        <xdr:cNvCxnSpPr/>
      </xdr:nvCxnSpPr>
      <xdr:spPr>
        <a:xfrm>
          <a:off x="2019300" y="13323188"/>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121538</xdr:rowOff>
    </xdr:from>
    <xdr:to>
      <xdr:col>2</xdr:col>
      <xdr:colOff>638175</xdr:colOff>
      <xdr:row>77</xdr:row>
      <xdr:rowOff>127888</xdr:rowOff>
    </xdr:to>
    <xdr:cxnSp macro="">
      <xdr:nvCxnSpPr>
        <xdr:cNvPr id="182" name="直線コネクタ 181"/>
        <xdr:cNvCxnSpPr/>
      </xdr:nvCxnSpPr>
      <xdr:spPr>
        <a:xfrm flipV="1">
          <a:off x="1130300" y="13323188"/>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77088</xdr:rowOff>
    </xdr:from>
    <xdr:to>
      <xdr:col>6</xdr:col>
      <xdr:colOff>561975</xdr:colOff>
      <xdr:row>78</xdr:row>
      <xdr:rowOff>7238</xdr:rowOff>
    </xdr:to>
    <xdr:sp macro="" textlink="">
      <xdr:nvSpPr>
        <xdr:cNvPr id="192" name="円/楕円 191"/>
        <xdr:cNvSpPr/>
      </xdr:nvSpPr>
      <xdr:spPr>
        <a:xfrm>
          <a:off x="4584700" y="132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55515</xdr:rowOff>
    </xdr:from>
    <xdr:ext cx="469744" cy="259045"/>
    <xdr:sp macro="" textlink="">
      <xdr:nvSpPr>
        <xdr:cNvPr id="193" name="維持補修費該当値テキスト"/>
        <xdr:cNvSpPr txBox="1"/>
      </xdr:nvSpPr>
      <xdr:spPr>
        <a:xfrm>
          <a:off x="4686300" y="132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107823</xdr:rowOff>
    </xdr:from>
    <xdr:to>
      <xdr:col>5</xdr:col>
      <xdr:colOff>409575</xdr:colOff>
      <xdr:row>78</xdr:row>
      <xdr:rowOff>37973</xdr:rowOff>
    </xdr:to>
    <xdr:sp macro="" textlink="">
      <xdr:nvSpPr>
        <xdr:cNvPr id="194" name="円/楕円 193"/>
        <xdr:cNvSpPr/>
      </xdr:nvSpPr>
      <xdr:spPr>
        <a:xfrm>
          <a:off x="3746500" y="133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29100</xdr:rowOff>
    </xdr:from>
    <xdr:ext cx="469744" cy="259045"/>
    <xdr:sp macro="" textlink="">
      <xdr:nvSpPr>
        <xdr:cNvPr id="195" name="テキスト ボックス 194"/>
        <xdr:cNvSpPr txBox="1"/>
      </xdr:nvSpPr>
      <xdr:spPr>
        <a:xfrm>
          <a:off x="3562427" y="1340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78994</xdr:rowOff>
    </xdr:from>
    <xdr:to>
      <xdr:col>4</xdr:col>
      <xdr:colOff>206375</xdr:colOff>
      <xdr:row>78</xdr:row>
      <xdr:rowOff>9144</xdr:rowOff>
    </xdr:to>
    <xdr:sp macro="" textlink="">
      <xdr:nvSpPr>
        <xdr:cNvPr id="196" name="円/楕円 195"/>
        <xdr:cNvSpPr/>
      </xdr:nvSpPr>
      <xdr:spPr>
        <a:xfrm>
          <a:off x="2857500" y="132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271</xdr:rowOff>
    </xdr:from>
    <xdr:ext cx="469744" cy="259045"/>
    <xdr:sp macro="" textlink="">
      <xdr:nvSpPr>
        <xdr:cNvPr id="197" name="テキスト ボックス 196"/>
        <xdr:cNvSpPr txBox="1"/>
      </xdr:nvSpPr>
      <xdr:spPr>
        <a:xfrm>
          <a:off x="2673427"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70738</xdr:rowOff>
    </xdr:from>
    <xdr:to>
      <xdr:col>3</xdr:col>
      <xdr:colOff>3175</xdr:colOff>
      <xdr:row>78</xdr:row>
      <xdr:rowOff>888</xdr:rowOff>
    </xdr:to>
    <xdr:sp macro="" textlink="">
      <xdr:nvSpPr>
        <xdr:cNvPr id="198" name="円/楕円 197"/>
        <xdr:cNvSpPr/>
      </xdr:nvSpPr>
      <xdr:spPr>
        <a:xfrm>
          <a:off x="1968500" y="132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163465</xdr:rowOff>
    </xdr:from>
    <xdr:ext cx="469744" cy="259045"/>
    <xdr:sp macro="" textlink="">
      <xdr:nvSpPr>
        <xdr:cNvPr id="199" name="テキスト ボックス 198"/>
        <xdr:cNvSpPr txBox="1"/>
      </xdr:nvSpPr>
      <xdr:spPr>
        <a:xfrm>
          <a:off x="1784427" y="1336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77088</xdr:rowOff>
    </xdr:from>
    <xdr:to>
      <xdr:col>1</xdr:col>
      <xdr:colOff>485775</xdr:colOff>
      <xdr:row>78</xdr:row>
      <xdr:rowOff>7238</xdr:rowOff>
    </xdr:to>
    <xdr:sp macro="" textlink="">
      <xdr:nvSpPr>
        <xdr:cNvPr id="200" name="円/楕円 199"/>
        <xdr:cNvSpPr/>
      </xdr:nvSpPr>
      <xdr:spPr>
        <a:xfrm>
          <a:off x="1079500" y="1327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169815</xdr:rowOff>
    </xdr:from>
    <xdr:ext cx="469744" cy="259045"/>
    <xdr:sp macro="" textlink="">
      <xdr:nvSpPr>
        <xdr:cNvPr id="201" name="テキスト ボックス 200"/>
        <xdr:cNvSpPr txBox="1"/>
      </xdr:nvSpPr>
      <xdr:spPr>
        <a:xfrm>
          <a:off x="895427" y="1337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38675</xdr:rowOff>
    </xdr:from>
    <xdr:to>
      <xdr:col>6</xdr:col>
      <xdr:colOff>511175</xdr:colOff>
      <xdr:row>95</xdr:row>
      <xdr:rowOff>68458</xdr:rowOff>
    </xdr:to>
    <xdr:cxnSp macro="">
      <xdr:nvCxnSpPr>
        <xdr:cNvPr id="233" name="直線コネクタ 232"/>
        <xdr:cNvCxnSpPr/>
      </xdr:nvCxnSpPr>
      <xdr:spPr>
        <a:xfrm flipV="1">
          <a:off x="3797300" y="16326425"/>
          <a:ext cx="8382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131906</xdr:rowOff>
    </xdr:from>
    <xdr:ext cx="534377" cy="259045"/>
    <xdr:sp macro="" textlink="">
      <xdr:nvSpPr>
        <xdr:cNvPr id="234" name="扶助費平均値テキスト"/>
        <xdr:cNvSpPr txBox="1"/>
      </xdr:nvSpPr>
      <xdr:spPr>
        <a:xfrm>
          <a:off x="4686300" y="1659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68458</xdr:rowOff>
    </xdr:from>
    <xdr:to>
      <xdr:col>5</xdr:col>
      <xdr:colOff>358775</xdr:colOff>
      <xdr:row>95</xdr:row>
      <xdr:rowOff>152860</xdr:rowOff>
    </xdr:to>
    <xdr:cxnSp macro="">
      <xdr:nvCxnSpPr>
        <xdr:cNvPr id="236" name="直線コネクタ 235"/>
        <xdr:cNvCxnSpPr/>
      </xdr:nvCxnSpPr>
      <xdr:spPr>
        <a:xfrm flipV="1">
          <a:off x="2908300" y="16356208"/>
          <a:ext cx="889000" cy="8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28808</xdr:rowOff>
    </xdr:from>
    <xdr:ext cx="534377" cy="259045"/>
    <xdr:sp macro="" textlink="">
      <xdr:nvSpPr>
        <xdr:cNvPr id="238" name="テキスト ボックス 237"/>
        <xdr:cNvSpPr txBox="1"/>
      </xdr:nvSpPr>
      <xdr:spPr>
        <a:xfrm>
          <a:off x="3530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152860</xdr:rowOff>
    </xdr:from>
    <xdr:to>
      <xdr:col>4</xdr:col>
      <xdr:colOff>155575</xdr:colOff>
      <xdr:row>96</xdr:row>
      <xdr:rowOff>12027</xdr:rowOff>
    </xdr:to>
    <xdr:cxnSp macro="">
      <xdr:nvCxnSpPr>
        <xdr:cNvPr id="239" name="直線コネクタ 238"/>
        <xdr:cNvCxnSpPr/>
      </xdr:nvCxnSpPr>
      <xdr:spPr>
        <a:xfrm flipV="1">
          <a:off x="2019300" y="16440610"/>
          <a:ext cx="889000" cy="3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114778</xdr:rowOff>
    </xdr:from>
    <xdr:ext cx="534377" cy="259045"/>
    <xdr:sp macro="" textlink="">
      <xdr:nvSpPr>
        <xdr:cNvPr id="241" name="テキスト ボックス 240"/>
        <xdr:cNvSpPr txBox="1"/>
      </xdr:nvSpPr>
      <xdr:spPr>
        <a:xfrm>
          <a:off x="2641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2671</xdr:rowOff>
    </xdr:from>
    <xdr:to>
      <xdr:col>2</xdr:col>
      <xdr:colOff>638175</xdr:colOff>
      <xdr:row>96</xdr:row>
      <xdr:rowOff>12027</xdr:rowOff>
    </xdr:to>
    <xdr:cxnSp macro="">
      <xdr:nvCxnSpPr>
        <xdr:cNvPr id="242" name="直線コネクタ 241"/>
        <xdr:cNvCxnSpPr/>
      </xdr:nvCxnSpPr>
      <xdr:spPr>
        <a:xfrm>
          <a:off x="1130300" y="16461871"/>
          <a:ext cx="8890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116819</xdr:rowOff>
    </xdr:from>
    <xdr:ext cx="534377" cy="259045"/>
    <xdr:sp macro="" textlink="">
      <xdr:nvSpPr>
        <xdr:cNvPr id="244" name="テキスト ボックス 243"/>
        <xdr:cNvSpPr txBox="1"/>
      </xdr:nvSpPr>
      <xdr:spPr>
        <a:xfrm>
          <a:off x="1752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100294</xdr:rowOff>
    </xdr:from>
    <xdr:ext cx="534377" cy="259045"/>
    <xdr:sp macro="" textlink="">
      <xdr:nvSpPr>
        <xdr:cNvPr id="246" name="テキスト ボックス 245"/>
        <xdr:cNvSpPr txBox="1"/>
      </xdr:nvSpPr>
      <xdr:spPr>
        <a:xfrm>
          <a:off x="863111" y="16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159325</xdr:rowOff>
    </xdr:from>
    <xdr:to>
      <xdr:col>6</xdr:col>
      <xdr:colOff>561975</xdr:colOff>
      <xdr:row>95</xdr:row>
      <xdr:rowOff>89475</xdr:rowOff>
    </xdr:to>
    <xdr:sp macro="" textlink="">
      <xdr:nvSpPr>
        <xdr:cNvPr id="252" name="円/楕円 251"/>
        <xdr:cNvSpPr/>
      </xdr:nvSpPr>
      <xdr:spPr>
        <a:xfrm>
          <a:off x="4584700" y="162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10752</xdr:rowOff>
    </xdr:from>
    <xdr:ext cx="599010" cy="259045"/>
    <xdr:sp macro="" textlink="">
      <xdr:nvSpPr>
        <xdr:cNvPr id="253" name="扶助費該当値テキスト"/>
        <xdr:cNvSpPr txBox="1"/>
      </xdr:nvSpPr>
      <xdr:spPr>
        <a:xfrm>
          <a:off x="4686300" y="1612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105,687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17658</xdr:rowOff>
    </xdr:from>
    <xdr:to>
      <xdr:col>5</xdr:col>
      <xdr:colOff>409575</xdr:colOff>
      <xdr:row>95</xdr:row>
      <xdr:rowOff>119258</xdr:rowOff>
    </xdr:to>
    <xdr:sp macro="" textlink="">
      <xdr:nvSpPr>
        <xdr:cNvPr id="254" name="円/楕円 253"/>
        <xdr:cNvSpPr/>
      </xdr:nvSpPr>
      <xdr:spPr>
        <a:xfrm>
          <a:off x="3746500" y="1630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135785</xdr:rowOff>
    </xdr:from>
    <xdr:ext cx="599010" cy="259045"/>
    <xdr:sp macro="" textlink="">
      <xdr:nvSpPr>
        <xdr:cNvPr id="255" name="テキスト ボックス 254"/>
        <xdr:cNvSpPr txBox="1"/>
      </xdr:nvSpPr>
      <xdr:spPr>
        <a:xfrm>
          <a:off x="3497794" y="160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103,863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102060</xdr:rowOff>
    </xdr:from>
    <xdr:to>
      <xdr:col>4</xdr:col>
      <xdr:colOff>206375</xdr:colOff>
      <xdr:row>96</xdr:row>
      <xdr:rowOff>32210</xdr:rowOff>
    </xdr:to>
    <xdr:sp macro="" textlink="">
      <xdr:nvSpPr>
        <xdr:cNvPr id="256" name="円/楕円 255"/>
        <xdr:cNvSpPr/>
      </xdr:nvSpPr>
      <xdr:spPr>
        <a:xfrm>
          <a:off x="2857500" y="163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48737</xdr:rowOff>
    </xdr:from>
    <xdr:ext cx="534377" cy="259045"/>
    <xdr:sp macro="" textlink="">
      <xdr:nvSpPr>
        <xdr:cNvPr id="257" name="テキスト ボックス 256"/>
        <xdr:cNvSpPr txBox="1"/>
      </xdr:nvSpPr>
      <xdr:spPr>
        <a:xfrm>
          <a:off x="2641111" y="1616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98,694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132677</xdr:rowOff>
    </xdr:from>
    <xdr:to>
      <xdr:col>3</xdr:col>
      <xdr:colOff>3175</xdr:colOff>
      <xdr:row>96</xdr:row>
      <xdr:rowOff>62827</xdr:rowOff>
    </xdr:to>
    <xdr:sp macro="" textlink="">
      <xdr:nvSpPr>
        <xdr:cNvPr id="258" name="円/楕円 257"/>
        <xdr:cNvSpPr/>
      </xdr:nvSpPr>
      <xdr:spPr>
        <a:xfrm>
          <a:off x="1968500" y="164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79354</xdr:rowOff>
    </xdr:from>
    <xdr:ext cx="534377" cy="259045"/>
    <xdr:sp macro="" textlink="">
      <xdr:nvSpPr>
        <xdr:cNvPr id="259" name="テキスト ボックス 258"/>
        <xdr:cNvSpPr txBox="1"/>
      </xdr:nvSpPr>
      <xdr:spPr>
        <a:xfrm>
          <a:off x="1752111" y="1619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96,819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123321</xdr:rowOff>
    </xdr:from>
    <xdr:to>
      <xdr:col>1</xdr:col>
      <xdr:colOff>485775</xdr:colOff>
      <xdr:row>96</xdr:row>
      <xdr:rowOff>53471</xdr:rowOff>
    </xdr:to>
    <xdr:sp macro="" textlink="">
      <xdr:nvSpPr>
        <xdr:cNvPr id="260" name="円/楕円 259"/>
        <xdr:cNvSpPr/>
      </xdr:nvSpPr>
      <xdr:spPr>
        <a:xfrm>
          <a:off x="1079500" y="1641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69998</xdr:rowOff>
    </xdr:from>
    <xdr:ext cx="534377" cy="259045"/>
    <xdr:sp macro="" textlink="">
      <xdr:nvSpPr>
        <xdr:cNvPr id="261" name="テキスト ボックス 260"/>
        <xdr:cNvSpPr txBox="1"/>
      </xdr:nvSpPr>
      <xdr:spPr>
        <a:xfrm>
          <a:off x="863111" y="1618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160998</xdr:rowOff>
    </xdr:from>
    <xdr:to>
      <xdr:col>15</xdr:col>
      <xdr:colOff>180340</xdr:colOff>
      <xdr:row>39</xdr:row>
      <xdr:rowOff>95238</xdr:rowOff>
    </xdr:to>
    <xdr:cxnSp macro="">
      <xdr:nvCxnSpPr>
        <xdr:cNvPr id="286" name="直線コネクタ 285"/>
        <xdr:cNvCxnSpPr/>
      </xdr:nvCxnSpPr>
      <xdr:spPr>
        <a:xfrm flipV="1">
          <a:off x="10475595" y="5475948"/>
          <a:ext cx="1270" cy="13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99065</xdr:rowOff>
    </xdr:from>
    <xdr:ext cx="469744" cy="259045"/>
    <xdr:sp macro="" textlink="">
      <xdr:nvSpPr>
        <xdr:cNvPr id="287" name="補助費等最小値テキスト"/>
        <xdr:cNvSpPr txBox="1"/>
      </xdr:nvSpPr>
      <xdr:spPr>
        <a:xfrm>
          <a:off x="10528300" y="678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95238</xdr:rowOff>
    </xdr:from>
    <xdr:to>
      <xdr:col>15</xdr:col>
      <xdr:colOff>269875</xdr:colOff>
      <xdr:row>39</xdr:row>
      <xdr:rowOff>95238</xdr:rowOff>
    </xdr:to>
    <xdr:cxnSp macro="">
      <xdr:nvCxnSpPr>
        <xdr:cNvPr id="288" name="直線コネクタ 287"/>
        <xdr:cNvCxnSpPr/>
      </xdr:nvCxnSpPr>
      <xdr:spPr>
        <a:xfrm>
          <a:off x="10388600" y="678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107675</xdr:rowOff>
    </xdr:from>
    <xdr:ext cx="534377" cy="259045"/>
    <xdr:sp macro="" textlink="">
      <xdr:nvSpPr>
        <xdr:cNvPr id="289" name="補助費等最大値テキスト"/>
        <xdr:cNvSpPr txBox="1"/>
      </xdr:nvSpPr>
      <xdr:spPr>
        <a:xfrm>
          <a:off x="10528300" y="525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31</xdr:row>
      <xdr:rowOff>160998</xdr:rowOff>
    </xdr:from>
    <xdr:to>
      <xdr:col>15</xdr:col>
      <xdr:colOff>269875</xdr:colOff>
      <xdr:row>31</xdr:row>
      <xdr:rowOff>160998</xdr:rowOff>
    </xdr:to>
    <xdr:cxnSp macro="">
      <xdr:nvCxnSpPr>
        <xdr:cNvPr id="290" name="直線コネクタ 289"/>
        <xdr:cNvCxnSpPr/>
      </xdr:nvCxnSpPr>
      <xdr:spPr>
        <a:xfrm>
          <a:off x="10388600" y="5475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32753</xdr:rowOff>
    </xdr:from>
    <xdr:to>
      <xdr:col>15</xdr:col>
      <xdr:colOff>180975</xdr:colOff>
      <xdr:row>34</xdr:row>
      <xdr:rowOff>155130</xdr:rowOff>
    </xdr:to>
    <xdr:cxnSp macro="">
      <xdr:nvCxnSpPr>
        <xdr:cNvPr id="291" name="直線コネクタ 290"/>
        <xdr:cNvCxnSpPr/>
      </xdr:nvCxnSpPr>
      <xdr:spPr>
        <a:xfrm>
          <a:off x="9639300" y="5862053"/>
          <a:ext cx="838200" cy="1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100436</xdr:rowOff>
    </xdr:from>
    <xdr:ext cx="534377" cy="259045"/>
    <xdr:sp macro="" textlink="">
      <xdr:nvSpPr>
        <xdr:cNvPr id="292" name="補助費等平均値テキスト"/>
        <xdr:cNvSpPr txBox="1"/>
      </xdr:nvSpPr>
      <xdr:spPr>
        <a:xfrm>
          <a:off x="10528300" y="6101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122009</xdr:rowOff>
    </xdr:from>
    <xdr:to>
      <xdr:col>15</xdr:col>
      <xdr:colOff>231775</xdr:colOff>
      <xdr:row>36</xdr:row>
      <xdr:rowOff>52159</xdr:rowOff>
    </xdr:to>
    <xdr:sp macro="" textlink="">
      <xdr:nvSpPr>
        <xdr:cNvPr id="293" name="フローチャート : 判断 292"/>
        <xdr:cNvSpPr/>
      </xdr:nvSpPr>
      <xdr:spPr>
        <a:xfrm>
          <a:off x="104267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152273</xdr:rowOff>
    </xdr:from>
    <xdr:to>
      <xdr:col>14</xdr:col>
      <xdr:colOff>28575</xdr:colOff>
      <xdr:row>34</xdr:row>
      <xdr:rowOff>32753</xdr:rowOff>
    </xdr:to>
    <xdr:cxnSp macro="">
      <xdr:nvCxnSpPr>
        <xdr:cNvPr id="294" name="直線コネクタ 293"/>
        <xdr:cNvCxnSpPr/>
      </xdr:nvCxnSpPr>
      <xdr:spPr>
        <a:xfrm>
          <a:off x="8750300" y="5467223"/>
          <a:ext cx="889000" cy="39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26988</xdr:rowOff>
    </xdr:from>
    <xdr:to>
      <xdr:col>14</xdr:col>
      <xdr:colOff>79375</xdr:colOff>
      <xdr:row>35</xdr:row>
      <xdr:rowOff>128588</xdr:rowOff>
    </xdr:to>
    <xdr:sp macro="" textlink="">
      <xdr:nvSpPr>
        <xdr:cNvPr id="295" name="フローチャート : 判断 294"/>
        <xdr:cNvSpPr/>
      </xdr:nvSpPr>
      <xdr:spPr>
        <a:xfrm>
          <a:off x="9588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119715</xdr:rowOff>
    </xdr:from>
    <xdr:ext cx="534377" cy="259045"/>
    <xdr:sp macro="" textlink="">
      <xdr:nvSpPr>
        <xdr:cNvPr id="296" name="テキスト ボックス 295"/>
        <xdr:cNvSpPr txBox="1"/>
      </xdr:nvSpPr>
      <xdr:spPr>
        <a:xfrm>
          <a:off x="9372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152273</xdr:rowOff>
    </xdr:from>
    <xdr:to>
      <xdr:col>12</xdr:col>
      <xdr:colOff>511175</xdr:colOff>
      <xdr:row>34</xdr:row>
      <xdr:rowOff>38430</xdr:rowOff>
    </xdr:to>
    <xdr:cxnSp macro="">
      <xdr:nvCxnSpPr>
        <xdr:cNvPr id="297" name="直線コネクタ 296"/>
        <xdr:cNvCxnSpPr/>
      </xdr:nvCxnSpPr>
      <xdr:spPr>
        <a:xfrm flipV="1">
          <a:off x="7861300" y="5467223"/>
          <a:ext cx="889000" cy="40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118694</xdr:rowOff>
    </xdr:from>
    <xdr:to>
      <xdr:col>12</xdr:col>
      <xdr:colOff>561975</xdr:colOff>
      <xdr:row>34</xdr:row>
      <xdr:rowOff>48844</xdr:rowOff>
    </xdr:to>
    <xdr:sp macro="" textlink="">
      <xdr:nvSpPr>
        <xdr:cNvPr id="298" name="フローチャート : 判断 297"/>
        <xdr:cNvSpPr/>
      </xdr:nvSpPr>
      <xdr:spPr>
        <a:xfrm>
          <a:off x="8699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39971</xdr:rowOff>
    </xdr:from>
    <xdr:ext cx="534377" cy="259045"/>
    <xdr:sp macro="" textlink="">
      <xdr:nvSpPr>
        <xdr:cNvPr id="299" name="テキスト ボックス 298"/>
        <xdr:cNvSpPr txBox="1"/>
      </xdr:nvSpPr>
      <xdr:spPr>
        <a:xfrm>
          <a:off x="8483111" y="58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10579</xdr:rowOff>
    </xdr:from>
    <xdr:to>
      <xdr:col>11</xdr:col>
      <xdr:colOff>307975</xdr:colOff>
      <xdr:row>34</xdr:row>
      <xdr:rowOff>38430</xdr:rowOff>
    </xdr:to>
    <xdr:cxnSp macro="">
      <xdr:nvCxnSpPr>
        <xdr:cNvPr id="300" name="直線コネクタ 299"/>
        <xdr:cNvCxnSpPr/>
      </xdr:nvCxnSpPr>
      <xdr:spPr>
        <a:xfrm>
          <a:off x="6972300" y="5496979"/>
          <a:ext cx="889000" cy="37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4356</xdr:rowOff>
    </xdr:from>
    <xdr:to>
      <xdr:col>11</xdr:col>
      <xdr:colOff>358775</xdr:colOff>
      <xdr:row>34</xdr:row>
      <xdr:rowOff>105956</xdr:rowOff>
    </xdr:to>
    <xdr:sp macro="" textlink="">
      <xdr:nvSpPr>
        <xdr:cNvPr id="301" name="フローチャート : 判断 300"/>
        <xdr:cNvSpPr/>
      </xdr:nvSpPr>
      <xdr:spPr>
        <a:xfrm>
          <a:off x="7810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97083</xdr:rowOff>
    </xdr:from>
    <xdr:ext cx="534377" cy="259045"/>
    <xdr:sp macro="" textlink="">
      <xdr:nvSpPr>
        <xdr:cNvPr id="302" name="テキスト ボックス 301"/>
        <xdr:cNvSpPr txBox="1"/>
      </xdr:nvSpPr>
      <xdr:spPr>
        <a:xfrm>
          <a:off x="7594111" y="59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100863</xdr:rowOff>
    </xdr:from>
    <xdr:to>
      <xdr:col>10</xdr:col>
      <xdr:colOff>155575</xdr:colOff>
      <xdr:row>35</xdr:row>
      <xdr:rowOff>31013</xdr:rowOff>
    </xdr:to>
    <xdr:sp macro="" textlink="">
      <xdr:nvSpPr>
        <xdr:cNvPr id="303" name="フローチャート : 判断 302"/>
        <xdr:cNvSpPr/>
      </xdr:nvSpPr>
      <xdr:spPr>
        <a:xfrm>
          <a:off x="6921500" y="593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22140</xdr:rowOff>
    </xdr:from>
    <xdr:ext cx="534377" cy="259045"/>
    <xdr:sp macro="" textlink="">
      <xdr:nvSpPr>
        <xdr:cNvPr id="304" name="テキスト ボックス 303"/>
        <xdr:cNvSpPr txBox="1"/>
      </xdr:nvSpPr>
      <xdr:spPr>
        <a:xfrm>
          <a:off x="6705111" y="602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104330</xdr:rowOff>
    </xdr:from>
    <xdr:to>
      <xdr:col>15</xdr:col>
      <xdr:colOff>231775</xdr:colOff>
      <xdr:row>35</xdr:row>
      <xdr:rowOff>34480</xdr:rowOff>
    </xdr:to>
    <xdr:sp macro="" textlink="">
      <xdr:nvSpPr>
        <xdr:cNvPr id="310" name="円/楕円 309"/>
        <xdr:cNvSpPr/>
      </xdr:nvSpPr>
      <xdr:spPr>
        <a:xfrm>
          <a:off x="10426700" y="5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127207</xdr:rowOff>
    </xdr:from>
    <xdr:ext cx="534377" cy="259045"/>
    <xdr:sp macro="" textlink="">
      <xdr:nvSpPr>
        <xdr:cNvPr id="311" name="補助費等該当値テキスト"/>
        <xdr:cNvSpPr txBox="1"/>
      </xdr:nvSpPr>
      <xdr:spPr>
        <a:xfrm>
          <a:off x="10528300" y="578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153403</xdr:rowOff>
    </xdr:from>
    <xdr:to>
      <xdr:col>14</xdr:col>
      <xdr:colOff>79375</xdr:colOff>
      <xdr:row>34</xdr:row>
      <xdr:rowOff>83553</xdr:rowOff>
    </xdr:to>
    <xdr:sp macro="" textlink="">
      <xdr:nvSpPr>
        <xdr:cNvPr id="312" name="円/楕円 311"/>
        <xdr:cNvSpPr/>
      </xdr:nvSpPr>
      <xdr:spPr>
        <a:xfrm>
          <a:off x="9588500" y="58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100080</xdr:rowOff>
    </xdr:from>
    <xdr:ext cx="534377" cy="259045"/>
    <xdr:sp macro="" textlink="">
      <xdr:nvSpPr>
        <xdr:cNvPr id="313" name="テキスト ボックス 312"/>
        <xdr:cNvSpPr txBox="1"/>
      </xdr:nvSpPr>
      <xdr:spPr>
        <a:xfrm>
          <a:off x="9372111" y="558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32,807</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101473</xdr:rowOff>
    </xdr:from>
    <xdr:to>
      <xdr:col>12</xdr:col>
      <xdr:colOff>561975</xdr:colOff>
      <xdr:row>32</xdr:row>
      <xdr:rowOff>31623</xdr:rowOff>
    </xdr:to>
    <xdr:sp macro="" textlink="">
      <xdr:nvSpPr>
        <xdr:cNvPr id="314" name="円/楕円 313"/>
        <xdr:cNvSpPr/>
      </xdr:nvSpPr>
      <xdr:spPr>
        <a:xfrm>
          <a:off x="8699500" y="541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48150</xdr:rowOff>
    </xdr:from>
    <xdr:ext cx="534377" cy="259045"/>
    <xdr:sp macro="" textlink="">
      <xdr:nvSpPr>
        <xdr:cNvPr id="315" name="テキスト ボックス 314"/>
        <xdr:cNvSpPr txBox="1"/>
      </xdr:nvSpPr>
      <xdr:spPr>
        <a:xfrm>
          <a:off x="8483111" y="519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159080</xdr:rowOff>
    </xdr:from>
    <xdr:to>
      <xdr:col>11</xdr:col>
      <xdr:colOff>358775</xdr:colOff>
      <xdr:row>34</xdr:row>
      <xdr:rowOff>89230</xdr:rowOff>
    </xdr:to>
    <xdr:sp macro="" textlink="">
      <xdr:nvSpPr>
        <xdr:cNvPr id="316" name="円/楕円 315"/>
        <xdr:cNvSpPr/>
      </xdr:nvSpPr>
      <xdr:spPr>
        <a:xfrm>
          <a:off x="7810500" y="58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105757</xdr:rowOff>
    </xdr:from>
    <xdr:ext cx="534377" cy="259045"/>
    <xdr:sp macro="" textlink="">
      <xdr:nvSpPr>
        <xdr:cNvPr id="317" name="テキスト ボックス 316"/>
        <xdr:cNvSpPr txBox="1"/>
      </xdr:nvSpPr>
      <xdr:spPr>
        <a:xfrm>
          <a:off x="7594111" y="559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131229</xdr:rowOff>
    </xdr:from>
    <xdr:to>
      <xdr:col>10</xdr:col>
      <xdr:colOff>155575</xdr:colOff>
      <xdr:row>32</xdr:row>
      <xdr:rowOff>61379</xdr:rowOff>
    </xdr:to>
    <xdr:sp macro="" textlink="">
      <xdr:nvSpPr>
        <xdr:cNvPr id="318" name="円/楕円 317"/>
        <xdr:cNvSpPr/>
      </xdr:nvSpPr>
      <xdr:spPr>
        <a:xfrm>
          <a:off x="6921500" y="544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77906</xdr:rowOff>
    </xdr:from>
    <xdr:ext cx="534377" cy="259045"/>
    <xdr:sp macro="" textlink="">
      <xdr:nvSpPr>
        <xdr:cNvPr id="319" name="テキスト ボックス 318"/>
        <xdr:cNvSpPr txBox="1"/>
      </xdr:nvSpPr>
      <xdr:spPr>
        <a:xfrm>
          <a:off x="6705111" y="522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3" name="直線コネクタ 342"/>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4"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5" name="直線コネクタ 344"/>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6"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7" name="直線コネクタ 346"/>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122231</xdr:rowOff>
    </xdr:from>
    <xdr:to>
      <xdr:col>15</xdr:col>
      <xdr:colOff>180975</xdr:colOff>
      <xdr:row>57</xdr:row>
      <xdr:rowOff>150444</xdr:rowOff>
    </xdr:to>
    <xdr:cxnSp macro="">
      <xdr:nvCxnSpPr>
        <xdr:cNvPr id="348" name="直線コネクタ 347"/>
        <xdr:cNvCxnSpPr/>
      </xdr:nvCxnSpPr>
      <xdr:spPr>
        <a:xfrm>
          <a:off x="9639300" y="9551981"/>
          <a:ext cx="838200" cy="37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9"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50" name="フローチャート : 判断 349"/>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89865</xdr:rowOff>
    </xdr:from>
    <xdr:to>
      <xdr:col>14</xdr:col>
      <xdr:colOff>28575</xdr:colOff>
      <xdr:row>55</xdr:row>
      <xdr:rowOff>122231</xdr:rowOff>
    </xdr:to>
    <xdr:cxnSp macro="">
      <xdr:nvCxnSpPr>
        <xdr:cNvPr id="351" name="直線コネクタ 350"/>
        <xdr:cNvCxnSpPr/>
      </xdr:nvCxnSpPr>
      <xdr:spPr>
        <a:xfrm>
          <a:off x="8750300" y="9519615"/>
          <a:ext cx="8890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2" name="フローチャート : 判断 351"/>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3" name="テキスト ボックス 352"/>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89865</xdr:rowOff>
    </xdr:from>
    <xdr:to>
      <xdr:col>12</xdr:col>
      <xdr:colOff>511175</xdr:colOff>
      <xdr:row>56</xdr:row>
      <xdr:rowOff>73292</xdr:rowOff>
    </xdr:to>
    <xdr:cxnSp macro="">
      <xdr:nvCxnSpPr>
        <xdr:cNvPr id="354" name="直線コネクタ 353"/>
        <xdr:cNvCxnSpPr/>
      </xdr:nvCxnSpPr>
      <xdr:spPr>
        <a:xfrm flipV="1">
          <a:off x="7861300" y="9519615"/>
          <a:ext cx="889000" cy="1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5" name="フローチャート : 判断 354"/>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6" name="テキスト ボックス 355"/>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66243</xdr:rowOff>
    </xdr:from>
    <xdr:to>
      <xdr:col>11</xdr:col>
      <xdr:colOff>307975</xdr:colOff>
      <xdr:row>56</xdr:row>
      <xdr:rowOff>73292</xdr:rowOff>
    </xdr:to>
    <xdr:cxnSp macro="">
      <xdr:nvCxnSpPr>
        <xdr:cNvPr id="357" name="直線コネクタ 356"/>
        <xdr:cNvCxnSpPr/>
      </xdr:nvCxnSpPr>
      <xdr:spPr>
        <a:xfrm>
          <a:off x="6972300" y="9667443"/>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8" name="フローチャート : 判断 357"/>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9" name="テキスト ボックス 358"/>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60" name="フローチャート : 判断 359"/>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61" name="テキスト ボックス 360"/>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99644</xdr:rowOff>
    </xdr:from>
    <xdr:to>
      <xdr:col>15</xdr:col>
      <xdr:colOff>231775</xdr:colOff>
      <xdr:row>58</xdr:row>
      <xdr:rowOff>29794</xdr:rowOff>
    </xdr:to>
    <xdr:sp macro="" textlink="">
      <xdr:nvSpPr>
        <xdr:cNvPr id="367" name="円/楕円 366"/>
        <xdr:cNvSpPr/>
      </xdr:nvSpPr>
      <xdr:spPr>
        <a:xfrm>
          <a:off x="10426700" y="98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14571</xdr:rowOff>
    </xdr:from>
    <xdr:ext cx="534377" cy="259045"/>
    <xdr:sp macro="" textlink="">
      <xdr:nvSpPr>
        <xdr:cNvPr id="368" name="普通建設事業費該当値テキスト"/>
        <xdr:cNvSpPr txBox="1"/>
      </xdr:nvSpPr>
      <xdr:spPr>
        <a:xfrm>
          <a:off x="10528300" y="97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71431</xdr:rowOff>
    </xdr:from>
    <xdr:to>
      <xdr:col>14</xdr:col>
      <xdr:colOff>79375</xdr:colOff>
      <xdr:row>56</xdr:row>
      <xdr:rowOff>1581</xdr:rowOff>
    </xdr:to>
    <xdr:sp macro="" textlink="">
      <xdr:nvSpPr>
        <xdr:cNvPr id="369" name="円/楕円 368"/>
        <xdr:cNvSpPr/>
      </xdr:nvSpPr>
      <xdr:spPr>
        <a:xfrm>
          <a:off x="9588500" y="950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164158</xdr:rowOff>
    </xdr:from>
    <xdr:ext cx="534377" cy="259045"/>
    <xdr:sp macro="" textlink="">
      <xdr:nvSpPr>
        <xdr:cNvPr id="370" name="テキスト ボックス 369"/>
        <xdr:cNvSpPr txBox="1"/>
      </xdr:nvSpPr>
      <xdr:spPr>
        <a:xfrm>
          <a:off x="9372111" y="9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39065</xdr:rowOff>
    </xdr:from>
    <xdr:to>
      <xdr:col>12</xdr:col>
      <xdr:colOff>561975</xdr:colOff>
      <xdr:row>55</xdr:row>
      <xdr:rowOff>140665</xdr:rowOff>
    </xdr:to>
    <xdr:sp macro="" textlink="">
      <xdr:nvSpPr>
        <xdr:cNvPr id="371" name="円/楕円 370"/>
        <xdr:cNvSpPr/>
      </xdr:nvSpPr>
      <xdr:spPr>
        <a:xfrm>
          <a:off x="86995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131792</xdr:rowOff>
    </xdr:from>
    <xdr:ext cx="534377" cy="259045"/>
    <xdr:sp macro="" textlink="">
      <xdr:nvSpPr>
        <xdr:cNvPr id="372" name="テキスト ボックス 371"/>
        <xdr:cNvSpPr txBox="1"/>
      </xdr:nvSpPr>
      <xdr:spPr>
        <a:xfrm>
          <a:off x="8483111" y="95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22492</xdr:rowOff>
    </xdr:from>
    <xdr:to>
      <xdr:col>11</xdr:col>
      <xdr:colOff>358775</xdr:colOff>
      <xdr:row>56</xdr:row>
      <xdr:rowOff>124092</xdr:rowOff>
    </xdr:to>
    <xdr:sp macro="" textlink="">
      <xdr:nvSpPr>
        <xdr:cNvPr id="373" name="円/楕円 372"/>
        <xdr:cNvSpPr/>
      </xdr:nvSpPr>
      <xdr:spPr>
        <a:xfrm>
          <a:off x="7810500" y="962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115219</xdr:rowOff>
    </xdr:from>
    <xdr:ext cx="534377" cy="259045"/>
    <xdr:sp macro="" textlink="">
      <xdr:nvSpPr>
        <xdr:cNvPr id="374" name="テキスト ボックス 373"/>
        <xdr:cNvSpPr txBox="1"/>
      </xdr:nvSpPr>
      <xdr:spPr>
        <a:xfrm>
          <a:off x="7594111" y="971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15443</xdr:rowOff>
    </xdr:from>
    <xdr:to>
      <xdr:col>10</xdr:col>
      <xdr:colOff>155575</xdr:colOff>
      <xdr:row>56</xdr:row>
      <xdr:rowOff>117043</xdr:rowOff>
    </xdr:to>
    <xdr:sp macro="" textlink="">
      <xdr:nvSpPr>
        <xdr:cNvPr id="375" name="円/楕円 374"/>
        <xdr:cNvSpPr/>
      </xdr:nvSpPr>
      <xdr:spPr>
        <a:xfrm>
          <a:off x="6921500" y="96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108170</xdr:rowOff>
    </xdr:from>
    <xdr:ext cx="534377" cy="259045"/>
    <xdr:sp macro="" textlink="">
      <xdr:nvSpPr>
        <xdr:cNvPr id="376" name="テキスト ボックス 375"/>
        <xdr:cNvSpPr txBox="1"/>
      </xdr:nvSpPr>
      <xdr:spPr>
        <a:xfrm>
          <a:off x="6705111" y="97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8" name="直線コネクタ 397"/>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0" name="直線コネクタ 39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401"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2" name="直線コネクタ 401"/>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152250</xdr:rowOff>
    </xdr:from>
    <xdr:to>
      <xdr:col>15</xdr:col>
      <xdr:colOff>180975</xdr:colOff>
      <xdr:row>78</xdr:row>
      <xdr:rowOff>23228</xdr:rowOff>
    </xdr:to>
    <xdr:cxnSp macro="">
      <xdr:nvCxnSpPr>
        <xdr:cNvPr id="403" name="直線コネクタ 402"/>
        <xdr:cNvCxnSpPr/>
      </xdr:nvCxnSpPr>
      <xdr:spPr>
        <a:xfrm>
          <a:off x="9639300" y="13182450"/>
          <a:ext cx="838200" cy="21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4"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5" name="フローチャート : 判断 404"/>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6" name="フローチャート : 判断 405"/>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16283</xdr:rowOff>
    </xdr:from>
    <xdr:ext cx="534377" cy="259045"/>
    <xdr:sp macro="" textlink="">
      <xdr:nvSpPr>
        <xdr:cNvPr id="407" name="テキスト ボックス 406"/>
        <xdr:cNvSpPr txBox="1"/>
      </xdr:nvSpPr>
      <xdr:spPr>
        <a:xfrm>
          <a:off x="9372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143878</xdr:rowOff>
    </xdr:from>
    <xdr:to>
      <xdr:col>15</xdr:col>
      <xdr:colOff>231775</xdr:colOff>
      <xdr:row>78</xdr:row>
      <xdr:rowOff>74028</xdr:rowOff>
    </xdr:to>
    <xdr:sp macro="" textlink="">
      <xdr:nvSpPr>
        <xdr:cNvPr id="413" name="円/楕円 412"/>
        <xdr:cNvSpPr/>
      </xdr:nvSpPr>
      <xdr:spPr>
        <a:xfrm>
          <a:off x="10426700" y="133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58805</xdr:rowOff>
    </xdr:from>
    <xdr:ext cx="469744" cy="259045"/>
    <xdr:sp macro="" textlink="">
      <xdr:nvSpPr>
        <xdr:cNvPr id="414" name="普通建設事業費 （ うち新規整備　）該当値テキスト"/>
        <xdr:cNvSpPr txBox="1"/>
      </xdr:nvSpPr>
      <xdr:spPr>
        <a:xfrm>
          <a:off x="10528300" y="132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101450</xdr:rowOff>
    </xdr:from>
    <xdr:to>
      <xdr:col>14</xdr:col>
      <xdr:colOff>79375</xdr:colOff>
      <xdr:row>77</xdr:row>
      <xdr:rowOff>31600</xdr:rowOff>
    </xdr:to>
    <xdr:sp macro="" textlink="">
      <xdr:nvSpPr>
        <xdr:cNvPr id="415" name="円/楕円 414"/>
        <xdr:cNvSpPr/>
      </xdr:nvSpPr>
      <xdr:spPr>
        <a:xfrm>
          <a:off x="9588500" y="131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22727</xdr:rowOff>
    </xdr:from>
    <xdr:ext cx="534377" cy="259045"/>
    <xdr:sp macro="" textlink="">
      <xdr:nvSpPr>
        <xdr:cNvPr id="416" name="テキスト ボックス 415"/>
        <xdr:cNvSpPr txBox="1"/>
      </xdr:nvSpPr>
      <xdr:spPr>
        <a:xfrm>
          <a:off x="9372111" y="132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7" name="直線コネクタ 42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8" name="テキスト ボックス 42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9" name="直線コネクタ 42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0" name="テキスト ボックス 42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1" name="直線コネクタ 43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2" name="テキスト ボックス 43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3" name="直線コネクタ 43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4" name="テキスト ボックス 43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5" name="直線コネクタ 43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6" name="テキスト ボックス 43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8" name="直線コネクタ 437"/>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9"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40" name="直線コネクタ 439"/>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41"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2" name="直線コネクタ 441"/>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169258</xdr:rowOff>
    </xdr:from>
    <xdr:to>
      <xdr:col>15</xdr:col>
      <xdr:colOff>180975</xdr:colOff>
      <xdr:row>98</xdr:row>
      <xdr:rowOff>12415</xdr:rowOff>
    </xdr:to>
    <xdr:cxnSp macro="">
      <xdr:nvCxnSpPr>
        <xdr:cNvPr id="443" name="直線コネクタ 442"/>
        <xdr:cNvCxnSpPr/>
      </xdr:nvCxnSpPr>
      <xdr:spPr>
        <a:xfrm>
          <a:off x="9639300" y="16799908"/>
          <a:ext cx="838200" cy="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38876</xdr:rowOff>
    </xdr:from>
    <xdr:ext cx="534377" cy="259045"/>
    <xdr:sp macro="" textlink="">
      <xdr:nvSpPr>
        <xdr:cNvPr id="444" name="普通建設事業費 （ うち更新整備　）平均値テキスト"/>
        <xdr:cNvSpPr txBox="1"/>
      </xdr:nvSpPr>
      <xdr:spPr>
        <a:xfrm>
          <a:off x="10528300" y="1632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5" name="フローチャート : 判断 444"/>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6" name="フローチャート : 判断 445"/>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107974</xdr:rowOff>
    </xdr:from>
    <xdr:ext cx="534377" cy="259045"/>
    <xdr:sp macro="" textlink="">
      <xdr:nvSpPr>
        <xdr:cNvPr id="447" name="テキスト ボックス 446"/>
        <xdr:cNvSpPr txBox="1"/>
      </xdr:nvSpPr>
      <xdr:spPr>
        <a:xfrm>
          <a:off x="9372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8" name="テキスト ボックス 44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9" name="テキスト ボックス 44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0" name="テキスト ボックス 44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1" name="テキスト ボックス 45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2" name="テキスト ボックス 45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133065</xdr:rowOff>
    </xdr:from>
    <xdr:to>
      <xdr:col>15</xdr:col>
      <xdr:colOff>231775</xdr:colOff>
      <xdr:row>98</xdr:row>
      <xdr:rowOff>63215</xdr:rowOff>
    </xdr:to>
    <xdr:sp macro="" textlink="">
      <xdr:nvSpPr>
        <xdr:cNvPr id="453" name="円/楕円 452"/>
        <xdr:cNvSpPr/>
      </xdr:nvSpPr>
      <xdr:spPr>
        <a:xfrm>
          <a:off x="10426700" y="167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47992</xdr:rowOff>
    </xdr:from>
    <xdr:ext cx="469744" cy="259045"/>
    <xdr:sp macro="" textlink="">
      <xdr:nvSpPr>
        <xdr:cNvPr id="454" name="普通建設事業費 （ うち更新整備　）該当値テキスト"/>
        <xdr:cNvSpPr txBox="1"/>
      </xdr:nvSpPr>
      <xdr:spPr>
        <a:xfrm>
          <a:off x="10528300" y="1667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118458</xdr:rowOff>
    </xdr:from>
    <xdr:to>
      <xdr:col>14</xdr:col>
      <xdr:colOff>79375</xdr:colOff>
      <xdr:row>98</xdr:row>
      <xdr:rowOff>48608</xdr:rowOff>
    </xdr:to>
    <xdr:sp macro="" textlink="">
      <xdr:nvSpPr>
        <xdr:cNvPr id="455" name="円/楕円 454"/>
        <xdr:cNvSpPr/>
      </xdr:nvSpPr>
      <xdr:spPr>
        <a:xfrm>
          <a:off x="9588500" y="167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39735</xdr:rowOff>
    </xdr:from>
    <xdr:ext cx="469744" cy="259045"/>
    <xdr:sp macro="" textlink="">
      <xdr:nvSpPr>
        <xdr:cNvPr id="456" name="テキスト ボックス 455"/>
        <xdr:cNvSpPr txBox="1"/>
      </xdr:nvSpPr>
      <xdr:spPr>
        <a:xfrm>
          <a:off x="9404427" y="168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7" name="正方形/長方形 45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8" name="正方形/長方形 45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9" name="正方形/長方形 45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0" name="正方形/長方形 45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1" name="正方形/長方形 46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2" name="正方形/長方形 46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3" name="正方形/長方形 46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4" name="正方形/長方形 46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5" name="テキスト ボックス 46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6" name="直線コネクタ 46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7" name="直線コネクタ 46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8" name="テキスト ボックス 46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9" name="直線コネクタ 46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0" name="テキスト ボックス 46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1" name="直線コネクタ 47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2" name="テキスト ボックス 47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3" name="直線コネクタ 47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4" name="テキスト ボックス 47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5" name="直線コネクタ 47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6" name="テキスト ボックス 47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8" name="直線コネクタ 477"/>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0" name="直線コネクタ 47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81"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2" name="直線コネクタ 481"/>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139151</xdr:rowOff>
    </xdr:from>
    <xdr:to>
      <xdr:col>23</xdr:col>
      <xdr:colOff>517525</xdr:colOff>
      <xdr:row>38</xdr:row>
      <xdr:rowOff>139700</xdr:rowOff>
    </xdr:to>
    <xdr:cxnSp macro="">
      <xdr:nvCxnSpPr>
        <xdr:cNvPr id="483" name="直線コネクタ 482"/>
        <xdr:cNvCxnSpPr/>
      </xdr:nvCxnSpPr>
      <xdr:spPr>
        <a:xfrm flipV="1">
          <a:off x="15481300" y="6654251"/>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4"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5" name="フローチャート : 判断 484"/>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138329</xdr:rowOff>
    </xdr:from>
    <xdr:to>
      <xdr:col>22</xdr:col>
      <xdr:colOff>365125</xdr:colOff>
      <xdr:row>38</xdr:row>
      <xdr:rowOff>139700</xdr:rowOff>
    </xdr:to>
    <xdr:cxnSp macro="">
      <xdr:nvCxnSpPr>
        <xdr:cNvPr id="486" name="直線コネクタ 485"/>
        <xdr:cNvCxnSpPr/>
      </xdr:nvCxnSpPr>
      <xdr:spPr>
        <a:xfrm>
          <a:off x="14592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7" name="フローチャート : 判断 486"/>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8" name="テキスト ボックス 487"/>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134900</xdr:rowOff>
    </xdr:from>
    <xdr:to>
      <xdr:col>21</xdr:col>
      <xdr:colOff>161925</xdr:colOff>
      <xdr:row>38</xdr:row>
      <xdr:rowOff>138329</xdr:rowOff>
    </xdr:to>
    <xdr:cxnSp macro="">
      <xdr:nvCxnSpPr>
        <xdr:cNvPr id="489" name="直線コネクタ 488"/>
        <xdr:cNvCxnSpPr/>
      </xdr:nvCxnSpPr>
      <xdr:spPr>
        <a:xfrm>
          <a:off x="13703300" y="665000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90" name="フローチャート : 判断 489"/>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91" name="テキスト ボックス 490"/>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134900</xdr:rowOff>
    </xdr:from>
    <xdr:to>
      <xdr:col>19</xdr:col>
      <xdr:colOff>644525</xdr:colOff>
      <xdr:row>38</xdr:row>
      <xdr:rowOff>136088</xdr:rowOff>
    </xdr:to>
    <xdr:cxnSp macro="">
      <xdr:nvCxnSpPr>
        <xdr:cNvPr id="492" name="直線コネクタ 491"/>
        <xdr:cNvCxnSpPr/>
      </xdr:nvCxnSpPr>
      <xdr:spPr>
        <a:xfrm flipV="1">
          <a:off x="12814300" y="6650000"/>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3" name="フローチャート : 判断 492"/>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4" name="テキスト ボックス 493"/>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5" name="フローチャート : 判断 494"/>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6" name="テキスト ボックス 495"/>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7" name="テキスト ボックス 49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8" name="テキスト ボックス 49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9" name="テキスト ボックス 49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0" name="テキスト ボックス 49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1" name="テキスト ボックス 50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88351</xdr:rowOff>
    </xdr:from>
    <xdr:to>
      <xdr:col>23</xdr:col>
      <xdr:colOff>568325</xdr:colOff>
      <xdr:row>39</xdr:row>
      <xdr:rowOff>18501</xdr:rowOff>
    </xdr:to>
    <xdr:sp macro="" textlink="">
      <xdr:nvSpPr>
        <xdr:cNvPr id="502" name="円/楕円 501"/>
        <xdr:cNvSpPr/>
      </xdr:nvSpPr>
      <xdr:spPr>
        <a:xfrm>
          <a:off x="162687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3278</xdr:rowOff>
    </xdr:from>
    <xdr:ext cx="313932" cy="259045"/>
    <xdr:sp macro="" textlink="">
      <xdr:nvSpPr>
        <xdr:cNvPr id="503" name="災害復旧事業費該当値テキスト"/>
        <xdr:cNvSpPr txBox="1"/>
      </xdr:nvSpPr>
      <xdr:spPr>
        <a:xfrm>
          <a:off x="16370300" y="6518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4" name="円/楕円 50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5" name="テキスト ボックス 50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87529</xdr:rowOff>
    </xdr:from>
    <xdr:to>
      <xdr:col>21</xdr:col>
      <xdr:colOff>212725</xdr:colOff>
      <xdr:row>39</xdr:row>
      <xdr:rowOff>17679</xdr:rowOff>
    </xdr:to>
    <xdr:sp macro="" textlink="">
      <xdr:nvSpPr>
        <xdr:cNvPr id="506" name="円/楕円 505"/>
        <xdr:cNvSpPr/>
      </xdr:nvSpPr>
      <xdr:spPr>
        <a:xfrm>
          <a:off x="14541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8806</xdr:rowOff>
    </xdr:from>
    <xdr:ext cx="313932" cy="259045"/>
    <xdr:sp macro="" textlink="">
      <xdr:nvSpPr>
        <xdr:cNvPr id="507" name="テキスト ボックス 506"/>
        <xdr:cNvSpPr txBox="1"/>
      </xdr:nvSpPr>
      <xdr:spPr>
        <a:xfrm>
          <a:off x="14435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84100</xdr:rowOff>
    </xdr:from>
    <xdr:to>
      <xdr:col>20</xdr:col>
      <xdr:colOff>9525</xdr:colOff>
      <xdr:row>39</xdr:row>
      <xdr:rowOff>14250</xdr:rowOff>
    </xdr:to>
    <xdr:sp macro="" textlink="">
      <xdr:nvSpPr>
        <xdr:cNvPr id="508" name="円/楕円 507"/>
        <xdr:cNvSpPr/>
      </xdr:nvSpPr>
      <xdr:spPr>
        <a:xfrm>
          <a:off x="13652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5377</xdr:rowOff>
    </xdr:from>
    <xdr:ext cx="378565" cy="259045"/>
    <xdr:sp macro="" textlink="">
      <xdr:nvSpPr>
        <xdr:cNvPr id="509" name="テキスト ボックス 508"/>
        <xdr:cNvSpPr txBox="1"/>
      </xdr:nvSpPr>
      <xdr:spPr>
        <a:xfrm>
          <a:off x="13514017" y="66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85288</xdr:rowOff>
    </xdr:from>
    <xdr:to>
      <xdr:col>18</xdr:col>
      <xdr:colOff>492125</xdr:colOff>
      <xdr:row>39</xdr:row>
      <xdr:rowOff>15438</xdr:rowOff>
    </xdr:to>
    <xdr:sp macro="" textlink="">
      <xdr:nvSpPr>
        <xdr:cNvPr id="510" name="円/楕円 509"/>
        <xdr:cNvSpPr/>
      </xdr:nvSpPr>
      <xdr:spPr>
        <a:xfrm>
          <a:off x="12763500" y="660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6565</xdr:rowOff>
    </xdr:from>
    <xdr:ext cx="378565" cy="259045"/>
    <xdr:sp macro="" textlink="">
      <xdr:nvSpPr>
        <xdr:cNvPr id="511" name="テキスト ボックス 510"/>
        <xdr:cNvSpPr txBox="1"/>
      </xdr:nvSpPr>
      <xdr:spPr>
        <a:xfrm>
          <a:off x="12625017" y="6693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2" name="正方形/長方形 51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3" name="正方形/長方形 51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4" name="正方形/長方形 51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5" name="正方形/長方形 51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6" name="正方形/長方形 51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7" name="正方形/長方形 51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8" name="正方形/長方形 51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9" name="正方形/長方形 51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0" name="テキスト ボックス 51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1" name="直線コネクタ 52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2" name="直線コネクタ 52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3" name="テキスト ボックス 52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4" name="直線コネクタ 52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5" name="テキスト ボックス 52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7" name="直線コネクタ 52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2" name="直線コネクタ 53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4" name="フローチャート : 判断 53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5" name="直線コネクタ 53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6" name="フローチャート : 判断 53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7" name="テキスト ボックス 53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8" name="直線コネクタ 53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9" name="フローチャート : 判断 53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0" name="テキスト ボックス 53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1" name="直線コネクタ 54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2" name="フローチャート : 判断 54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3" name="テキスト ボックス 54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4" name="フローチャート : 判断 54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5" name="テキスト ボックス 54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6" name="テキスト ボックス 54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7" name="テキスト ボックス 54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8" name="テキスト ボックス 54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9" name="テキスト ボックス 54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0" name="テキスト ボックス 54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円/楕円 55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3" name="円/楕円 55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4" name="テキスト ボックス 55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5" name="円/楕円 55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6" name="テキスト ボックス 55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7" name="円/楕円 55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8" name="テキスト ボックス 55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円/楕円 55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0" name="テキスト ボックス 55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1" name="正方形/長方形 56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2" name="正方形/長方形 56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3" name="正方形/長方形 56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4" name="正方形/長方形 56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5" name="正方形/長方形 56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6" name="正方形/長方形 56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7" name="正方形/長方形 56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8" name="正方形/長方形 56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9" name="テキスト ボックス 56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0" name="直線コネクタ 56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1" name="テキスト ボックス 57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2" name="直線コネクタ 57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3" name="テキスト ボックス 57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4" name="直線コネクタ 57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5" name="テキスト ボックス 57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6" name="直線コネクタ 57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7" name="テキスト ボックス 57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8" name="直線コネクタ 57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9" name="テキスト ボックス 57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0" name="直線コネクタ 57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1" name="テキスト ボックス 58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3" name="直線コネクタ 582"/>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4"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5" name="直線コネクタ 584"/>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6"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7" name="直線コネクタ 586"/>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21513</xdr:rowOff>
    </xdr:from>
    <xdr:to>
      <xdr:col>23</xdr:col>
      <xdr:colOff>517525</xdr:colOff>
      <xdr:row>77</xdr:row>
      <xdr:rowOff>45310</xdr:rowOff>
    </xdr:to>
    <xdr:cxnSp macro="">
      <xdr:nvCxnSpPr>
        <xdr:cNvPr id="588" name="直線コネクタ 587"/>
        <xdr:cNvCxnSpPr/>
      </xdr:nvCxnSpPr>
      <xdr:spPr>
        <a:xfrm flipV="1">
          <a:off x="15481300" y="13223163"/>
          <a:ext cx="8382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43279</xdr:rowOff>
    </xdr:from>
    <xdr:ext cx="534377" cy="259045"/>
    <xdr:sp macro="" textlink="">
      <xdr:nvSpPr>
        <xdr:cNvPr id="589" name="公債費平均値テキスト"/>
        <xdr:cNvSpPr txBox="1"/>
      </xdr:nvSpPr>
      <xdr:spPr>
        <a:xfrm>
          <a:off x="16370300" y="1324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90" name="フローチャート : 判断 589"/>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45310</xdr:rowOff>
    </xdr:from>
    <xdr:to>
      <xdr:col>22</xdr:col>
      <xdr:colOff>365125</xdr:colOff>
      <xdr:row>77</xdr:row>
      <xdr:rowOff>80767</xdr:rowOff>
    </xdr:to>
    <xdr:cxnSp macro="">
      <xdr:nvCxnSpPr>
        <xdr:cNvPr id="591" name="直線コネクタ 590"/>
        <xdr:cNvCxnSpPr/>
      </xdr:nvCxnSpPr>
      <xdr:spPr>
        <a:xfrm flipV="1">
          <a:off x="14592300" y="13246960"/>
          <a:ext cx="889000" cy="3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2" name="フローチャート : 判断 591"/>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93" name="テキスト ボックス 592"/>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80767</xdr:rowOff>
    </xdr:from>
    <xdr:to>
      <xdr:col>21</xdr:col>
      <xdr:colOff>161925</xdr:colOff>
      <xdr:row>77</xdr:row>
      <xdr:rowOff>116635</xdr:rowOff>
    </xdr:to>
    <xdr:cxnSp macro="">
      <xdr:nvCxnSpPr>
        <xdr:cNvPr id="594" name="直線コネクタ 593"/>
        <xdr:cNvCxnSpPr/>
      </xdr:nvCxnSpPr>
      <xdr:spPr>
        <a:xfrm flipV="1">
          <a:off x="13703300" y="13282417"/>
          <a:ext cx="889000" cy="3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5" name="フローチャート : 判断 594"/>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6" name="テキスト ボックス 595"/>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116635</xdr:rowOff>
    </xdr:from>
    <xdr:to>
      <xdr:col>19</xdr:col>
      <xdr:colOff>644525</xdr:colOff>
      <xdr:row>77</xdr:row>
      <xdr:rowOff>148295</xdr:rowOff>
    </xdr:to>
    <xdr:cxnSp macro="">
      <xdr:nvCxnSpPr>
        <xdr:cNvPr id="597" name="直線コネクタ 596"/>
        <xdr:cNvCxnSpPr/>
      </xdr:nvCxnSpPr>
      <xdr:spPr>
        <a:xfrm flipV="1">
          <a:off x="12814300" y="13318285"/>
          <a:ext cx="889000" cy="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8" name="フローチャート : 判断 597"/>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9" name="テキスト ボックス 598"/>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600" name="フローチャート : 判断 599"/>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601" name="テキスト ボックス 600"/>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2" name="テキスト ボックス 60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3" name="テキスト ボックス 60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4" name="テキスト ボックス 60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5" name="テキスト ボックス 60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6" name="テキスト ボックス 60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142163</xdr:rowOff>
    </xdr:from>
    <xdr:to>
      <xdr:col>23</xdr:col>
      <xdr:colOff>568325</xdr:colOff>
      <xdr:row>77</xdr:row>
      <xdr:rowOff>72313</xdr:rowOff>
    </xdr:to>
    <xdr:sp macro="" textlink="">
      <xdr:nvSpPr>
        <xdr:cNvPr id="607" name="円/楕円 606"/>
        <xdr:cNvSpPr/>
      </xdr:nvSpPr>
      <xdr:spPr>
        <a:xfrm>
          <a:off x="16268700" y="131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165040</xdr:rowOff>
    </xdr:from>
    <xdr:ext cx="534377" cy="259045"/>
    <xdr:sp macro="" textlink="">
      <xdr:nvSpPr>
        <xdr:cNvPr id="608" name="公債費該当値テキスト"/>
        <xdr:cNvSpPr txBox="1"/>
      </xdr:nvSpPr>
      <xdr:spPr>
        <a:xfrm>
          <a:off x="16370300" y="1302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32,670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165960</xdr:rowOff>
    </xdr:from>
    <xdr:to>
      <xdr:col>22</xdr:col>
      <xdr:colOff>415925</xdr:colOff>
      <xdr:row>77</xdr:row>
      <xdr:rowOff>96110</xdr:rowOff>
    </xdr:to>
    <xdr:sp macro="" textlink="">
      <xdr:nvSpPr>
        <xdr:cNvPr id="609" name="円/楕円 608"/>
        <xdr:cNvSpPr/>
      </xdr:nvSpPr>
      <xdr:spPr>
        <a:xfrm>
          <a:off x="15430500" y="131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87237</xdr:rowOff>
    </xdr:from>
    <xdr:ext cx="534377" cy="259045"/>
    <xdr:sp macro="" textlink="">
      <xdr:nvSpPr>
        <xdr:cNvPr id="610" name="テキスト ボックス 609"/>
        <xdr:cNvSpPr txBox="1"/>
      </xdr:nvSpPr>
      <xdr:spPr>
        <a:xfrm>
          <a:off x="15214111" y="132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29967</xdr:rowOff>
    </xdr:from>
    <xdr:to>
      <xdr:col>21</xdr:col>
      <xdr:colOff>212725</xdr:colOff>
      <xdr:row>77</xdr:row>
      <xdr:rowOff>131567</xdr:rowOff>
    </xdr:to>
    <xdr:sp macro="" textlink="">
      <xdr:nvSpPr>
        <xdr:cNvPr id="611" name="円/楕円 610"/>
        <xdr:cNvSpPr/>
      </xdr:nvSpPr>
      <xdr:spPr>
        <a:xfrm>
          <a:off x="14541500" y="132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122694</xdr:rowOff>
    </xdr:from>
    <xdr:ext cx="534377" cy="259045"/>
    <xdr:sp macro="" textlink="">
      <xdr:nvSpPr>
        <xdr:cNvPr id="612" name="テキスト ボックス 611"/>
        <xdr:cNvSpPr txBox="1"/>
      </xdr:nvSpPr>
      <xdr:spPr>
        <a:xfrm>
          <a:off x="14325111" y="133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65835</xdr:rowOff>
    </xdr:from>
    <xdr:to>
      <xdr:col>20</xdr:col>
      <xdr:colOff>9525</xdr:colOff>
      <xdr:row>77</xdr:row>
      <xdr:rowOff>167435</xdr:rowOff>
    </xdr:to>
    <xdr:sp macro="" textlink="">
      <xdr:nvSpPr>
        <xdr:cNvPr id="613" name="円/楕円 612"/>
        <xdr:cNvSpPr/>
      </xdr:nvSpPr>
      <xdr:spPr>
        <a:xfrm>
          <a:off x="13652500" y="1326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158562</xdr:rowOff>
    </xdr:from>
    <xdr:ext cx="534377" cy="259045"/>
    <xdr:sp macro="" textlink="">
      <xdr:nvSpPr>
        <xdr:cNvPr id="614" name="テキスト ボックス 613"/>
        <xdr:cNvSpPr txBox="1"/>
      </xdr:nvSpPr>
      <xdr:spPr>
        <a:xfrm>
          <a:off x="13436111" y="1336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97495</xdr:rowOff>
    </xdr:from>
    <xdr:to>
      <xdr:col>18</xdr:col>
      <xdr:colOff>492125</xdr:colOff>
      <xdr:row>78</xdr:row>
      <xdr:rowOff>27645</xdr:rowOff>
    </xdr:to>
    <xdr:sp macro="" textlink="">
      <xdr:nvSpPr>
        <xdr:cNvPr id="615" name="円/楕円 614"/>
        <xdr:cNvSpPr/>
      </xdr:nvSpPr>
      <xdr:spPr>
        <a:xfrm>
          <a:off x="12763500" y="132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18772</xdr:rowOff>
    </xdr:from>
    <xdr:ext cx="534377" cy="259045"/>
    <xdr:sp macro="" textlink="">
      <xdr:nvSpPr>
        <xdr:cNvPr id="616" name="テキスト ボックス 615"/>
        <xdr:cNvSpPr txBox="1"/>
      </xdr:nvSpPr>
      <xdr:spPr>
        <a:xfrm>
          <a:off x="12547111" y="1339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7" name="正方形/長方形 61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8" name="正方形/長方形 61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9" name="正方形/長方形 61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0" name="正方形/長方形 61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1" name="正方形/長方形 62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2" name="正方形/長方形 62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3" name="正方形/長方形 62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4" name="正方形/長方形 62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5" name="テキスト ボックス 62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6" name="直線コネクタ 62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7" name="直線コネクタ 62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8" name="テキスト ボックス 62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9" name="直線コネクタ 62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0" name="テキスト ボックス 62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1" name="直線コネクタ 63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2" name="テキスト ボックス 63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3" name="直線コネクタ 63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4" name="テキスト ボックス 63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5" name="直線コネクタ 63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6" name="テキスト ボックス 63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8" name="テキスト ボックス 63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40" name="直線コネクタ 639"/>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41"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2" name="直線コネクタ 641"/>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3"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4" name="直線コネクタ 643"/>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140005</xdr:rowOff>
    </xdr:from>
    <xdr:to>
      <xdr:col>23</xdr:col>
      <xdr:colOff>517525</xdr:colOff>
      <xdr:row>99</xdr:row>
      <xdr:rowOff>14351</xdr:rowOff>
    </xdr:to>
    <xdr:cxnSp macro="">
      <xdr:nvCxnSpPr>
        <xdr:cNvPr id="645" name="直線コネクタ 644"/>
        <xdr:cNvCxnSpPr/>
      </xdr:nvCxnSpPr>
      <xdr:spPr>
        <a:xfrm flipV="1">
          <a:off x="15481300" y="16770655"/>
          <a:ext cx="838200" cy="2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6"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7" name="フローチャート : 判断 646"/>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6274</xdr:rowOff>
    </xdr:from>
    <xdr:to>
      <xdr:col>22</xdr:col>
      <xdr:colOff>365125</xdr:colOff>
      <xdr:row>99</xdr:row>
      <xdr:rowOff>14351</xdr:rowOff>
    </xdr:to>
    <xdr:cxnSp macro="">
      <xdr:nvCxnSpPr>
        <xdr:cNvPr id="648" name="直線コネクタ 647"/>
        <xdr:cNvCxnSpPr/>
      </xdr:nvCxnSpPr>
      <xdr:spPr>
        <a:xfrm>
          <a:off x="14592300" y="16808374"/>
          <a:ext cx="8890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9" name="フローチャート : 判断 648"/>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119663</xdr:rowOff>
    </xdr:from>
    <xdr:ext cx="469744" cy="259045"/>
    <xdr:sp macro="" textlink="">
      <xdr:nvSpPr>
        <xdr:cNvPr id="650" name="テキスト ボックス 649"/>
        <xdr:cNvSpPr txBox="1"/>
      </xdr:nvSpPr>
      <xdr:spPr>
        <a:xfrm>
          <a:off x="15246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6274</xdr:rowOff>
    </xdr:from>
    <xdr:to>
      <xdr:col>21</xdr:col>
      <xdr:colOff>161925</xdr:colOff>
      <xdr:row>98</xdr:row>
      <xdr:rowOff>60110</xdr:rowOff>
    </xdr:to>
    <xdr:cxnSp macro="">
      <xdr:nvCxnSpPr>
        <xdr:cNvPr id="651" name="直線コネクタ 650"/>
        <xdr:cNvCxnSpPr/>
      </xdr:nvCxnSpPr>
      <xdr:spPr>
        <a:xfrm flipV="1">
          <a:off x="13703300" y="16808374"/>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2" name="フローチャート : 判断 651"/>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3" name="テキスト ボックス 652"/>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53442</xdr:rowOff>
    </xdr:from>
    <xdr:to>
      <xdr:col>19</xdr:col>
      <xdr:colOff>644525</xdr:colOff>
      <xdr:row>98</xdr:row>
      <xdr:rowOff>60110</xdr:rowOff>
    </xdr:to>
    <xdr:cxnSp macro="">
      <xdr:nvCxnSpPr>
        <xdr:cNvPr id="654" name="直線コネクタ 653"/>
        <xdr:cNvCxnSpPr/>
      </xdr:nvCxnSpPr>
      <xdr:spPr>
        <a:xfrm>
          <a:off x="12814300" y="16855542"/>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5" name="フローチャート : 判断 654"/>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6" name="テキスト ボックス 655"/>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7" name="フローチャート : 判断 656"/>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8" name="テキスト ボックス 657"/>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89205</xdr:rowOff>
    </xdr:from>
    <xdr:to>
      <xdr:col>23</xdr:col>
      <xdr:colOff>568325</xdr:colOff>
      <xdr:row>98</xdr:row>
      <xdr:rowOff>19355</xdr:rowOff>
    </xdr:to>
    <xdr:sp macro="" textlink="">
      <xdr:nvSpPr>
        <xdr:cNvPr id="664" name="円/楕円 663"/>
        <xdr:cNvSpPr/>
      </xdr:nvSpPr>
      <xdr:spPr>
        <a:xfrm>
          <a:off x="16268700" y="167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67632</xdr:rowOff>
    </xdr:from>
    <xdr:ext cx="469744" cy="259045"/>
    <xdr:sp macro="" textlink="">
      <xdr:nvSpPr>
        <xdr:cNvPr id="665" name="積立金該当値テキスト"/>
        <xdr:cNvSpPr txBox="1"/>
      </xdr:nvSpPr>
      <xdr:spPr>
        <a:xfrm>
          <a:off x="16370300" y="1669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135001</xdr:rowOff>
    </xdr:from>
    <xdr:to>
      <xdr:col>22</xdr:col>
      <xdr:colOff>415925</xdr:colOff>
      <xdr:row>99</xdr:row>
      <xdr:rowOff>65151</xdr:rowOff>
    </xdr:to>
    <xdr:sp macro="" textlink="">
      <xdr:nvSpPr>
        <xdr:cNvPr id="666" name="円/楕円 665"/>
        <xdr:cNvSpPr/>
      </xdr:nvSpPr>
      <xdr:spPr>
        <a:xfrm>
          <a:off x="15430500" y="169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56278</xdr:rowOff>
    </xdr:from>
    <xdr:ext cx="378565" cy="259045"/>
    <xdr:sp macro="" textlink="">
      <xdr:nvSpPr>
        <xdr:cNvPr id="667" name="テキスト ボックス 666"/>
        <xdr:cNvSpPr txBox="1"/>
      </xdr:nvSpPr>
      <xdr:spPr>
        <a:xfrm>
          <a:off x="15292017" y="17029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126924</xdr:rowOff>
    </xdr:from>
    <xdr:to>
      <xdr:col>21</xdr:col>
      <xdr:colOff>212725</xdr:colOff>
      <xdr:row>98</xdr:row>
      <xdr:rowOff>57074</xdr:rowOff>
    </xdr:to>
    <xdr:sp macro="" textlink="">
      <xdr:nvSpPr>
        <xdr:cNvPr id="668" name="円/楕円 667"/>
        <xdr:cNvSpPr/>
      </xdr:nvSpPr>
      <xdr:spPr>
        <a:xfrm>
          <a:off x="14541500" y="167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48201</xdr:rowOff>
    </xdr:from>
    <xdr:ext cx="469744" cy="259045"/>
    <xdr:sp macro="" textlink="">
      <xdr:nvSpPr>
        <xdr:cNvPr id="669" name="テキスト ボックス 668"/>
        <xdr:cNvSpPr txBox="1"/>
      </xdr:nvSpPr>
      <xdr:spPr>
        <a:xfrm>
          <a:off x="14357427" y="168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9310</xdr:rowOff>
    </xdr:from>
    <xdr:to>
      <xdr:col>20</xdr:col>
      <xdr:colOff>9525</xdr:colOff>
      <xdr:row>98</xdr:row>
      <xdr:rowOff>110910</xdr:rowOff>
    </xdr:to>
    <xdr:sp macro="" textlink="">
      <xdr:nvSpPr>
        <xdr:cNvPr id="670" name="円/楕円 669"/>
        <xdr:cNvSpPr/>
      </xdr:nvSpPr>
      <xdr:spPr>
        <a:xfrm>
          <a:off x="13652500" y="168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102037</xdr:rowOff>
    </xdr:from>
    <xdr:ext cx="469744" cy="259045"/>
    <xdr:sp macro="" textlink="">
      <xdr:nvSpPr>
        <xdr:cNvPr id="671" name="テキスト ボックス 670"/>
        <xdr:cNvSpPr txBox="1"/>
      </xdr:nvSpPr>
      <xdr:spPr>
        <a:xfrm>
          <a:off x="13468427" y="1690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2642</xdr:rowOff>
    </xdr:from>
    <xdr:to>
      <xdr:col>18</xdr:col>
      <xdr:colOff>492125</xdr:colOff>
      <xdr:row>98</xdr:row>
      <xdr:rowOff>104242</xdr:rowOff>
    </xdr:to>
    <xdr:sp macro="" textlink="">
      <xdr:nvSpPr>
        <xdr:cNvPr id="672" name="円/楕円 671"/>
        <xdr:cNvSpPr/>
      </xdr:nvSpPr>
      <xdr:spPr>
        <a:xfrm>
          <a:off x="12763500" y="168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95369</xdr:rowOff>
    </xdr:from>
    <xdr:ext cx="469744" cy="259045"/>
    <xdr:sp macro="" textlink="">
      <xdr:nvSpPr>
        <xdr:cNvPr id="673" name="テキスト ボックス 672"/>
        <xdr:cNvSpPr txBox="1"/>
      </xdr:nvSpPr>
      <xdr:spPr>
        <a:xfrm>
          <a:off x="12579427" y="1689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4" name="直線コネクタ 68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5" name="テキスト ボックス 68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6" name="直線コネクタ 68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7" name="テキスト ボックス 68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8" name="直線コネクタ 68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9" name="テキスト ボックス 68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0" name="直線コネクタ 68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1" name="テキスト ボックス 69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3" name="テキスト ボックス 69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5" name="直線コネクタ 694"/>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7" name="直線コネクタ 69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8"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9" name="直線コネクタ 698"/>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0" name="直線コネクタ 69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701"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2" name="フローチャート : 判断 701"/>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03" name="直線コネクタ 70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4" name="フローチャート : 判断 703"/>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5" name="テキスト ボックス 704"/>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06" name="直線コネクタ 70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7" name="フローチャート : 判断 706"/>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8" name="テキスト ボックス 707"/>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9" name="直線コネクタ 70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10" name="フローチャート : 判断 709"/>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11" name="テキスト ボックス 710"/>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2" name="フローチャート : 判断 711"/>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3" name="テキスト ボックス 712"/>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19" name="円/楕円 71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1" name="円/楕円 72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2" name="テキスト ボックス 72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23" name="円/楕円 72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24" name="テキスト ボックス 72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25" name="円/楕円 72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26" name="テキスト ボックス 72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27" name="円/楕円 72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28" name="テキスト ボックス 72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50" name="直線コネクタ 749"/>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3"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4" name="直線コネクタ 753"/>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134579</xdr:rowOff>
    </xdr:from>
    <xdr:to>
      <xdr:col>32</xdr:col>
      <xdr:colOff>187325</xdr:colOff>
      <xdr:row>58</xdr:row>
      <xdr:rowOff>134717</xdr:rowOff>
    </xdr:to>
    <xdr:cxnSp macro="">
      <xdr:nvCxnSpPr>
        <xdr:cNvPr id="755" name="直線コネクタ 754"/>
        <xdr:cNvCxnSpPr/>
      </xdr:nvCxnSpPr>
      <xdr:spPr>
        <a:xfrm>
          <a:off x="21323300" y="10078679"/>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6"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7" name="フローチャート : 判断 756"/>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134579</xdr:rowOff>
    </xdr:from>
    <xdr:to>
      <xdr:col>31</xdr:col>
      <xdr:colOff>34925</xdr:colOff>
      <xdr:row>58</xdr:row>
      <xdr:rowOff>134671</xdr:rowOff>
    </xdr:to>
    <xdr:cxnSp macro="">
      <xdr:nvCxnSpPr>
        <xdr:cNvPr id="758" name="直線コネクタ 757"/>
        <xdr:cNvCxnSpPr/>
      </xdr:nvCxnSpPr>
      <xdr:spPr>
        <a:xfrm flipV="1">
          <a:off x="20434300" y="1007867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9" name="フローチャート : 判断 758"/>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60" name="テキスト ボックス 759"/>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134488</xdr:rowOff>
    </xdr:from>
    <xdr:to>
      <xdr:col>29</xdr:col>
      <xdr:colOff>517525</xdr:colOff>
      <xdr:row>58</xdr:row>
      <xdr:rowOff>134671</xdr:rowOff>
    </xdr:to>
    <xdr:cxnSp macro="">
      <xdr:nvCxnSpPr>
        <xdr:cNvPr id="761" name="直線コネクタ 760"/>
        <xdr:cNvCxnSpPr/>
      </xdr:nvCxnSpPr>
      <xdr:spPr>
        <a:xfrm>
          <a:off x="19545300" y="1007858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2" name="フローチャート : 判断 761"/>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3" name="テキスト ボックス 762"/>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35641</xdr:rowOff>
    </xdr:from>
    <xdr:to>
      <xdr:col>28</xdr:col>
      <xdr:colOff>314325</xdr:colOff>
      <xdr:row>58</xdr:row>
      <xdr:rowOff>134488</xdr:rowOff>
    </xdr:to>
    <xdr:cxnSp macro="">
      <xdr:nvCxnSpPr>
        <xdr:cNvPr id="764" name="直線コネクタ 763"/>
        <xdr:cNvCxnSpPr/>
      </xdr:nvCxnSpPr>
      <xdr:spPr>
        <a:xfrm>
          <a:off x="18656300" y="9979741"/>
          <a:ext cx="889000" cy="9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5" name="フローチャート : 判断 764"/>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6" name="テキスト ボックス 765"/>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7" name="フローチャート : 判断 766"/>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8" name="テキスト ボックス 767"/>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83917</xdr:rowOff>
    </xdr:from>
    <xdr:to>
      <xdr:col>32</xdr:col>
      <xdr:colOff>238125</xdr:colOff>
      <xdr:row>59</xdr:row>
      <xdr:rowOff>14067</xdr:rowOff>
    </xdr:to>
    <xdr:sp macro="" textlink="">
      <xdr:nvSpPr>
        <xdr:cNvPr id="774" name="円/楕円 773"/>
        <xdr:cNvSpPr/>
      </xdr:nvSpPr>
      <xdr:spPr>
        <a:xfrm>
          <a:off x="22110700" y="100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170294</xdr:rowOff>
    </xdr:from>
    <xdr:ext cx="378565" cy="259045"/>
    <xdr:sp macro="" textlink="">
      <xdr:nvSpPr>
        <xdr:cNvPr id="775" name="貸付金該当値テキスト"/>
        <xdr:cNvSpPr txBox="1"/>
      </xdr:nvSpPr>
      <xdr:spPr>
        <a:xfrm>
          <a:off x="22212300" y="9942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83779</xdr:rowOff>
    </xdr:from>
    <xdr:to>
      <xdr:col>31</xdr:col>
      <xdr:colOff>85725</xdr:colOff>
      <xdr:row>59</xdr:row>
      <xdr:rowOff>13929</xdr:rowOff>
    </xdr:to>
    <xdr:sp macro="" textlink="">
      <xdr:nvSpPr>
        <xdr:cNvPr id="776" name="円/楕円 775"/>
        <xdr:cNvSpPr/>
      </xdr:nvSpPr>
      <xdr:spPr>
        <a:xfrm>
          <a:off x="21272500" y="100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5056</xdr:rowOff>
    </xdr:from>
    <xdr:ext cx="378565" cy="259045"/>
    <xdr:sp macro="" textlink="">
      <xdr:nvSpPr>
        <xdr:cNvPr id="777" name="テキスト ボックス 776"/>
        <xdr:cNvSpPr txBox="1"/>
      </xdr:nvSpPr>
      <xdr:spPr>
        <a:xfrm>
          <a:off x="21134017" y="1012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83871</xdr:rowOff>
    </xdr:from>
    <xdr:to>
      <xdr:col>29</xdr:col>
      <xdr:colOff>568325</xdr:colOff>
      <xdr:row>59</xdr:row>
      <xdr:rowOff>14021</xdr:rowOff>
    </xdr:to>
    <xdr:sp macro="" textlink="">
      <xdr:nvSpPr>
        <xdr:cNvPr id="778" name="円/楕円 777"/>
        <xdr:cNvSpPr/>
      </xdr:nvSpPr>
      <xdr:spPr>
        <a:xfrm>
          <a:off x="20383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5148</xdr:rowOff>
    </xdr:from>
    <xdr:ext cx="378565" cy="259045"/>
    <xdr:sp macro="" textlink="">
      <xdr:nvSpPr>
        <xdr:cNvPr id="779" name="テキスト ボックス 778"/>
        <xdr:cNvSpPr txBox="1"/>
      </xdr:nvSpPr>
      <xdr:spPr>
        <a:xfrm>
          <a:off x="20245017" y="1012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83688</xdr:rowOff>
    </xdr:from>
    <xdr:to>
      <xdr:col>28</xdr:col>
      <xdr:colOff>365125</xdr:colOff>
      <xdr:row>59</xdr:row>
      <xdr:rowOff>13838</xdr:rowOff>
    </xdr:to>
    <xdr:sp macro="" textlink="">
      <xdr:nvSpPr>
        <xdr:cNvPr id="780" name="円/楕円 779"/>
        <xdr:cNvSpPr/>
      </xdr:nvSpPr>
      <xdr:spPr>
        <a:xfrm>
          <a:off x="19494500" y="10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4965</xdr:rowOff>
    </xdr:from>
    <xdr:ext cx="378565" cy="259045"/>
    <xdr:sp macro="" textlink="">
      <xdr:nvSpPr>
        <xdr:cNvPr id="781" name="テキスト ボックス 780"/>
        <xdr:cNvSpPr txBox="1"/>
      </xdr:nvSpPr>
      <xdr:spPr>
        <a:xfrm>
          <a:off x="19356017" y="10120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156291</xdr:rowOff>
    </xdr:from>
    <xdr:to>
      <xdr:col>27</xdr:col>
      <xdr:colOff>161925</xdr:colOff>
      <xdr:row>58</xdr:row>
      <xdr:rowOff>86441</xdr:rowOff>
    </xdr:to>
    <xdr:sp macro="" textlink="">
      <xdr:nvSpPr>
        <xdr:cNvPr id="782" name="円/楕円 781"/>
        <xdr:cNvSpPr/>
      </xdr:nvSpPr>
      <xdr:spPr>
        <a:xfrm>
          <a:off x="18605500" y="992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77568</xdr:rowOff>
    </xdr:from>
    <xdr:ext cx="469744" cy="259045"/>
    <xdr:sp macro="" textlink="">
      <xdr:nvSpPr>
        <xdr:cNvPr id="783" name="テキスト ボックス 782"/>
        <xdr:cNvSpPr txBox="1"/>
      </xdr:nvSpPr>
      <xdr:spPr>
        <a:xfrm>
          <a:off x="18421427" y="1002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6" name="直線コネクタ 805"/>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7"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8" name="直線コネクタ 807"/>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9"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10" name="直線コネクタ 809"/>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163703</xdr:rowOff>
    </xdr:from>
    <xdr:to>
      <xdr:col>32</xdr:col>
      <xdr:colOff>187325</xdr:colOff>
      <xdr:row>77</xdr:row>
      <xdr:rowOff>63622</xdr:rowOff>
    </xdr:to>
    <xdr:cxnSp macro="">
      <xdr:nvCxnSpPr>
        <xdr:cNvPr id="811" name="直線コネクタ 810"/>
        <xdr:cNvCxnSpPr/>
      </xdr:nvCxnSpPr>
      <xdr:spPr>
        <a:xfrm flipV="1">
          <a:off x="21323300" y="13193903"/>
          <a:ext cx="838200" cy="7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12"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3" name="フローチャート : 判断 812"/>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63622</xdr:rowOff>
    </xdr:from>
    <xdr:to>
      <xdr:col>31</xdr:col>
      <xdr:colOff>34925</xdr:colOff>
      <xdr:row>77</xdr:row>
      <xdr:rowOff>65176</xdr:rowOff>
    </xdr:to>
    <xdr:cxnSp macro="">
      <xdr:nvCxnSpPr>
        <xdr:cNvPr id="814" name="直線コネクタ 813"/>
        <xdr:cNvCxnSpPr/>
      </xdr:nvCxnSpPr>
      <xdr:spPr>
        <a:xfrm flipV="1">
          <a:off x="20434300" y="13265272"/>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5" name="フローチャート : 判断 814"/>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6" name="テキスト ボックス 815"/>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65176</xdr:rowOff>
    </xdr:from>
    <xdr:to>
      <xdr:col>29</xdr:col>
      <xdr:colOff>517525</xdr:colOff>
      <xdr:row>77</xdr:row>
      <xdr:rowOff>109342</xdr:rowOff>
    </xdr:to>
    <xdr:cxnSp macro="">
      <xdr:nvCxnSpPr>
        <xdr:cNvPr id="817" name="直線コネクタ 816"/>
        <xdr:cNvCxnSpPr/>
      </xdr:nvCxnSpPr>
      <xdr:spPr>
        <a:xfrm flipV="1">
          <a:off x="19545300" y="13266826"/>
          <a:ext cx="889000" cy="4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8" name="フローチャート : 判断 817"/>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9" name="テキスト ボックス 818"/>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109342</xdr:rowOff>
    </xdr:from>
    <xdr:to>
      <xdr:col>28</xdr:col>
      <xdr:colOff>314325</xdr:colOff>
      <xdr:row>77</xdr:row>
      <xdr:rowOff>163246</xdr:rowOff>
    </xdr:to>
    <xdr:cxnSp macro="">
      <xdr:nvCxnSpPr>
        <xdr:cNvPr id="820" name="直線コネクタ 819"/>
        <xdr:cNvCxnSpPr/>
      </xdr:nvCxnSpPr>
      <xdr:spPr>
        <a:xfrm flipV="1">
          <a:off x="18656300" y="13310992"/>
          <a:ext cx="889000" cy="5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21" name="フローチャート : 判断 820"/>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22" name="テキスト ボックス 821"/>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3" name="フローチャート : 判断 822"/>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4" name="テキスト ボックス 823"/>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112903</xdr:rowOff>
    </xdr:from>
    <xdr:to>
      <xdr:col>32</xdr:col>
      <xdr:colOff>238125</xdr:colOff>
      <xdr:row>77</xdr:row>
      <xdr:rowOff>43053</xdr:rowOff>
    </xdr:to>
    <xdr:sp macro="" textlink="">
      <xdr:nvSpPr>
        <xdr:cNvPr id="830" name="円/楕円 829"/>
        <xdr:cNvSpPr/>
      </xdr:nvSpPr>
      <xdr:spPr>
        <a:xfrm>
          <a:off x="22110700" y="13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91330</xdr:rowOff>
    </xdr:from>
    <xdr:ext cx="534377" cy="259045"/>
    <xdr:sp macro="" textlink="">
      <xdr:nvSpPr>
        <xdr:cNvPr id="831" name="繰出金該当値テキスト"/>
        <xdr:cNvSpPr txBox="1"/>
      </xdr:nvSpPr>
      <xdr:spPr>
        <a:xfrm>
          <a:off x="22212300" y="1312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26,975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12822</xdr:rowOff>
    </xdr:from>
    <xdr:to>
      <xdr:col>31</xdr:col>
      <xdr:colOff>85725</xdr:colOff>
      <xdr:row>77</xdr:row>
      <xdr:rowOff>114422</xdr:rowOff>
    </xdr:to>
    <xdr:sp macro="" textlink="">
      <xdr:nvSpPr>
        <xdr:cNvPr id="832" name="円/楕円 831"/>
        <xdr:cNvSpPr/>
      </xdr:nvSpPr>
      <xdr:spPr>
        <a:xfrm>
          <a:off x="21272500" y="1321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105549</xdr:rowOff>
    </xdr:from>
    <xdr:ext cx="534377" cy="259045"/>
    <xdr:sp macro="" textlink="">
      <xdr:nvSpPr>
        <xdr:cNvPr id="833" name="テキスト ボックス 832"/>
        <xdr:cNvSpPr txBox="1"/>
      </xdr:nvSpPr>
      <xdr:spPr>
        <a:xfrm>
          <a:off x="21056111" y="133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14376</xdr:rowOff>
    </xdr:from>
    <xdr:to>
      <xdr:col>29</xdr:col>
      <xdr:colOff>568325</xdr:colOff>
      <xdr:row>77</xdr:row>
      <xdr:rowOff>115976</xdr:rowOff>
    </xdr:to>
    <xdr:sp macro="" textlink="">
      <xdr:nvSpPr>
        <xdr:cNvPr id="834" name="円/楕円 833"/>
        <xdr:cNvSpPr/>
      </xdr:nvSpPr>
      <xdr:spPr>
        <a:xfrm>
          <a:off x="20383500" y="132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107103</xdr:rowOff>
    </xdr:from>
    <xdr:ext cx="534377" cy="259045"/>
    <xdr:sp macro="" textlink="">
      <xdr:nvSpPr>
        <xdr:cNvPr id="835" name="テキスト ボックス 834"/>
        <xdr:cNvSpPr txBox="1"/>
      </xdr:nvSpPr>
      <xdr:spPr>
        <a:xfrm>
          <a:off x="20167111" y="133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58542</xdr:rowOff>
    </xdr:from>
    <xdr:to>
      <xdr:col>28</xdr:col>
      <xdr:colOff>365125</xdr:colOff>
      <xdr:row>77</xdr:row>
      <xdr:rowOff>160142</xdr:rowOff>
    </xdr:to>
    <xdr:sp macro="" textlink="">
      <xdr:nvSpPr>
        <xdr:cNvPr id="836" name="円/楕円 835"/>
        <xdr:cNvSpPr/>
      </xdr:nvSpPr>
      <xdr:spPr>
        <a:xfrm>
          <a:off x="19494500" y="132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151269</xdr:rowOff>
    </xdr:from>
    <xdr:ext cx="534377" cy="259045"/>
    <xdr:sp macro="" textlink="">
      <xdr:nvSpPr>
        <xdr:cNvPr id="837" name="テキスト ボックス 836"/>
        <xdr:cNvSpPr txBox="1"/>
      </xdr:nvSpPr>
      <xdr:spPr>
        <a:xfrm>
          <a:off x="19278111" y="133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112446</xdr:rowOff>
    </xdr:from>
    <xdr:to>
      <xdr:col>27</xdr:col>
      <xdr:colOff>161925</xdr:colOff>
      <xdr:row>78</xdr:row>
      <xdr:rowOff>42596</xdr:rowOff>
    </xdr:to>
    <xdr:sp macro="" textlink="">
      <xdr:nvSpPr>
        <xdr:cNvPr id="838" name="円/楕円 837"/>
        <xdr:cNvSpPr/>
      </xdr:nvSpPr>
      <xdr:spPr>
        <a:xfrm>
          <a:off x="186055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33723</xdr:rowOff>
    </xdr:from>
    <xdr:ext cx="534377" cy="259045"/>
    <xdr:sp macro="" textlink="">
      <xdr:nvSpPr>
        <xdr:cNvPr id="839" name="テキスト ボックス 838"/>
        <xdr:cNvSpPr txBox="1"/>
      </xdr:nvSpPr>
      <xdr:spPr>
        <a:xfrm>
          <a:off x="18389111" y="134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住民一人当たりのコスト比較について、扶助費の額が</a:t>
          </a:r>
          <a:r>
            <a:rPr kumimoji="1" lang="en-US" altLang="ja-JP" sz="1300">
              <a:latin typeface="ＭＳ Ｐゴシック"/>
            </a:rPr>
            <a:t>105,687</a:t>
          </a:r>
          <a:r>
            <a:rPr kumimoji="1" lang="ja-JP" altLang="en-US" sz="1300">
              <a:latin typeface="ＭＳ Ｐゴシック"/>
            </a:rPr>
            <a:t>円と高額になっているが、生活保護費をはじめとする社会保障に要する経費が多額となっているため、類似団体の中でも順位が高くなっている。</a:t>
          </a:r>
          <a:endParaRPr kumimoji="1" lang="en-US" altLang="ja-JP" sz="1300">
            <a:latin typeface="ＭＳ Ｐゴシック"/>
          </a:endParaRPr>
        </a:p>
        <a:p>
          <a:r>
            <a:rPr kumimoji="1" lang="ja-JP" altLang="en-US" sz="1300">
              <a:latin typeface="ＭＳ Ｐゴシック"/>
            </a:rPr>
            <a:t>　一方、物件費においては、指定管理者制度の活用による事業費の抑制や経常的な経費に関して、前年度同額を予算要求限度額にするゼロシーリング方式を設定したことなどにより、一人当たりのコストは</a:t>
          </a:r>
          <a:r>
            <a:rPr kumimoji="1" lang="en-US" altLang="ja-JP" sz="1300">
              <a:latin typeface="ＭＳ Ｐゴシック"/>
            </a:rPr>
            <a:t>38,081</a:t>
          </a:r>
          <a:r>
            <a:rPr kumimoji="1" lang="ja-JP" altLang="en-US" sz="1300">
              <a:latin typeface="ＭＳ Ｐゴシック"/>
            </a:rPr>
            <a:t>円と類似団体平均の</a:t>
          </a:r>
          <a:r>
            <a:rPr kumimoji="1" lang="en-US" altLang="ja-JP" sz="1300">
              <a:latin typeface="ＭＳ Ｐゴシック"/>
            </a:rPr>
            <a:t>63,498</a:t>
          </a:r>
          <a:r>
            <a:rPr kumimoji="1" lang="ja-JP" altLang="en-US" sz="1300">
              <a:latin typeface="ＭＳ Ｐゴシック"/>
            </a:rPr>
            <a:t>円に比べて低くなっている。</a:t>
          </a:r>
          <a:endParaRPr kumimoji="1" lang="en-US" altLang="ja-JP" sz="1300">
            <a:latin typeface="ＭＳ Ｐゴシック"/>
          </a:endParaRPr>
        </a:p>
        <a:p>
          <a:r>
            <a:rPr kumimoji="1" lang="ja-JP" altLang="en-US" sz="1300">
              <a:latin typeface="ＭＳ Ｐゴシック"/>
            </a:rPr>
            <a:t>　また、普通建設事業費においても一人当たりのコストが</a:t>
          </a:r>
          <a:r>
            <a:rPr kumimoji="1" lang="en-US" altLang="ja-JP" sz="1300">
              <a:latin typeface="ＭＳ Ｐゴシック"/>
            </a:rPr>
            <a:t>12,436</a:t>
          </a:r>
          <a:r>
            <a:rPr kumimoji="1" lang="ja-JP" altLang="en-US" sz="1300">
              <a:latin typeface="ＭＳ Ｐゴシック"/>
            </a:rPr>
            <a:t>円であり順位が下位に位置しているが、「和泉躍進プラン（案）」において今後予定している市立病院移転建替えなどの大型事業に備え、普通建設事業の抑制を行っていることによるものである。</a:t>
          </a:r>
          <a:endParaRPr kumimoji="1" lang="en-US" altLang="ja-JP" sz="1300">
            <a:latin typeface="ＭＳ Ｐゴシック"/>
          </a:endParaRPr>
        </a:p>
        <a:p>
          <a:r>
            <a:rPr kumimoji="1" lang="ja-JP" altLang="en-US" sz="1300">
              <a:latin typeface="ＭＳ Ｐゴシック"/>
            </a:rPr>
            <a:t>　公債費においては、住民一人当たり</a:t>
          </a:r>
          <a:r>
            <a:rPr kumimoji="1" lang="en-US" altLang="ja-JP" sz="1300">
              <a:latin typeface="ＭＳ Ｐゴシック"/>
            </a:rPr>
            <a:t>32,670</a:t>
          </a:r>
          <a:r>
            <a:rPr kumimoji="1" lang="ja-JP" altLang="en-US" sz="1300">
              <a:latin typeface="ＭＳ Ｐゴシック"/>
            </a:rPr>
            <a:t>円と類似団体平均を上回っており、普通建設事業に伴う地方債は事業費抑制により減少しているものの、臨時財政対策債の発行による影響もあり、一人当たりの公債費が年々増加している。</a:t>
          </a:r>
        </a:p>
        <a:p>
          <a:r>
            <a:rPr kumimoji="1" lang="ja-JP" altLang="en-US" sz="1300">
              <a:latin typeface="ＭＳ Ｐゴシック"/>
            </a:rPr>
            <a:t>　補助費においても類似団体平均より高い金額となっており、住民一人当たり</a:t>
          </a:r>
          <a:r>
            <a:rPr kumimoji="1" lang="en-US" altLang="ja-JP" sz="1300">
              <a:latin typeface="ＭＳ Ｐゴシック"/>
            </a:rPr>
            <a:t>29,595</a:t>
          </a:r>
          <a:r>
            <a:rPr kumimoji="1" lang="ja-JP" altLang="en-US" sz="1300">
              <a:latin typeface="ＭＳ Ｐゴシック"/>
            </a:rPr>
            <a:t>円であるが、本市においてごみ処理業務等を一部事務組合で行っていることなどが要因となるものである。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大阪府和泉市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186,833
184,787
84.98
58,051,912
57,546,695
351,499
34,119,783
51,080,359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151892</xdr:rowOff>
    </xdr:from>
    <xdr:to>
      <xdr:col>6</xdr:col>
      <xdr:colOff>511175</xdr:colOff>
      <xdr:row>35</xdr:row>
      <xdr:rowOff>153416</xdr:rowOff>
    </xdr:to>
    <xdr:cxnSp macro="">
      <xdr:nvCxnSpPr>
        <xdr:cNvPr id="61" name="直線コネクタ 60"/>
        <xdr:cNvCxnSpPr/>
      </xdr:nvCxnSpPr>
      <xdr:spPr>
        <a:xfrm>
          <a:off x="3797300" y="615264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151892</xdr:rowOff>
    </xdr:from>
    <xdr:to>
      <xdr:col>5</xdr:col>
      <xdr:colOff>358775</xdr:colOff>
      <xdr:row>36</xdr:row>
      <xdr:rowOff>47498</xdr:rowOff>
    </xdr:to>
    <xdr:cxnSp macro="">
      <xdr:nvCxnSpPr>
        <xdr:cNvPr id="64" name="直線コネクタ 63"/>
        <xdr:cNvCxnSpPr/>
      </xdr:nvCxnSpPr>
      <xdr:spPr>
        <a:xfrm flipV="1">
          <a:off x="2908300" y="6152642"/>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47498</xdr:rowOff>
    </xdr:from>
    <xdr:to>
      <xdr:col>4</xdr:col>
      <xdr:colOff>155575</xdr:colOff>
      <xdr:row>36</xdr:row>
      <xdr:rowOff>54356</xdr:rowOff>
    </xdr:to>
    <xdr:cxnSp macro="">
      <xdr:nvCxnSpPr>
        <xdr:cNvPr id="67" name="直線コネクタ 66"/>
        <xdr:cNvCxnSpPr/>
      </xdr:nvCxnSpPr>
      <xdr:spPr>
        <a:xfrm flipV="1">
          <a:off x="2019300" y="62196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85107</xdr:rowOff>
    </xdr:from>
    <xdr:ext cx="469744" cy="259045"/>
    <xdr:sp macro="" textlink="">
      <xdr:nvSpPr>
        <xdr:cNvPr id="69" name="テキスト ボックス 68"/>
        <xdr:cNvSpPr txBox="1"/>
      </xdr:nvSpPr>
      <xdr:spPr>
        <a:xfrm>
          <a:off x="2673427" y="59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142748</xdr:rowOff>
    </xdr:from>
    <xdr:to>
      <xdr:col>2</xdr:col>
      <xdr:colOff>638175</xdr:colOff>
      <xdr:row>36</xdr:row>
      <xdr:rowOff>54356</xdr:rowOff>
    </xdr:to>
    <xdr:cxnSp macro="">
      <xdr:nvCxnSpPr>
        <xdr:cNvPr id="70" name="直線コネクタ 69"/>
        <xdr:cNvCxnSpPr/>
      </xdr:nvCxnSpPr>
      <xdr:spPr>
        <a:xfrm>
          <a:off x="1130300" y="5972048"/>
          <a:ext cx="889000" cy="25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162069</xdr:rowOff>
    </xdr:from>
    <xdr:ext cx="469744" cy="259045"/>
    <xdr:sp macro="" textlink="">
      <xdr:nvSpPr>
        <xdr:cNvPr id="72" name="テキスト ボックス 71"/>
        <xdr:cNvSpPr txBox="1"/>
      </xdr:nvSpPr>
      <xdr:spPr>
        <a:xfrm>
          <a:off x="1784427"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126255</xdr:rowOff>
    </xdr:from>
    <xdr:ext cx="469744" cy="259045"/>
    <xdr:sp macro="" textlink="">
      <xdr:nvSpPr>
        <xdr:cNvPr id="74" name="テキスト ボックス 73"/>
        <xdr:cNvSpPr txBox="1"/>
      </xdr:nvSpPr>
      <xdr:spPr>
        <a:xfrm>
          <a:off x="895427"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102616</xdr:rowOff>
    </xdr:from>
    <xdr:to>
      <xdr:col>6</xdr:col>
      <xdr:colOff>561975</xdr:colOff>
      <xdr:row>36</xdr:row>
      <xdr:rowOff>32766</xdr:rowOff>
    </xdr:to>
    <xdr:sp macro="" textlink="">
      <xdr:nvSpPr>
        <xdr:cNvPr id="80" name="円/楕円 79"/>
        <xdr:cNvSpPr/>
      </xdr:nvSpPr>
      <xdr:spPr>
        <a:xfrm>
          <a:off x="45847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125493</xdr:rowOff>
    </xdr:from>
    <xdr:ext cx="469744" cy="259045"/>
    <xdr:sp macro="" textlink="">
      <xdr:nvSpPr>
        <xdr:cNvPr id="81" name="議会費該当値テキスト"/>
        <xdr:cNvSpPr txBox="1"/>
      </xdr:nvSpPr>
      <xdr:spPr>
        <a:xfrm>
          <a:off x="4686300" y="595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101092</xdr:rowOff>
    </xdr:from>
    <xdr:to>
      <xdr:col>5</xdr:col>
      <xdr:colOff>409575</xdr:colOff>
      <xdr:row>36</xdr:row>
      <xdr:rowOff>31242</xdr:rowOff>
    </xdr:to>
    <xdr:sp macro="" textlink="">
      <xdr:nvSpPr>
        <xdr:cNvPr id="82" name="円/楕円 81"/>
        <xdr:cNvSpPr/>
      </xdr:nvSpPr>
      <xdr:spPr>
        <a:xfrm>
          <a:off x="3746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47769</xdr:rowOff>
    </xdr:from>
    <xdr:ext cx="469744" cy="259045"/>
    <xdr:sp macro="" textlink="">
      <xdr:nvSpPr>
        <xdr:cNvPr id="83" name="テキスト ボックス 82"/>
        <xdr:cNvSpPr txBox="1"/>
      </xdr:nvSpPr>
      <xdr:spPr>
        <a:xfrm>
          <a:off x="3562427" y="58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168148</xdr:rowOff>
    </xdr:from>
    <xdr:to>
      <xdr:col>4</xdr:col>
      <xdr:colOff>206375</xdr:colOff>
      <xdr:row>36</xdr:row>
      <xdr:rowOff>98298</xdr:rowOff>
    </xdr:to>
    <xdr:sp macro="" textlink="">
      <xdr:nvSpPr>
        <xdr:cNvPr id="84" name="円/楕円 83"/>
        <xdr:cNvSpPr/>
      </xdr:nvSpPr>
      <xdr:spPr>
        <a:xfrm>
          <a:off x="28575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89425</xdr:rowOff>
    </xdr:from>
    <xdr:ext cx="469744" cy="259045"/>
    <xdr:sp macro="" textlink="">
      <xdr:nvSpPr>
        <xdr:cNvPr id="85" name="テキスト ボックス 84"/>
        <xdr:cNvSpPr txBox="1"/>
      </xdr:nvSpPr>
      <xdr:spPr>
        <a:xfrm>
          <a:off x="2673427"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3556</xdr:rowOff>
    </xdr:from>
    <xdr:to>
      <xdr:col>3</xdr:col>
      <xdr:colOff>3175</xdr:colOff>
      <xdr:row>36</xdr:row>
      <xdr:rowOff>105156</xdr:rowOff>
    </xdr:to>
    <xdr:sp macro="" textlink="">
      <xdr:nvSpPr>
        <xdr:cNvPr id="86" name="円/楕円 85"/>
        <xdr:cNvSpPr/>
      </xdr:nvSpPr>
      <xdr:spPr>
        <a:xfrm>
          <a:off x="19685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96283</xdr:rowOff>
    </xdr:from>
    <xdr:ext cx="469744" cy="259045"/>
    <xdr:sp macro="" textlink="">
      <xdr:nvSpPr>
        <xdr:cNvPr id="87" name="テキスト ボックス 86"/>
        <xdr:cNvSpPr txBox="1"/>
      </xdr:nvSpPr>
      <xdr:spPr>
        <a:xfrm>
          <a:off x="1784427"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91948</xdr:rowOff>
    </xdr:from>
    <xdr:to>
      <xdr:col>1</xdr:col>
      <xdr:colOff>485775</xdr:colOff>
      <xdr:row>35</xdr:row>
      <xdr:rowOff>22098</xdr:rowOff>
    </xdr:to>
    <xdr:sp macro="" textlink="">
      <xdr:nvSpPr>
        <xdr:cNvPr id="88" name="円/楕円 87"/>
        <xdr:cNvSpPr/>
      </xdr:nvSpPr>
      <xdr:spPr>
        <a:xfrm>
          <a:off x="10795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13225</xdr:rowOff>
    </xdr:from>
    <xdr:ext cx="469744" cy="259045"/>
    <xdr:sp macro="" textlink="">
      <xdr:nvSpPr>
        <xdr:cNvPr id="89" name="テキスト ボックス 88"/>
        <xdr:cNvSpPr txBox="1"/>
      </xdr:nvSpPr>
      <xdr:spPr>
        <a:xfrm>
          <a:off x="8954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35458</xdr:rowOff>
    </xdr:from>
    <xdr:to>
      <xdr:col>6</xdr:col>
      <xdr:colOff>511175</xdr:colOff>
      <xdr:row>57</xdr:row>
      <xdr:rowOff>86077</xdr:rowOff>
    </xdr:to>
    <xdr:cxnSp macro="">
      <xdr:nvCxnSpPr>
        <xdr:cNvPr id="121" name="直線コネクタ 120"/>
        <xdr:cNvCxnSpPr/>
      </xdr:nvCxnSpPr>
      <xdr:spPr>
        <a:xfrm flipV="1">
          <a:off x="3797300" y="980810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86077</xdr:rowOff>
    </xdr:from>
    <xdr:to>
      <xdr:col>5</xdr:col>
      <xdr:colOff>358775</xdr:colOff>
      <xdr:row>58</xdr:row>
      <xdr:rowOff>2899</xdr:rowOff>
    </xdr:to>
    <xdr:cxnSp macro="">
      <xdr:nvCxnSpPr>
        <xdr:cNvPr id="124" name="直線コネクタ 123"/>
        <xdr:cNvCxnSpPr/>
      </xdr:nvCxnSpPr>
      <xdr:spPr>
        <a:xfrm flipV="1">
          <a:off x="2908300" y="9858727"/>
          <a:ext cx="889000" cy="8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83138</xdr:rowOff>
    </xdr:from>
    <xdr:to>
      <xdr:col>4</xdr:col>
      <xdr:colOff>155575</xdr:colOff>
      <xdr:row>58</xdr:row>
      <xdr:rowOff>2899</xdr:rowOff>
    </xdr:to>
    <xdr:cxnSp macro="">
      <xdr:nvCxnSpPr>
        <xdr:cNvPr id="127" name="直線コネクタ 126"/>
        <xdr:cNvCxnSpPr/>
      </xdr:nvCxnSpPr>
      <xdr:spPr>
        <a:xfrm>
          <a:off x="2019300" y="9855788"/>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76867</xdr:rowOff>
    </xdr:from>
    <xdr:to>
      <xdr:col>2</xdr:col>
      <xdr:colOff>638175</xdr:colOff>
      <xdr:row>57</xdr:row>
      <xdr:rowOff>83138</xdr:rowOff>
    </xdr:to>
    <xdr:cxnSp macro="">
      <xdr:nvCxnSpPr>
        <xdr:cNvPr id="130" name="直線コネクタ 129"/>
        <xdr:cNvCxnSpPr/>
      </xdr:nvCxnSpPr>
      <xdr:spPr>
        <a:xfrm>
          <a:off x="1130300" y="8992267"/>
          <a:ext cx="889000" cy="86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59228</xdr:rowOff>
    </xdr:from>
    <xdr:ext cx="534377" cy="259045"/>
    <xdr:sp macro="" textlink="">
      <xdr:nvSpPr>
        <xdr:cNvPr id="134" name="テキスト ボックス 133"/>
        <xdr:cNvSpPr txBox="1"/>
      </xdr:nvSpPr>
      <xdr:spPr>
        <a:xfrm>
          <a:off x="863111" y="94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156108</xdr:rowOff>
    </xdr:from>
    <xdr:to>
      <xdr:col>6</xdr:col>
      <xdr:colOff>561975</xdr:colOff>
      <xdr:row>57</xdr:row>
      <xdr:rowOff>86258</xdr:rowOff>
    </xdr:to>
    <xdr:sp macro="" textlink="">
      <xdr:nvSpPr>
        <xdr:cNvPr id="140" name="円/楕円 139"/>
        <xdr:cNvSpPr/>
      </xdr:nvSpPr>
      <xdr:spPr>
        <a:xfrm>
          <a:off x="4584700" y="97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134535</xdr:rowOff>
    </xdr:from>
    <xdr:ext cx="534377" cy="259045"/>
    <xdr:sp macro="" textlink="">
      <xdr:nvSpPr>
        <xdr:cNvPr id="141" name="総務費該当値テキスト"/>
        <xdr:cNvSpPr txBox="1"/>
      </xdr:nvSpPr>
      <xdr:spPr>
        <a:xfrm>
          <a:off x="4686300" y="97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35277</xdr:rowOff>
    </xdr:from>
    <xdr:to>
      <xdr:col>5</xdr:col>
      <xdr:colOff>409575</xdr:colOff>
      <xdr:row>57</xdr:row>
      <xdr:rowOff>136877</xdr:rowOff>
    </xdr:to>
    <xdr:sp macro="" textlink="">
      <xdr:nvSpPr>
        <xdr:cNvPr id="142" name="円/楕円 141"/>
        <xdr:cNvSpPr/>
      </xdr:nvSpPr>
      <xdr:spPr>
        <a:xfrm>
          <a:off x="3746500" y="980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128004</xdr:rowOff>
    </xdr:from>
    <xdr:ext cx="534377" cy="259045"/>
    <xdr:sp macro="" textlink="">
      <xdr:nvSpPr>
        <xdr:cNvPr id="143" name="テキスト ボックス 142"/>
        <xdr:cNvSpPr txBox="1"/>
      </xdr:nvSpPr>
      <xdr:spPr>
        <a:xfrm>
          <a:off x="3530111" y="99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123549</xdr:rowOff>
    </xdr:from>
    <xdr:to>
      <xdr:col>4</xdr:col>
      <xdr:colOff>206375</xdr:colOff>
      <xdr:row>58</xdr:row>
      <xdr:rowOff>53699</xdr:rowOff>
    </xdr:to>
    <xdr:sp macro="" textlink="">
      <xdr:nvSpPr>
        <xdr:cNvPr id="144" name="円/楕円 143"/>
        <xdr:cNvSpPr/>
      </xdr:nvSpPr>
      <xdr:spPr>
        <a:xfrm>
          <a:off x="2857500" y="98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44826</xdr:rowOff>
    </xdr:from>
    <xdr:ext cx="534377" cy="259045"/>
    <xdr:sp macro="" textlink="">
      <xdr:nvSpPr>
        <xdr:cNvPr id="145" name="テキスト ボックス 144"/>
        <xdr:cNvSpPr txBox="1"/>
      </xdr:nvSpPr>
      <xdr:spPr>
        <a:xfrm>
          <a:off x="2641111" y="998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32338</xdr:rowOff>
    </xdr:from>
    <xdr:to>
      <xdr:col>3</xdr:col>
      <xdr:colOff>3175</xdr:colOff>
      <xdr:row>57</xdr:row>
      <xdr:rowOff>133938</xdr:rowOff>
    </xdr:to>
    <xdr:sp macro="" textlink="">
      <xdr:nvSpPr>
        <xdr:cNvPr id="146" name="円/楕円 145"/>
        <xdr:cNvSpPr/>
      </xdr:nvSpPr>
      <xdr:spPr>
        <a:xfrm>
          <a:off x="1968500" y="98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125065</xdr:rowOff>
    </xdr:from>
    <xdr:ext cx="534377" cy="259045"/>
    <xdr:sp macro="" textlink="">
      <xdr:nvSpPr>
        <xdr:cNvPr id="147" name="テキスト ボックス 146"/>
        <xdr:cNvSpPr txBox="1"/>
      </xdr:nvSpPr>
      <xdr:spPr>
        <a:xfrm>
          <a:off x="1752111" y="989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30,982</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26067</xdr:rowOff>
    </xdr:from>
    <xdr:to>
      <xdr:col>1</xdr:col>
      <xdr:colOff>485775</xdr:colOff>
      <xdr:row>52</xdr:row>
      <xdr:rowOff>127667</xdr:rowOff>
    </xdr:to>
    <xdr:sp macro="" textlink="">
      <xdr:nvSpPr>
        <xdr:cNvPr id="148" name="円/楕円 147"/>
        <xdr:cNvSpPr/>
      </xdr:nvSpPr>
      <xdr:spPr>
        <a:xfrm>
          <a:off x="1079500" y="894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144194</xdr:rowOff>
    </xdr:from>
    <xdr:ext cx="534377" cy="259045"/>
    <xdr:sp macro="" textlink="">
      <xdr:nvSpPr>
        <xdr:cNvPr id="149" name="テキスト ボックス 148"/>
        <xdr:cNvSpPr txBox="1"/>
      </xdr:nvSpPr>
      <xdr:spPr>
        <a:xfrm>
          <a:off x="863111" y="871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72093</xdr:rowOff>
    </xdr:from>
    <xdr:to>
      <xdr:col>6</xdr:col>
      <xdr:colOff>511175</xdr:colOff>
      <xdr:row>77</xdr:row>
      <xdr:rowOff>76181</xdr:rowOff>
    </xdr:to>
    <xdr:cxnSp macro="">
      <xdr:nvCxnSpPr>
        <xdr:cNvPr id="177" name="直線コネクタ 176"/>
        <xdr:cNvCxnSpPr/>
      </xdr:nvCxnSpPr>
      <xdr:spPr>
        <a:xfrm>
          <a:off x="3797300" y="13273743"/>
          <a:ext cx="8382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7955</xdr:rowOff>
    </xdr:from>
    <xdr:ext cx="599010" cy="259045"/>
    <xdr:sp macro="" textlink="">
      <xdr:nvSpPr>
        <xdr:cNvPr id="178" name="民生費平均値テキスト"/>
        <xdr:cNvSpPr txBox="1"/>
      </xdr:nvSpPr>
      <xdr:spPr>
        <a:xfrm>
          <a:off x="4686300" y="13209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72093</xdr:rowOff>
    </xdr:from>
    <xdr:to>
      <xdr:col>5</xdr:col>
      <xdr:colOff>358775</xdr:colOff>
      <xdr:row>77</xdr:row>
      <xdr:rowOff>109753</xdr:rowOff>
    </xdr:to>
    <xdr:cxnSp macro="">
      <xdr:nvCxnSpPr>
        <xdr:cNvPr id="180" name="直線コネクタ 179"/>
        <xdr:cNvCxnSpPr/>
      </xdr:nvCxnSpPr>
      <xdr:spPr>
        <a:xfrm flipV="1">
          <a:off x="2908300" y="13273743"/>
          <a:ext cx="889000" cy="3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128464</xdr:rowOff>
    </xdr:from>
    <xdr:ext cx="599010" cy="259045"/>
    <xdr:sp macro="" textlink="">
      <xdr:nvSpPr>
        <xdr:cNvPr id="182" name="テキスト ボックス 181"/>
        <xdr:cNvSpPr txBox="1"/>
      </xdr:nvSpPr>
      <xdr:spPr>
        <a:xfrm>
          <a:off x="3497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109753</xdr:rowOff>
    </xdr:from>
    <xdr:to>
      <xdr:col>4</xdr:col>
      <xdr:colOff>155575</xdr:colOff>
      <xdr:row>77</xdr:row>
      <xdr:rowOff>126372</xdr:rowOff>
    </xdr:to>
    <xdr:cxnSp macro="">
      <xdr:nvCxnSpPr>
        <xdr:cNvPr id="183" name="直線コネクタ 182"/>
        <xdr:cNvCxnSpPr/>
      </xdr:nvCxnSpPr>
      <xdr:spPr>
        <a:xfrm flipV="1">
          <a:off x="2019300" y="13311403"/>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154305</xdr:rowOff>
    </xdr:from>
    <xdr:ext cx="599010" cy="259045"/>
    <xdr:sp macro="" textlink="">
      <xdr:nvSpPr>
        <xdr:cNvPr id="185" name="テキスト ボックス 184"/>
        <xdr:cNvSpPr txBox="1"/>
      </xdr:nvSpPr>
      <xdr:spPr>
        <a:xfrm>
          <a:off x="2608794" y="1335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126372</xdr:rowOff>
    </xdr:from>
    <xdr:to>
      <xdr:col>2</xdr:col>
      <xdr:colOff>638175</xdr:colOff>
      <xdr:row>77</xdr:row>
      <xdr:rowOff>133226</xdr:rowOff>
    </xdr:to>
    <xdr:cxnSp macro="">
      <xdr:nvCxnSpPr>
        <xdr:cNvPr id="186" name="直線コネクタ 185"/>
        <xdr:cNvCxnSpPr/>
      </xdr:nvCxnSpPr>
      <xdr:spPr>
        <a:xfrm flipV="1">
          <a:off x="1130300" y="13328022"/>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170161</xdr:rowOff>
    </xdr:from>
    <xdr:ext cx="599010" cy="259045"/>
    <xdr:sp macro="" textlink="">
      <xdr:nvSpPr>
        <xdr:cNvPr id="188" name="テキスト ボックス 187"/>
        <xdr:cNvSpPr txBox="1"/>
      </xdr:nvSpPr>
      <xdr:spPr>
        <a:xfrm>
          <a:off x="1719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25381</xdr:rowOff>
    </xdr:from>
    <xdr:to>
      <xdr:col>6</xdr:col>
      <xdr:colOff>561975</xdr:colOff>
      <xdr:row>77</xdr:row>
      <xdr:rowOff>126981</xdr:rowOff>
    </xdr:to>
    <xdr:sp macro="" textlink="">
      <xdr:nvSpPr>
        <xdr:cNvPr id="196" name="円/楕円 195"/>
        <xdr:cNvSpPr/>
      </xdr:nvSpPr>
      <xdr:spPr>
        <a:xfrm>
          <a:off x="4584700" y="132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48258</xdr:rowOff>
    </xdr:from>
    <xdr:ext cx="599010" cy="259045"/>
    <xdr:sp macro="" textlink="">
      <xdr:nvSpPr>
        <xdr:cNvPr id="197" name="民生費該当値テキスト"/>
        <xdr:cNvSpPr txBox="1"/>
      </xdr:nvSpPr>
      <xdr:spPr>
        <a:xfrm>
          <a:off x="4686300" y="1307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21293</xdr:rowOff>
    </xdr:from>
    <xdr:to>
      <xdr:col>5</xdr:col>
      <xdr:colOff>409575</xdr:colOff>
      <xdr:row>77</xdr:row>
      <xdr:rowOff>122893</xdr:rowOff>
    </xdr:to>
    <xdr:sp macro="" textlink="">
      <xdr:nvSpPr>
        <xdr:cNvPr id="198" name="円/楕円 197"/>
        <xdr:cNvSpPr/>
      </xdr:nvSpPr>
      <xdr:spPr>
        <a:xfrm>
          <a:off x="3746500" y="132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139420</xdr:rowOff>
    </xdr:from>
    <xdr:ext cx="599010" cy="259045"/>
    <xdr:sp macro="" textlink="">
      <xdr:nvSpPr>
        <xdr:cNvPr id="199" name="テキスト ボックス 198"/>
        <xdr:cNvSpPr txBox="1"/>
      </xdr:nvSpPr>
      <xdr:spPr>
        <a:xfrm>
          <a:off x="3497794" y="1299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152,287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58953</xdr:rowOff>
    </xdr:from>
    <xdr:to>
      <xdr:col>4</xdr:col>
      <xdr:colOff>206375</xdr:colOff>
      <xdr:row>77</xdr:row>
      <xdr:rowOff>160553</xdr:rowOff>
    </xdr:to>
    <xdr:sp macro="" textlink="">
      <xdr:nvSpPr>
        <xdr:cNvPr id="200" name="円/楕円 199"/>
        <xdr:cNvSpPr/>
      </xdr:nvSpPr>
      <xdr:spPr>
        <a:xfrm>
          <a:off x="2857500" y="132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5630</xdr:rowOff>
    </xdr:from>
    <xdr:ext cx="599010" cy="259045"/>
    <xdr:sp macro="" textlink="">
      <xdr:nvSpPr>
        <xdr:cNvPr id="201" name="テキスト ボックス 200"/>
        <xdr:cNvSpPr txBox="1"/>
      </xdr:nvSpPr>
      <xdr:spPr>
        <a:xfrm>
          <a:off x="2608794" y="1303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75572</xdr:rowOff>
    </xdr:from>
    <xdr:to>
      <xdr:col>3</xdr:col>
      <xdr:colOff>3175</xdr:colOff>
      <xdr:row>78</xdr:row>
      <xdr:rowOff>5722</xdr:rowOff>
    </xdr:to>
    <xdr:sp macro="" textlink="">
      <xdr:nvSpPr>
        <xdr:cNvPr id="202" name="円/楕円 201"/>
        <xdr:cNvSpPr/>
      </xdr:nvSpPr>
      <xdr:spPr>
        <a:xfrm>
          <a:off x="1968500" y="132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22249</xdr:rowOff>
    </xdr:from>
    <xdr:ext cx="599010" cy="259045"/>
    <xdr:sp macro="" textlink="">
      <xdr:nvSpPr>
        <xdr:cNvPr id="203" name="テキスト ボックス 202"/>
        <xdr:cNvSpPr txBox="1"/>
      </xdr:nvSpPr>
      <xdr:spPr>
        <a:xfrm>
          <a:off x="1719794" y="1305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140,415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82426</xdr:rowOff>
    </xdr:from>
    <xdr:to>
      <xdr:col>1</xdr:col>
      <xdr:colOff>485775</xdr:colOff>
      <xdr:row>78</xdr:row>
      <xdr:rowOff>12576</xdr:rowOff>
    </xdr:to>
    <xdr:sp macro="" textlink="">
      <xdr:nvSpPr>
        <xdr:cNvPr id="204" name="円/楕円 203"/>
        <xdr:cNvSpPr/>
      </xdr:nvSpPr>
      <xdr:spPr>
        <a:xfrm>
          <a:off x="1079500" y="1328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3703</xdr:rowOff>
    </xdr:from>
    <xdr:ext cx="599010" cy="259045"/>
    <xdr:sp macro="" textlink="">
      <xdr:nvSpPr>
        <xdr:cNvPr id="205" name="テキスト ボックス 204"/>
        <xdr:cNvSpPr txBox="1"/>
      </xdr:nvSpPr>
      <xdr:spPr>
        <a:xfrm>
          <a:off x="830794" y="1337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94895</xdr:rowOff>
    </xdr:from>
    <xdr:to>
      <xdr:col>6</xdr:col>
      <xdr:colOff>511175</xdr:colOff>
      <xdr:row>95</xdr:row>
      <xdr:rowOff>159392</xdr:rowOff>
    </xdr:to>
    <xdr:cxnSp macro="">
      <xdr:nvCxnSpPr>
        <xdr:cNvPr id="237" name="直線コネクタ 236"/>
        <xdr:cNvCxnSpPr/>
      </xdr:nvCxnSpPr>
      <xdr:spPr>
        <a:xfrm>
          <a:off x="3797300" y="16382645"/>
          <a:ext cx="838200" cy="6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8"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94568</xdr:rowOff>
    </xdr:from>
    <xdr:to>
      <xdr:col>5</xdr:col>
      <xdr:colOff>358775</xdr:colOff>
      <xdr:row>95</xdr:row>
      <xdr:rowOff>94895</xdr:rowOff>
    </xdr:to>
    <xdr:cxnSp macro="">
      <xdr:nvCxnSpPr>
        <xdr:cNvPr id="240" name="直線コネクタ 239"/>
        <xdr:cNvCxnSpPr/>
      </xdr:nvCxnSpPr>
      <xdr:spPr>
        <a:xfrm>
          <a:off x="2908300" y="16039418"/>
          <a:ext cx="889000" cy="34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157918</xdr:rowOff>
    </xdr:from>
    <xdr:ext cx="534377" cy="259045"/>
    <xdr:sp macro="" textlink="">
      <xdr:nvSpPr>
        <xdr:cNvPr id="242" name="テキスト ボックス 241"/>
        <xdr:cNvSpPr txBox="1"/>
      </xdr:nvSpPr>
      <xdr:spPr>
        <a:xfrm>
          <a:off x="3530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94568</xdr:rowOff>
    </xdr:from>
    <xdr:to>
      <xdr:col>4</xdr:col>
      <xdr:colOff>155575</xdr:colOff>
      <xdr:row>95</xdr:row>
      <xdr:rowOff>31017</xdr:rowOff>
    </xdr:to>
    <xdr:cxnSp macro="">
      <xdr:nvCxnSpPr>
        <xdr:cNvPr id="243" name="直線コネクタ 242"/>
        <xdr:cNvCxnSpPr/>
      </xdr:nvCxnSpPr>
      <xdr:spPr>
        <a:xfrm flipV="1">
          <a:off x="2019300" y="16039418"/>
          <a:ext cx="8890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26669</xdr:rowOff>
    </xdr:from>
    <xdr:ext cx="534377" cy="259045"/>
    <xdr:sp macro="" textlink="">
      <xdr:nvSpPr>
        <xdr:cNvPr id="245" name="テキスト ボックス 244"/>
        <xdr:cNvSpPr txBox="1"/>
      </xdr:nvSpPr>
      <xdr:spPr>
        <a:xfrm>
          <a:off x="2641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31017</xdr:rowOff>
    </xdr:from>
    <xdr:to>
      <xdr:col>2</xdr:col>
      <xdr:colOff>638175</xdr:colOff>
      <xdr:row>95</xdr:row>
      <xdr:rowOff>108218</xdr:rowOff>
    </xdr:to>
    <xdr:cxnSp macro="">
      <xdr:nvCxnSpPr>
        <xdr:cNvPr id="246" name="直線コネクタ 245"/>
        <xdr:cNvCxnSpPr/>
      </xdr:nvCxnSpPr>
      <xdr:spPr>
        <a:xfrm flipV="1">
          <a:off x="1130300" y="16318767"/>
          <a:ext cx="889000" cy="7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21803</xdr:rowOff>
    </xdr:from>
    <xdr:ext cx="534377" cy="259045"/>
    <xdr:sp macro="" textlink="">
      <xdr:nvSpPr>
        <xdr:cNvPr id="248" name="テキスト ボックス 247"/>
        <xdr:cNvSpPr txBox="1"/>
      </xdr:nvSpPr>
      <xdr:spPr>
        <a:xfrm>
          <a:off x="1752111" y="1648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10961</xdr:rowOff>
    </xdr:from>
    <xdr:ext cx="534377" cy="259045"/>
    <xdr:sp macro="" textlink="">
      <xdr:nvSpPr>
        <xdr:cNvPr id="250" name="テキスト ボックス 249"/>
        <xdr:cNvSpPr txBox="1"/>
      </xdr:nvSpPr>
      <xdr:spPr>
        <a:xfrm>
          <a:off x="863111" y="1647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108592</xdr:rowOff>
    </xdr:from>
    <xdr:to>
      <xdr:col>6</xdr:col>
      <xdr:colOff>561975</xdr:colOff>
      <xdr:row>96</xdr:row>
      <xdr:rowOff>38742</xdr:rowOff>
    </xdr:to>
    <xdr:sp macro="" textlink="">
      <xdr:nvSpPr>
        <xdr:cNvPr id="256" name="円/楕円 255"/>
        <xdr:cNvSpPr/>
      </xdr:nvSpPr>
      <xdr:spPr>
        <a:xfrm>
          <a:off x="4584700" y="163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87019</xdr:rowOff>
    </xdr:from>
    <xdr:ext cx="534377" cy="259045"/>
    <xdr:sp macro="" textlink="">
      <xdr:nvSpPr>
        <xdr:cNvPr id="257" name="衛生費該当値テキスト"/>
        <xdr:cNvSpPr txBox="1"/>
      </xdr:nvSpPr>
      <xdr:spPr>
        <a:xfrm>
          <a:off x="4686300" y="163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44095</xdr:rowOff>
    </xdr:from>
    <xdr:to>
      <xdr:col>5</xdr:col>
      <xdr:colOff>409575</xdr:colOff>
      <xdr:row>95</xdr:row>
      <xdr:rowOff>145695</xdr:rowOff>
    </xdr:to>
    <xdr:sp macro="" textlink="">
      <xdr:nvSpPr>
        <xdr:cNvPr id="258" name="円/楕円 257"/>
        <xdr:cNvSpPr/>
      </xdr:nvSpPr>
      <xdr:spPr>
        <a:xfrm>
          <a:off x="3746500" y="163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162222</xdr:rowOff>
    </xdr:from>
    <xdr:ext cx="534377" cy="259045"/>
    <xdr:sp macro="" textlink="">
      <xdr:nvSpPr>
        <xdr:cNvPr id="259" name="テキスト ボックス 258"/>
        <xdr:cNvSpPr txBox="1"/>
      </xdr:nvSpPr>
      <xdr:spPr>
        <a:xfrm>
          <a:off x="3530111" y="1610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43768</xdr:rowOff>
    </xdr:from>
    <xdr:to>
      <xdr:col>4</xdr:col>
      <xdr:colOff>206375</xdr:colOff>
      <xdr:row>93</xdr:row>
      <xdr:rowOff>145368</xdr:rowOff>
    </xdr:to>
    <xdr:sp macro="" textlink="">
      <xdr:nvSpPr>
        <xdr:cNvPr id="260" name="円/楕円 259"/>
        <xdr:cNvSpPr/>
      </xdr:nvSpPr>
      <xdr:spPr>
        <a:xfrm>
          <a:off x="2857500" y="1598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161895</xdr:rowOff>
    </xdr:from>
    <xdr:ext cx="534377" cy="259045"/>
    <xdr:sp macro="" textlink="">
      <xdr:nvSpPr>
        <xdr:cNvPr id="261" name="テキスト ボックス 260"/>
        <xdr:cNvSpPr txBox="1"/>
      </xdr:nvSpPr>
      <xdr:spPr>
        <a:xfrm>
          <a:off x="2641111" y="1576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151667</xdr:rowOff>
    </xdr:from>
    <xdr:to>
      <xdr:col>3</xdr:col>
      <xdr:colOff>3175</xdr:colOff>
      <xdr:row>95</xdr:row>
      <xdr:rowOff>81817</xdr:rowOff>
    </xdr:to>
    <xdr:sp macro="" textlink="">
      <xdr:nvSpPr>
        <xdr:cNvPr id="262" name="円/楕円 261"/>
        <xdr:cNvSpPr/>
      </xdr:nvSpPr>
      <xdr:spPr>
        <a:xfrm>
          <a:off x="1968500" y="162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98344</xdr:rowOff>
    </xdr:from>
    <xdr:ext cx="534377" cy="259045"/>
    <xdr:sp macro="" textlink="">
      <xdr:nvSpPr>
        <xdr:cNvPr id="263" name="テキスト ボックス 262"/>
        <xdr:cNvSpPr txBox="1"/>
      </xdr:nvSpPr>
      <xdr:spPr>
        <a:xfrm>
          <a:off x="1752111" y="160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57418</xdr:rowOff>
    </xdr:from>
    <xdr:to>
      <xdr:col>1</xdr:col>
      <xdr:colOff>485775</xdr:colOff>
      <xdr:row>95</xdr:row>
      <xdr:rowOff>159018</xdr:rowOff>
    </xdr:to>
    <xdr:sp macro="" textlink="">
      <xdr:nvSpPr>
        <xdr:cNvPr id="264" name="円/楕円 263"/>
        <xdr:cNvSpPr/>
      </xdr:nvSpPr>
      <xdr:spPr>
        <a:xfrm>
          <a:off x="1079500" y="163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4095</xdr:rowOff>
    </xdr:from>
    <xdr:ext cx="534377" cy="259045"/>
    <xdr:sp macro="" textlink="">
      <xdr:nvSpPr>
        <xdr:cNvPr id="265" name="テキスト ボックス 264"/>
        <xdr:cNvSpPr txBox="1"/>
      </xdr:nvSpPr>
      <xdr:spPr>
        <a:xfrm>
          <a:off x="863111" y="1612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5397</xdr:rowOff>
    </xdr:from>
    <xdr:to>
      <xdr:col>15</xdr:col>
      <xdr:colOff>180975</xdr:colOff>
      <xdr:row>37</xdr:row>
      <xdr:rowOff>6541</xdr:rowOff>
    </xdr:to>
    <xdr:cxnSp macro="">
      <xdr:nvCxnSpPr>
        <xdr:cNvPr id="290" name="直線コネクタ 289"/>
        <xdr:cNvCxnSpPr/>
      </xdr:nvCxnSpPr>
      <xdr:spPr>
        <a:xfrm flipV="1">
          <a:off x="9639300" y="634904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124841</xdr:rowOff>
    </xdr:from>
    <xdr:to>
      <xdr:col>14</xdr:col>
      <xdr:colOff>28575</xdr:colOff>
      <xdr:row>37</xdr:row>
      <xdr:rowOff>6541</xdr:rowOff>
    </xdr:to>
    <xdr:cxnSp macro="">
      <xdr:nvCxnSpPr>
        <xdr:cNvPr id="293" name="直線コネクタ 292"/>
        <xdr:cNvCxnSpPr/>
      </xdr:nvCxnSpPr>
      <xdr:spPr>
        <a:xfrm>
          <a:off x="8750300" y="6297041"/>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157988</xdr:rowOff>
    </xdr:from>
    <xdr:to>
      <xdr:col>12</xdr:col>
      <xdr:colOff>511175</xdr:colOff>
      <xdr:row>36</xdr:row>
      <xdr:rowOff>124841</xdr:rowOff>
    </xdr:to>
    <xdr:cxnSp macro="">
      <xdr:nvCxnSpPr>
        <xdr:cNvPr id="296" name="直線コネクタ 295"/>
        <xdr:cNvCxnSpPr/>
      </xdr:nvCxnSpPr>
      <xdr:spPr>
        <a:xfrm>
          <a:off x="7861300" y="6158738"/>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100838</xdr:rowOff>
    </xdr:from>
    <xdr:to>
      <xdr:col>11</xdr:col>
      <xdr:colOff>307975</xdr:colOff>
      <xdr:row>35</xdr:row>
      <xdr:rowOff>157988</xdr:rowOff>
    </xdr:to>
    <xdr:cxnSp macro="">
      <xdr:nvCxnSpPr>
        <xdr:cNvPr id="299" name="直線コネクタ 298"/>
        <xdr:cNvCxnSpPr/>
      </xdr:nvCxnSpPr>
      <xdr:spPr>
        <a:xfrm>
          <a:off x="6972300" y="5758688"/>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126047</xdr:rowOff>
    </xdr:from>
    <xdr:to>
      <xdr:col>15</xdr:col>
      <xdr:colOff>231775</xdr:colOff>
      <xdr:row>37</xdr:row>
      <xdr:rowOff>56197</xdr:rowOff>
    </xdr:to>
    <xdr:sp macro="" textlink="">
      <xdr:nvSpPr>
        <xdr:cNvPr id="309" name="円/楕円 308"/>
        <xdr:cNvSpPr/>
      </xdr:nvSpPr>
      <xdr:spPr>
        <a:xfrm>
          <a:off x="10426700" y="62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104474</xdr:rowOff>
    </xdr:from>
    <xdr:ext cx="378565" cy="259045"/>
    <xdr:sp macro="" textlink="">
      <xdr:nvSpPr>
        <xdr:cNvPr id="310" name="労働費該当値テキスト"/>
        <xdr:cNvSpPr txBox="1"/>
      </xdr:nvSpPr>
      <xdr:spPr>
        <a:xfrm>
          <a:off x="10528300" y="6276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127191</xdr:rowOff>
    </xdr:from>
    <xdr:to>
      <xdr:col>14</xdr:col>
      <xdr:colOff>79375</xdr:colOff>
      <xdr:row>37</xdr:row>
      <xdr:rowOff>57341</xdr:rowOff>
    </xdr:to>
    <xdr:sp macro="" textlink="">
      <xdr:nvSpPr>
        <xdr:cNvPr id="311" name="円/楕円 310"/>
        <xdr:cNvSpPr/>
      </xdr:nvSpPr>
      <xdr:spPr>
        <a:xfrm>
          <a:off x="9588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48468</xdr:rowOff>
    </xdr:from>
    <xdr:ext cx="378565" cy="259045"/>
    <xdr:sp macro="" textlink="">
      <xdr:nvSpPr>
        <xdr:cNvPr id="312" name="テキスト ボックス 311"/>
        <xdr:cNvSpPr txBox="1"/>
      </xdr:nvSpPr>
      <xdr:spPr>
        <a:xfrm>
          <a:off x="9450017" y="6392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74041</xdr:rowOff>
    </xdr:from>
    <xdr:to>
      <xdr:col>12</xdr:col>
      <xdr:colOff>561975</xdr:colOff>
      <xdr:row>37</xdr:row>
      <xdr:rowOff>4191</xdr:rowOff>
    </xdr:to>
    <xdr:sp macro="" textlink="">
      <xdr:nvSpPr>
        <xdr:cNvPr id="313" name="円/楕円 312"/>
        <xdr:cNvSpPr/>
      </xdr:nvSpPr>
      <xdr:spPr>
        <a:xfrm>
          <a:off x="8699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166768</xdr:rowOff>
    </xdr:from>
    <xdr:ext cx="378565" cy="259045"/>
    <xdr:sp macro="" textlink="">
      <xdr:nvSpPr>
        <xdr:cNvPr id="314" name="テキスト ボックス 313"/>
        <xdr:cNvSpPr txBox="1"/>
      </xdr:nvSpPr>
      <xdr:spPr>
        <a:xfrm>
          <a:off x="8561017" y="633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107188</xdr:rowOff>
    </xdr:from>
    <xdr:to>
      <xdr:col>11</xdr:col>
      <xdr:colOff>358775</xdr:colOff>
      <xdr:row>36</xdr:row>
      <xdr:rowOff>37338</xdr:rowOff>
    </xdr:to>
    <xdr:sp macro="" textlink="">
      <xdr:nvSpPr>
        <xdr:cNvPr id="315" name="円/楕円 314"/>
        <xdr:cNvSpPr/>
      </xdr:nvSpPr>
      <xdr:spPr>
        <a:xfrm>
          <a:off x="7810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28465</xdr:rowOff>
    </xdr:from>
    <xdr:ext cx="378565" cy="259045"/>
    <xdr:sp macro="" textlink="">
      <xdr:nvSpPr>
        <xdr:cNvPr id="316" name="テキスト ボックス 315"/>
        <xdr:cNvSpPr txBox="1"/>
      </xdr:nvSpPr>
      <xdr:spPr>
        <a:xfrm>
          <a:off x="7672017" y="6200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50038</xdr:rowOff>
    </xdr:from>
    <xdr:to>
      <xdr:col>10</xdr:col>
      <xdr:colOff>155575</xdr:colOff>
      <xdr:row>33</xdr:row>
      <xdr:rowOff>151638</xdr:rowOff>
    </xdr:to>
    <xdr:sp macro="" textlink="">
      <xdr:nvSpPr>
        <xdr:cNvPr id="317" name="円/楕円 316"/>
        <xdr:cNvSpPr/>
      </xdr:nvSpPr>
      <xdr:spPr>
        <a:xfrm>
          <a:off x="6921500" y="57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142765</xdr:rowOff>
    </xdr:from>
    <xdr:ext cx="469744" cy="259045"/>
    <xdr:sp macro="" textlink="">
      <xdr:nvSpPr>
        <xdr:cNvPr id="318" name="テキスト ボックス 317"/>
        <xdr:cNvSpPr txBox="1"/>
      </xdr:nvSpPr>
      <xdr:spPr>
        <a:xfrm>
          <a:off x="6737427" y="580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145</xdr:rowOff>
    </xdr:from>
    <xdr:to>
      <xdr:col>15</xdr:col>
      <xdr:colOff>180975</xdr:colOff>
      <xdr:row>58</xdr:row>
      <xdr:rowOff>5480</xdr:rowOff>
    </xdr:to>
    <xdr:cxnSp macro="">
      <xdr:nvCxnSpPr>
        <xdr:cNvPr id="349" name="直線コネクタ 348"/>
        <xdr:cNvCxnSpPr/>
      </xdr:nvCxnSpPr>
      <xdr:spPr>
        <a:xfrm>
          <a:off x="9639300" y="9944245"/>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170180</xdr:rowOff>
    </xdr:from>
    <xdr:to>
      <xdr:col>14</xdr:col>
      <xdr:colOff>28575</xdr:colOff>
      <xdr:row>58</xdr:row>
      <xdr:rowOff>145</xdr:rowOff>
    </xdr:to>
    <xdr:cxnSp macro="">
      <xdr:nvCxnSpPr>
        <xdr:cNvPr id="352" name="直線コネクタ 351"/>
        <xdr:cNvCxnSpPr/>
      </xdr:nvCxnSpPr>
      <xdr:spPr>
        <a:xfrm>
          <a:off x="8750300" y="9942830"/>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131753</xdr:rowOff>
    </xdr:from>
    <xdr:to>
      <xdr:col>12</xdr:col>
      <xdr:colOff>511175</xdr:colOff>
      <xdr:row>57</xdr:row>
      <xdr:rowOff>170180</xdr:rowOff>
    </xdr:to>
    <xdr:cxnSp macro="">
      <xdr:nvCxnSpPr>
        <xdr:cNvPr id="355" name="直線コネクタ 354"/>
        <xdr:cNvCxnSpPr/>
      </xdr:nvCxnSpPr>
      <xdr:spPr>
        <a:xfrm>
          <a:off x="7861300" y="9904403"/>
          <a:ext cx="8890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131753</xdr:rowOff>
    </xdr:from>
    <xdr:to>
      <xdr:col>11</xdr:col>
      <xdr:colOff>307975</xdr:colOff>
      <xdr:row>57</xdr:row>
      <xdr:rowOff>169853</xdr:rowOff>
    </xdr:to>
    <xdr:cxnSp macro="">
      <xdr:nvCxnSpPr>
        <xdr:cNvPr id="358" name="直線コネクタ 357"/>
        <xdr:cNvCxnSpPr/>
      </xdr:nvCxnSpPr>
      <xdr:spPr>
        <a:xfrm flipV="1">
          <a:off x="6972300" y="9904403"/>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126130</xdr:rowOff>
    </xdr:from>
    <xdr:to>
      <xdr:col>15</xdr:col>
      <xdr:colOff>231775</xdr:colOff>
      <xdr:row>58</xdr:row>
      <xdr:rowOff>56280</xdr:rowOff>
    </xdr:to>
    <xdr:sp macro="" textlink="">
      <xdr:nvSpPr>
        <xdr:cNvPr id="368" name="円/楕円 367"/>
        <xdr:cNvSpPr/>
      </xdr:nvSpPr>
      <xdr:spPr>
        <a:xfrm>
          <a:off x="10426700" y="98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104557</xdr:rowOff>
    </xdr:from>
    <xdr:ext cx="469744" cy="259045"/>
    <xdr:sp macro="" textlink="">
      <xdr:nvSpPr>
        <xdr:cNvPr id="369" name="農林水産業費該当値テキスト"/>
        <xdr:cNvSpPr txBox="1"/>
      </xdr:nvSpPr>
      <xdr:spPr>
        <a:xfrm>
          <a:off x="10528300" y="98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120795</xdr:rowOff>
    </xdr:from>
    <xdr:to>
      <xdr:col>14</xdr:col>
      <xdr:colOff>79375</xdr:colOff>
      <xdr:row>58</xdr:row>
      <xdr:rowOff>50945</xdr:rowOff>
    </xdr:to>
    <xdr:sp macro="" textlink="">
      <xdr:nvSpPr>
        <xdr:cNvPr id="370" name="円/楕円 369"/>
        <xdr:cNvSpPr/>
      </xdr:nvSpPr>
      <xdr:spPr>
        <a:xfrm>
          <a:off x="9588500" y="989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42072</xdr:rowOff>
    </xdr:from>
    <xdr:ext cx="469744" cy="259045"/>
    <xdr:sp macro="" textlink="">
      <xdr:nvSpPr>
        <xdr:cNvPr id="371" name="テキスト ボックス 370"/>
        <xdr:cNvSpPr txBox="1"/>
      </xdr:nvSpPr>
      <xdr:spPr>
        <a:xfrm>
          <a:off x="9404427" y="998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119380</xdr:rowOff>
    </xdr:from>
    <xdr:to>
      <xdr:col>12</xdr:col>
      <xdr:colOff>561975</xdr:colOff>
      <xdr:row>58</xdr:row>
      <xdr:rowOff>49530</xdr:rowOff>
    </xdr:to>
    <xdr:sp macro="" textlink="">
      <xdr:nvSpPr>
        <xdr:cNvPr id="372" name="円/楕円 371"/>
        <xdr:cNvSpPr/>
      </xdr:nvSpPr>
      <xdr:spPr>
        <a:xfrm>
          <a:off x="8699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40657</xdr:rowOff>
    </xdr:from>
    <xdr:ext cx="469744" cy="259045"/>
    <xdr:sp macro="" textlink="">
      <xdr:nvSpPr>
        <xdr:cNvPr id="373" name="テキスト ボックス 372"/>
        <xdr:cNvSpPr txBox="1"/>
      </xdr:nvSpPr>
      <xdr:spPr>
        <a:xfrm>
          <a:off x="8515427"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80953</xdr:rowOff>
    </xdr:from>
    <xdr:to>
      <xdr:col>11</xdr:col>
      <xdr:colOff>358775</xdr:colOff>
      <xdr:row>58</xdr:row>
      <xdr:rowOff>11103</xdr:rowOff>
    </xdr:to>
    <xdr:sp macro="" textlink="">
      <xdr:nvSpPr>
        <xdr:cNvPr id="374" name="円/楕円 373"/>
        <xdr:cNvSpPr/>
      </xdr:nvSpPr>
      <xdr:spPr>
        <a:xfrm>
          <a:off x="7810500" y="98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2230</xdr:rowOff>
    </xdr:from>
    <xdr:ext cx="469744" cy="259045"/>
    <xdr:sp macro="" textlink="">
      <xdr:nvSpPr>
        <xdr:cNvPr id="375" name="テキスト ボックス 374"/>
        <xdr:cNvSpPr txBox="1"/>
      </xdr:nvSpPr>
      <xdr:spPr>
        <a:xfrm>
          <a:off x="7626427" y="994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119053</xdr:rowOff>
    </xdr:from>
    <xdr:to>
      <xdr:col>10</xdr:col>
      <xdr:colOff>155575</xdr:colOff>
      <xdr:row>58</xdr:row>
      <xdr:rowOff>49203</xdr:rowOff>
    </xdr:to>
    <xdr:sp macro="" textlink="">
      <xdr:nvSpPr>
        <xdr:cNvPr id="376" name="円/楕円 375"/>
        <xdr:cNvSpPr/>
      </xdr:nvSpPr>
      <xdr:spPr>
        <a:xfrm>
          <a:off x="6921500" y="98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40330</xdr:rowOff>
    </xdr:from>
    <xdr:ext cx="469744" cy="259045"/>
    <xdr:sp macro="" textlink="">
      <xdr:nvSpPr>
        <xdr:cNvPr id="377" name="テキスト ボックス 376"/>
        <xdr:cNvSpPr txBox="1"/>
      </xdr:nvSpPr>
      <xdr:spPr>
        <a:xfrm>
          <a:off x="6737427" y="998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120802</xdr:rowOff>
    </xdr:from>
    <xdr:to>
      <xdr:col>15</xdr:col>
      <xdr:colOff>180975</xdr:colOff>
      <xdr:row>78</xdr:row>
      <xdr:rowOff>155626</xdr:rowOff>
    </xdr:to>
    <xdr:cxnSp macro="">
      <xdr:nvCxnSpPr>
        <xdr:cNvPr id="406" name="直線コネクタ 405"/>
        <xdr:cNvCxnSpPr/>
      </xdr:nvCxnSpPr>
      <xdr:spPr>
        <a:xfrm flipV="1">
          <a:off x="9639300" y="13493902"/>
          <a:ext cx="838200" cy="3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155626</xdr:rowOff>
    </xdr:from>
    <xdr:to>
      <xdr:col>14</xdr:col>
      <xdr:colOff>28575</xdr:colOff>
      <xdr:row>78</xdr:row>
      <xdr:rowOff>163664</xdr:rowOff>
    </xdr:to>
    <xdr:cxnSp macro="">
      <xdr:nvCxnSpPr>
        <xdr:cNvPr id="409" name="直線コネクタ 408"/>
        <xdr:cNvCxnSpPr/>
      </xdr:nvCxnSpPr>
      <xdr:spPr>
        <a:xfrm flipV="1">
          <a:off x="8750300" y="13528726"/>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163664</xdr:rowOff>
    </xdr:from>
    <xdr:to>
      <xdr:col>12</xdr:col>
      <xdr:colOff>511175</xdr:colOff>
      <xdr:row>78</xdr:row>
      <xdr:rowOff>165188</xdr:rowOff>
    </xdr:to>
    <xdr:cxnSp macro="">
      <xdr:nvCxnSpPr>
        <xdr:cNvPr id="412" name="直線コネクタ 411"/>
        <xdr:cNvCxnSpPr/>
      </xdr:nvCxnSpPr>
      <xdr:spPr>
        <a:xfrm flipV="1">
          <a:off x="7861300" y="1353676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154406</xdr:rowOff>
    </xdr:from>
    <xdr:to>
      <xdr:col>11</xdr:col>
      <xdr:colOff>307975</xdr:colOff>
      <xdr:row>78</xdr:row>
      <xdr:rowOff>165188</xdr:rowOff>
    </xdr:to>
    <xdr:cxnSp macro="">
      <xdr:nvCxnSpPr>
        <xdr:cNvPr id="415" name="直線コネクタ 414"/>
        <xdr:cNvCxnSpPr/>
      </xdr:nvCxnSpPr>
      <xdr:spPr>
        <a:xfrm>
          <a:off x="6972300" y="13527506"/>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70002</xdr:rowOff>
    </xdr:from>
    <xdr:to>
      <xdr:col>15</xdr:col>
      <xdr:colOff>231775</xdr:colOff>
      <xdr:row>79</xdr:row>
      <xdr:rowOff>152</xdr:rowOff>
    </xdr:to>
    <xdr:sp macro="" textlink="">
      <xdr:nvSpPr>
        <xdr:cNvPr id="425" name="円/楕円 424"/>
        <xdr:cNvSpPr/>
      </xdr:nvSpPr>
      <xdr:spPr>
        <a:xfrm>
          <a:off x="10426700" y="134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156379</xdr:rowOff>
    </xdr:from>
    <xdr:ext cx="469744" cy="259045"/>
    <xdr:sp macro="" textlink="">
      <xdr:nvSpPr>
        <xdr:cNvPr id="426" name="商工費該当値テキスト"/>
        <xdr:cNvSpPr txBox="1"/>
      </xdr:nvSpPr>
      <xdr:spPr>
        <a:xfrm>
          <a:off x="10528300" y="1335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104826</xdr:rowOff>
    </xdr:from>
    <xdr:to>
      <xdr:col>14</xdr:col>
      <xdr:colOff>79375</xdr:colOff>
      <xdr:row>79</xdr:row>
      <xdr:rowOff>34976</xdr:rowOff>
    </xdr:to>
    <xdr:sp macro="" textlink="">
      <xdr:nvSpPr>
        <xdr:cNvPr id="427" name="円/楕円 426"/>
        <xdr:cNvSpPr/>
      </xdr:nvSpPr>
      <xdr:spPr>
        <a:xfrm>
          <a:off x="9588500" y="134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26103</xdr:rowOff>
    </xdr:from>
    <xdr:ext cx="469744" cy="259045"/>
    <xdr:sp macro="" textlink="">
      <xdr:nvSpPr>
        <xdr:cNvPr id="428" name="テキスト ボックス 427"/>
        <xdr:cNvSpPr txBox="1"/>
      </xdr:nvSpPr>
      <xdr:spPr>
        <a:xfrm>
          <a:off x="9404427" y="135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112864</xdr:rowOff>
    </xdr:from>
    <xdr:to>
      <xdr:col>12</xdr:col>
      <xdr:colOff>561975</xdr:colOff>
      <xdr:row>79</xdr:row>
      <xdr:rowOff>43014</xdr:rowOff>
    </xdr:to>
    <xdr:sp macro="" textlink="">
      <xdr:nvSpPr>
        <xdr:cNvPr id="429" name="円/楕円 428"/>
        <xdr:cNvSpPr/>
      </xdr:nvSpPr>
      <xdr:spPr>
        <a:xfrm>
          <a:off x="8699500" y="134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34141</xdr:rowOff>
    </xdr:from>
    <xdr:ext cx="469744" cy="259045"/>
    <xdr:sp macro="" textlink="">
      <xdr:nvSpPr>
        <xdr:cNvPr id="430" name="テキスト ボックス 429"/>
        <xdr:cNvSpPr txBox="1"/>
      </xdr:nvSpPr>
      <xdr:spPr>
        <a:xfrm>
          <a:off x="8515427" y="1357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114388</xdr:rowOff>
    </xdr:from>
    <xdr:to>
      <xdr:col>11</xdr:col>
      <xdr:colOff>358775</xdr:colOff>
      <xdr:row>79</xdr:row>
      <xdr:rowOff>44538</xdr:rowOff>
    </xdr:to>
    <xdr:sp macro="" textlink="">
      <xdr:nvSpPr>
        <xdr:cNvPr id="431" name="円/楕円 430"/>
        <xdr:cNvSpPr/>
      </xdr:nvSpPr>
      <xdr:spPr>
        <a:xfrm>
          <a:off x="7810500" y="1348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35665</xdr:rowOff>
    </xdr:from>
    <xdr:ext cx="469744" cy="259045"/>
    <xdr:sp macro="" textlink="">
      <xdr:nvSpPr>
        <xdr:cNvPr id="432" name="テキスト ボックス 431"/>
        <xdr:cNvSpPr txBox="1"/>
      </xdr:nvSpPr>
      <xdr:spPr>
        <a:xfrm>
          <a:off x="7626427" y="1358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103606</xdr:rowOff>
    </xdr:from>
    <xdr:to>
      <xdr:col>10</xdr:col>
      <xdr:colOff>155575</xdr:colOff>
      <xdr:row>79</xdr:row>
      <xdr:rowOff>33756</xdr:rowOff>
    </xdr:to>
    <xdr:sp macro="" textlink="">
      <xdr:nvSpPr>
        <xdr:cNvPr id="433" name="円/楕円 432"/>
        <xdr:cNvSpPr/>
      </xdr:nvSpPr>
      <xdr:spPr>
        <a:xfrm>
          <a:off x="6921500" y="134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24883</xdr:rowOff>
    </xdr:from>
    <xdr:ext cx="469744" cy="259045"/>
    <xdr:sp macro="" textlink="">
      <xdr:nvSpPr>
        <xdr:cNvPr id="434" name="テキスト ボックス 433"/>
        <xdr:cNvSpPr txBox="1"/>
      </xdr:nvSpPr>
      <xdr:spPr>
        <a:xfrm>
          <a:off x="6737427" y="135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167864</xdr:rowOff>
    </xdr:from>
    <xdr:to>
      <xdr:col>15</xdr:col>
      <xdr:colOff>180975</xdr:colOff>
      <xdr:row>99</xdr:row>
      <xdr:rowOff>50271</xdr:rowOff>
    </xdr:to>
    <xdr:cxnSp macro="">
      <xdr:nvCxnSpPr>
        <xdr:cNvPr id="462" name="直線コネクタ 461"/>
        <xdr:cNvCxnSpPr/>
      </xdr:nvCxnSpPr>
      <xdr:spPr>
        <a:xfrm>
          <a:off x="9639300" y="16969964"/>
          <a:ext cx="838200" cy="5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51885</xdr:rowOff>
    </xdr:from>
    <xdr:ext cx="534377" cy="259045"/>
    <xdr:sp macro="" textlink="">
      <xdr:nvSpPr>
        <xdr:cNvPr id="463" name="土木費平均値テキスト"/>
        <xdr:cNvSpPr txBox="1"/>
      </xdr:nvSpPr>
      <xdr:spPr>
        <a:xfrm>
          <a:off x="10528300" y="16339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155679</xdr:rowOff>
    </xdr:from>
    <xdr:to>
      <xdr:col>14</xdr:col>
      <xdr:colOff>28575</xdr:colOff>
      <xdr:row>98</xdr:row>
      <xdr:rowOff>167864</xdr:rowOff>
    </xdr:to>
    <xdr:cxnSp macro="">
      <xdr:nvCxnSpPr>
        <xdr:cNvPr id="465" name="直線コネクタ 464"/>
        <xdr:cNvCxnSpPr/>
      </xdr:nvCxnSpPr>
      <xdr:spPr>
        <a:xfrm>
          <a:off x="8750300" y="16614879"/>
          <a:ext cx="889000" cy="35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134058</xdr:rowOff>
    </xdr:from>
    <xdr:ext cx="534377" cy="259045"/>
    <xdr:sp macro="" textlink="">
      <xdr:nvSpPr>
        <xdr:cNvPr id="467" name="テキスト ボックス 466"/>
        <xdr:cNvSpPr txBox="1"/>
      </xdr:nvSpPr>
      <xdr:spPr>
        <a:xfrm>
          <a:off x="9372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155679</xdr:rowOff>
    </xdr:from>
    <xdr:to>
      <xdr:col>12</xdr:col>
      <xdr:colOff>511175</xdr:colOff>
      <xdr:row>98</xdr:row>
      <xdr:rowOff>94300</xdr:rowOff>
    </xdr:to>
    <xdr:cxnSp macro="">
      <xdr:nvCxnSpPr>
        <xdr:cNvPr id="468" name="直線コネクタ 467"/>
        <xdr:cNvCxnSpPr/>
      </xdr:nvCxnSpPr>
      <xdr:spPr>
        <a:xfrm flipV="1">
          <a:off x="7861300" y="16614879"/>
          <a:ext cx="889000" cy="28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94300</xdr:rowOff>
    </xdr:from>
    <xdr:to>
      <xdr:col>11</xdr:col>
      <xdr:colOff>307975</xdr:colOff>
      <xdr:row>98</xdr:row>
      <xdr:rowOff>169464</xdr:rowOff>
    </xdr:to>
    <xdr:cxnSp macro="">
      <xdr:nvCxnSpPr>
        <xdr:cNvPr id="471" name="直線コネクタ 470"/>
        <xdr:cNvCxnSpPr/>
      </xdr:nvCxnSpPr>
      <xdr:spPr>
        <a:xfrm flipV="1">
          <a:off x="6972300" y="16896400"/>
          <a:ext cx="889000" cy="7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3" name="テキスト ボックス 472"/>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5" name="テキスト ボックス 474"/>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170921</xdr:rowOff>
    </xdr:from>
    <xdr:to>
      <xdr:col>15</xdr:col>
      <xdr:colOff>231775</xdr:colOff>
      <xdr:row>99</xdr:row>
      <xdr:rowOff>101071</xdr:rowOff>
    </xdr:to>
    <xdr:sp macro="" textlink="">
      <xdr:nvSpPr>
        <xdr:cNvPr id="481" name="円/楕円 480"/>
        <xdr:cNvSpPr/>
      </xdr:nvSpPr>
      <xdr:spPr>
        <a:xfrm>
          <a:off x="10426700" y="169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85848</xdr:rowOff>
    </xdr:from>
    <xdr:ext cx="534377" cy="259045"/>
    <xdr:sp macro="" textlink="">
      <xdr:nvSpPr>
        <xdr:cNvPr id="482" name="土木費該当値テキスト"/>
        <xdr:cNvSpPr txBox="1"/>
      </xdr:nvSpPr>
      <xdr:spPr>
        <a:xfrm>
          <a:off x="10528300" y="1688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117064</xdr:rowOff>
    </xdr:from>
    <xdr:to>
      <xdr:col>14</xdr:col>
      <xdr:colOff>79375</xdr:colOff>
      <xdr:row>99</xdr:row>
      <xdr:rowOff>47214</xdr:rowOff>
    </xdr:to>
    <xdr:sp macro="" textlink="">
      <xdr:nvSpPr>
        <xdr:cNvPr id="483" name="円/楕円 482"/>
        <xdr:cNvSpPr/>
      </xdr:nvSpPr>
      <xdr:spPr>
        <a:xfrm>
          <a:off x="9588500" y="169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38341</xdr:rowOff>
    </xdr:from>
    <xdr:ext cx="534377" cy="259045"/>
    <xdr:sp macro="" textlink="">
      <xdr:nvSpPr>
        <xdr:cNvPr id="484" name="テキスト ボックス 483"/>
        <xdr:cNvSpPr txBox="1"/>
      </xdr:nvSpPr>
      <xdr:spPr>
        <a:xfrm>
          <a:off x="9372111" y="170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104879</xdr:rowOff>
    </xdr:from>
    <xdr:to>
      <xdr:col>12</xdr:col>
      <xdr:colOff>561975</xdr:colOff>
      <xdr:row>97</xdr:row>
      <xdr:rowOff>35029</xdr:rowOff>
    </xdr:to>
    <xdr:sp macro="" textlink="">
      <xdr:nvSpPr>
        <xdr:cNvPr id="485" name="円/楕円 484"/>
        <xdr:cNvSpPr/>
      </xdr:nvSpPr>
      <xdr:spPr>
        <a:xfrm>
          <a:off x="8699500" y="165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26156</xdr:rowOff>
    </xdr:from>
    <xdr:ext cx="534377" cy="259045"/>
    <xdr:sp macro="" textlink="">
      <xdr:nvSpPr>
        <xdr:cNvPr id="486" name="テキスト ボックス 485"/>
        <xdr:cNvSpPr txBox="1"/>
      </xdr:nvSpPr>
      <xdr:spPr>
        <a:xfrm>
          <a:off x="8483111" y="166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43500</xdr:rowOff>
    </xdr:from>
    <xdr:to>
      <xdr:col>11</xdr:col>
      <xdr:colOff>358775</xdr:colOff>
      <xdr:row>98</xdr:row>
      <xdr:rowOff>145100</xdr:rowOff>
    </xdr:to>
    <xdr:sp macro="" textlink="">
      <xdr:nvSpPr>
        <xdr:cNvPr id="487" name="円/楕円 486"/>
        <xdr:cNvSpPr/>
      </xdr:nvSpPr>
      <xdr:spPr>
        <a:xfrm>
          <a:off x="7810500" y="168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136227</xdr:rowOff>
    </xdr:from>
    <xdr:ext cx="534377" cy="259045"/>
    <xdr:sp macro="" textlink="">
      <xdr:nvSpPr>
        <xdr:cNvPr id="488" name="テキスト ボックス 487"/>
        <xdr:cNvSpPr txBox="1"/>
      </xdr:nvSpPr>
      <xdr:spPr>
        <a:xfrm>
          <a:off x="7594111" y="1693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118664</xdr:rowOff>
    </xdr:from>
    <xdr:to>
      <xdr:col>10</xdr:col>
      <xdr:colOff>155575</xdr:colOff>
      <xdr:row>99</xdr:row>
      <xdr:rowOff>48814</xdr:rowOff>
    </xdr:to>
    <xdr:sp macro="" textlink="">
      <xdr:nvSpPr>
        <xdr:cNvPr id="489" name="円/楕円 488"/>
        <xdr:cNvSpPr/>
      </xdr:nvSpPr>
      <xdr:spPr>
        <a:xfrm>
          <a:off x="6921500" y="169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39941</xdr:rowOff>
    </xdr:from>
    <xdr:ext cx="534377" cy="259045"/>
    <xdr:sp macro="" textlink="">
      <xdr:nvSpPr>
        <xdr:cNvPr id="490" name="テキスト ボックス 489"/>
        <xdr:cNvSpPr txBox="1"/>
      </xdr:nvSpPr>
      <xdr:spPr>
        <a:xfrm>
          <a:off x="6705111" y="170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6568</xdr:rowOff>
    </xdr:from>
    <xdr:to>
      <xdr:col>23</xdr:col>
      <xdr:colOff>517525</xdr:colOff>
      <xdr:row>38</xdr:row>
      <xdr:rowOff>112268</xdr:rowOff>
    </xdr:to>
    <xdr:cxnSp macro="">
      <xdr:nvCxnSpPr>
        <xdr:cNvPr id="522" name="直線コネクタ 521"/>
        <xdr:cNvCxnSpPr/>
      </xdr:nvCxnSpPr>
      <xdr:spPr>
        <a:xfrm>
          <a:off x="15481300" y="6007318"/>
          <a:ext cx="838200" cy="62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3"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6568</xdr:rowOff>
    </xdr:from>
    <xdr:to>
      <xdr:col>22</xdr:col>
      <xdr:colOff>365125</xdr:colOff>
      <xdr:row>37</xdr:row>
      <xdr:rowOff>163104</xdr:rowOff>
    </xdr:to>
    <xdr:cxnSp macro="">
      <xdr:nvCxnSpPr>
        <xdr:cNvPr id="525" name="直線コネクタ 524"/>
        <xdr:cNvCxnSpPr/>
      </xdr:nvCxnSpPr>
      <xdr:spPr>
        <a:xfrm flipV="1">
          <a:off x="14592300" y="6007318"/>
          <a:ext cx="889000" cy="49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150368</xdr:rowOff>
    </xdr:from>
    <xdr:to>
      <xdr:col>21</xdr:col>
      <xdr:colOff>161925</xdr:colOff>
      <xdr:row>37</xdr:row>
      <xdr:rowOff>163104</xdr:rowOff>
    </xdr:to>
    <xdr:cxnSp macro="">
      <xdr:nvCxnSpPr>
        <xdr:cNvPr id="528" name="直線コネクタ 527"/>
        <xdr:cNvCxnSpPr/>
      </xdr:nvCxnSpPr>
      <xdr:spPr>
        <a:xfrm>
          <a:off x="13703300" y="6494018"/>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0" name="テキスト ボックス 529"/>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86687</xdr:rowOff>
    </xdr:from>
    <xdr:to>
      <xdr:col>19</xdr:col>
      <xdr:colOff>644525</xdr:colOff>
      <xdr:row>37</xdr:row>
      <xdr:rowOff>150368</xdr:rowOff>
    </xdr:to>
    <xdr:cxnSp macro="">
      <xdr:nvCxnSpPr>
        <xdr:cNvPr id="531" name="直線コネクタ 530"/>
        <xdr:cNvCxnSpPr/>
      </xdr:nvCxnSpPr>
      <xdr:spPr>
        <a:xfrm>
          <a:off x="12814300" y="643033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61468</xdr:rowOff>
    </xdr:from>
    <xdr:to>
      <xdr:col>23</xdr:col>
      <xdr:colOff>568325</xdr:colOff>
      <xdr:row>38</xdr:row>
      <xdr:rowOff>163068</xdr:rowOff>
    </xdr:to>
    <xdr:sp macro="" textlink="">
      <xdr:nvSpPr>
        <xdr:cNvPr id="541" name="円/楕円 540"/>
        <xdr:cNvSpPr/>
      </xdr:nvSpPr>
      <xdr:spPr>
        <a:xfrm>
          <a:off x="162687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147845</xdr:rowOff>
    </xdr:from>
    <xdr:ext cx="469744" cy="259045"/>
    <xdr:sp macro="" textlink="">
      <xdr:nvSpPr>
        <xdr:cNvPr id="542" name="消防費該当値テキスト"/>
        <xdr:cNvSpPr txBox="1"/>
      </xdr:nvSpPr>
      <xdr:spPr>
        <a:xfrm>
          <a:off x="16370300" y="649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127218</xdr:rowOff>
    </xdr:from>
    <xdr:to>
      <xdr:col>22</xdr:col>
      <xdr:colOff>415925</xdr:colOff>
      <xdr:row>35</xdr:row>
      <xdr:rowOff>57368</xdr:rowOff>
    </xdr:to>
    <xdr:sp macro="" textlink="">
      <xdr:nvSpPr>
        <xdr:cNvPr id="543" name="円/楕円 542"/>
        <xdr:cNvSpPr/>
      </xdr:nvSpPr>
      <xdr:spPr>
        <a:xfrm>
          <a:off x="15430500" y="595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48495</xdr:rowOff>
    </xdr:from>
    <xdr:ext cx="534377" cy="259045"/>
    <xdr:sp macro="" textlink="">
      <xdr:nvSpPr>
        <xdr:cNvPr id="544" name="テキスト ボックス 543"/>
        <xdr:cNvSpPr txBox="1"/>
      </xdr:nvSpPr>
      <xdr:spPr>
        <a:xfrm>
          <a:off x="15214111" y="604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112304</xdr:rowOff>
    </xdr:from>
    <xdr:to>
      <xdr:col>21</xdr:col>
      <xdr:colOff>212725</xdr:colOff>
      <xdr:row>38</xdr:row>
      <xdr:rowOff>42455</xdr:rowOff>
    </xdr:to>
    <xdr:sp macro="" textlink="">
      <xdr:nvSpPr>
        <xdr:cNvPr id="545" name="円/楕円 544"/>
        <xdr:cNvSpPr/>
      </xdr:nvSpPr>
      <xdr:spPr>
        <a:xfrm>
          <a:off x="14541500" y="64559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33581</xdr:rowOff>
    </xdr:from>
    <xdr:ext cx="469744" cy="259045"/>
    <xdr:sp macro="" textlink="">
      <xdr:nvSpPr>
        <xdr:cNvPr id="546" name="テキスト ボックス 545"/>
        <xdr:cNvSpPr txBox="1"/>
      </xdr:nvSpPr>
      <xdr:spPr>
        <a:xfrm>
          <a:off x="14357427" y="654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99568</xdr:rowOff>
    </xdr:from>
    <xdr:to>
      <xdr:col>20</xdr:col>
      <xdr:colOff>9525</xdr:colOff>
      <xdr:row>38</xdr:row>
      <xdr:rowOff>29718</xdr:rowOff>
    </xdr:to>
    <xdr:sp macro="" textlink="">
      <xdr:nvSpPr>
        <xdr:cNvPr id="547" name="円/楕円 546"/>
        <xdr:cNvSpPr/>
      </xdr:nvSpPr>
      <xdr:spPr>
        <a:xfrm>
          <a:off x="13652500" y="64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20845</xdr:rowOff>
    </xdr:from>
    <xdr:ext cx="469744" cy="259045"/>
    <xdr:sp macro="" textlink="">
      <xdr:nvSpPr>
        <xdr:cNvPr id="548" name="テキスト ボックス 547"/>
        <xdr:cNvSpPr txBox="1"/>
      </xdr:nvSpPr>
      <xdr:spPr>
        <a:xfrm>
          <a:off x="13468427"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35887</xdr:rowOff>
    </xdr:from>
    <xdr:to>
      <xdr:col>18</xdr:col>
      <xdr:colOff>492125</xdr:colOff>
      <xdr:row>37</xdr:row>
      <xdr:rowOff>137487</xdr:rowOff>
    </xdr:to>
    <xdr:sp macro="" textlink="">
      <xdr:nvSpPr>
        <xdr:cNvPr id="549" name="円/楕円 548"/>
        <xdr:cNvSpPr/>
      </xdr:nvSpPr>
      <xdr:spPr>
        <a:xfrm>
          <a:off x="12763500" y="63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128614</xdr:rowOff>
    </xdr:from>
    <xdr:ext cx="469744" cy="259045"/>
    <xdr:sp macro="" textlink="">
      <xdr:nvSpPr>
        <xdr:cNvPr id="550" name="テキスト ボックス 549"/>
        <xdr:cNvSpPr txBox="1"/>
      </xdr:nvSpPr>
      <xdr:spPr>
        <a:xfrm>
          <a:off x="12579427" y="647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106645</xdr:rowOff>
    </xdr:from>
    <xdr:to>
      <xdr:col>23</xdr:col>
      <xdr:colOff>517525</xdr:colOff>
      <xdr:row>57</xdr:row>
      <xdr:rowOff>60787</xdr:rowOff>
    </xdr:to>
    <xdr:cxnSp macro="">
      <xdr:nvCxnSpPr>
        <xdr:cNvPr id="578" name="直線コネクタ 577"/>
        <xdr:cNvCxnSpPr/>
      </xdr:nvCxnSpPr>
      <xdr:spPr>
        <a:xfrm>
          <a:off x="15481300" y="9707845"/>
          <a:ext cx="838200" cy="1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37093</xdr:rowOff>
    </xdr:from>
    <xdr:ext cx="534377" cy="259045"/>
    <xdr:sp macro="" textlink="">
      <xdr:nvSpPr>
        <xdr:cNvPr id="579" name="教育費平均値テキスト"/>
        <xdr:cNvSpPr txBox="1"/>
      </xdr:nvSpPr>
      <xdr:spPr>
        <a:xfrm>
          <a:off x="16370300" y="946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106645</xdr:rowOff>
    </xdr:from>
    <xdr:to>
      <xdr:col>22</xdr:col>
      <xdr:colOff>365125</xdr:colOff>
      <xdr:row>57</xdr:row>
      <xdr:rowOff>26681</xdr:rowOff>
    </xdr:to>
    <xdr:cxnSp macro="">
      <xdr:nvCxnSpPr>
        <xdr:cNvPr id="581" name="直線コネクタ 580"/>
        <xdr:cNvCxnSpPr/>
      </xdr:nvCxnSpPr>
      <xdr:spPr>
        <a:xfrm flipV="1">
          <a:off x="14592300" y="9707845"/>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162560</xdr:rowOff>
    </xdr:from>
    <xdr:to>
      <xdr:col>21</xdr:col>
      <xdr:colOff>161925</xdr:colOff>
      <xdr:row>57</xdr:row>
      <xdr:rowOff>26681</xdr:rowOff>
    </xdr:to>
    <xdr:cxnSp macro="">
      <xdr:nvCxnSpPr>
        <xdr:cNvPr id="584" name="直線コネクタ 583"/>
        <xdr:cNvCxnSpPr/>
      </xdr:nvCxnSpPr>
      <xdr:spPr>
        <a:xfrm>
          <a:off x="13703300" y="9763760"/>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6" name="テキスト ボックス 585"/>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162560</xdr:rowOff>
    </xdr:from>
    <xdr:to>
      <xdr:col>19</xdr:col>
      <xdr:colOff>644525</xdr:colOff>
      <xdr:row>57</xdr:row>
      <xdr:rowOff>72058</xdr:rowOff>
    </xdr:to>
    <xdr:cxnSp macro="">
      <xdr:nvCxnSpPr>
        <xdr:cNvPr id="587" name="直線コネクタ 586"/>
        <xdr:cNvCxnSpPr/>
      </xdr:nvCxnSpPr>
      <xdr:spPr>
        <a:xfrm flipV="1">
          <a:off x="12814300" y="9763760"/>
          <a:ext cx="889000" cy="8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1" name="テキスト ボックス 590"/>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9987</xdr:rowOff>
    </xdr:from>
    <xdr:to>
      <xdr:col>23</xdr:col>
      <xdr:colOff>568325</xdr:colOff>
      <xdr:row>57</xdr:row>
      <xdr:rowOff>111587</xdr:rowOff>
    </xdr:to>
    <xdr:sp macro="" textlink="">
      <xdr:nvSpPr>
        <xdr:cNvPr id="597" name="円/楕円 596"/>
        <xdr:cNvSpPr/>
      </xdr:nvSpPr>
      <xdr:spPr>
        <a:xfrm>
          <a:off x="16268700" y="97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159864</xdr:rowOff>
    </xdr:from>
    <xdr:ext cx="534377" cy="259045"/>
    <xdr:sp macro="" textlink="">
      <xdr:nvSpPr>
        <xdr:cNvPr id="598" name="教育費該当値テキスト"/>
        <xdr:cNvSpPr txBox="1"/>
      </xdr:nvSpPr>
      <xdr:spPr>
        <a:xfrm>
          <a:off x="16370300" y="976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30,952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55845</xdr:rowOff>
    </xdr:from>
    <xdr:to>
      <xdr:col>22</xdr:col>
      <xdr:colOff>415925</xdr:colOff>
      <xdr:row>56</xdr:row>
      <xdr:rowOff>157445</xdr:rowOff>
    </xdr:to>
    <xdr:sp macro="" textlink="">
      <xdr:nvSpPr>
        <xdr:cNvPr id="599" name="円/楕円 598"/>
        <xdr:cNvSpPr/>
      </xdr:nvSpPr>
      <xdr:spPr>
        <a:xfrm>
          <a:off x="15430500" y="965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148572</xdr:rowOff>
    </xdr:from>
    <xdr:ext cx="534377" cy="259045"/>
    <xdr:sp macro="" textlink="">
      <xdr:nvSpPr>
        <xdr:cNvPr id="600" name="テキスト ボックス 599"/>
        <xdr:cNvSpPr txBox="1"/>
      </xdr:nvSpPr>
      <xdr:spPr>
        <a:xfrm>
          <a:off x="15214111" y="974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147331</xdr:rowOff>
    </xdr:from>
    <xdr:to>
      <xdr:col>21</xdr:col>
      <xdr:colOff>212725</xdr:colOff>
      <xdr:row>57</xdr:row>
      <xdr:rowOff>77481</xdr:rowOff>
    </xdr:to>
    <xdr:sp macro="" textlink="">
      <xdr:nvSpPr>
        <xdr:cNvPr id="601" name="円/楕円 600"/>
        <xdr:cNvSpPr/>
      </xdr:nvSpPr>
      <xdr:spPr>
        <a:xfrm>
          <a:off x="14541500" y="97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68608</xdr:rowOff>
    </xdr:from>
    <xdr:ext cx="534377" cy="259045"/>
    <xdr:sp macro="" textlink="">
      <xdr:nvSpPr>
        <xdr:cNvPr id="602" name="テキスト ボックス 601"/>
        <xdr:cNvSpPr txBox="1"/>
      </xdr:nvSpPr>
      <xdr:spPr>
        <a:xfrm>
          <a:off x="14325111" y="984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111760</xdr:rowOff>
    </xdr:from>
    <xdr:to>
      <xdr:col>20</xdr:col>
      <xdr:colOff>9525</xdr:colOff>
      <xdr:row>57</xdr:row>
      <xdr:rowOff>41910</xdr:rowOff>
    </xdr:to>
    <xdr:sp macro="" textlink="">
      <xdr:nvSpPr>
        <xdr:cNvPr id="603" name="円/楕円 602"/>
        <xdr:cNvSpPr/>
      </xdr:nvSpPr>
      <xdr:spPr>
        <a:xfrm>
          <a:off x="136525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33037</xdr:rowOff>
    </xdr:from>
    <xdr:ext cx="534377" cy="259045"/>
    <xdr:sp macro="" textlink="">
      <xdr:nvSpPr>
        <xdr:cNvPr id="604" name="テキスト ボックス 603"/>
        <xdr:cNvSpPr txBox="1"/>
      </xdr:nvSpPr>
      <xdr:spPr>
        <a:xfrm>
          <a:off x="13436111" y="98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21258</xdr:rowOff>
    </xdr:from>
    <xdr:to>
      <xdr:col>18</xdr:col>
      <xdr:colOff>492125</xdr:colOff>
      <xdr:row>57</xdr:row>
      <xdr:rowOff>122858</xdr:rowOff>
    </xdr:to>
    <xdr:sp macro="" textlink="">
      <xdr:nvSpPr>
        <xdr:cNvPr id="605" name="円/楕円 604"/>
        <xdr:cNvSpPr/>
      </xdr:nvSpPr>
      <xdr:spPr>
        <a:xfrm>
          <a:off x="12763500" y="97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113985</xdr:rowOff>
    </xdr:from>
    <xdr:ext cx="534377" cy="259045"/>
    <xdr:sp macro="" textlink="">
      <xdr:nvSpPr>
        <xdr:cNvPr id="606" name="テキスト ボックス 605"/>
        <xdr:cNvSpPr txBox="1"/>
      </xdr:nvSpPr>
      <xdr:spPr>
        <a:xfrm>
          <a:off x="12547111" y="98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139151</xdr:rowOff>
    </xdr:from>
    <xdr:to>
      <xdr:col>23</xdr:col>
      <xdr:colOff>517525</xdr:colOff>
      <xdr:row>78</xdr:row>
      <xdr:rowOff>139700</xdr:rowOff>
    </xdr:to>
    <xdr:cxnSp macro="">
      <xdr:nvCxnSpPr>
        <xdr:cNvPr id="633" name="直線コネクタ 632"/>
        <xdr:cNvCxnSpPr/>
      </xdr:nvCxnSpPr>
      <xdr:spPr>
        <a:xfrm flipV="1">
          <a:off x="15481300" y="13512251"/>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138328</xdr:rowOff>
    </xdr:from>
    <xdr:to>
      <xdr:col>22</xdr:col>
      <xdr:colOff>365125</xdr:colOff>
      <xdr:row>78</xdr:row>
      <xdr:rowOff>139700</xdr:rowOff>
    </xdr:to>
    <xdr:cxnSp macro="">
      <xdr:nvCxnSpPr>
        <xdr:cNvPr id="636" name="直線コネクタ 635"/>
        <xdr:cNvCxnSpPr/>
      </xdr:nvCxnSpPr>
      <xdr:spPr>
        <a:xfrm>
          <a:off x="14592300" y="1351142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134899</xdr:rowOff>
    </xdr:from>
    <xdr:to>
      <xdr:col>21</xdr:col>
      <xdr:colOff>161925</xdr:colOff>
      <xdr:row>78</xdr:row>
      <xdr:rowOff>138328</xdr:rowOff>
    </xdr:to>
    <xdr:cxnSp macro="">
      <xdr:nvCxnSpPr>
        <xdr:cNvPr id="639" name="直線コネクタ 638"/>
        <xdr:cNvCxnSpPr/>
      </xdr:nvCxnSpPr>
      <xdr:spPr>
        <a:xfrm>
          <a:off x="13703300" y="135079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134899</xdr:rowOff>
    </xdr:from>
    <xdr:to>
      <xdr:col>19</xdr:col>
      <xdr:colOff>644525</xdr:colOff>
      <xdr:row>78</xdr:row>
      <xdr:rowOff>136088</xdr:rowOff>
    </xdr:to>
    <xdr:cxnSp macro="">
      <xdr:nvCxnSpPr>
        <xdr:cNvPr id="642" name="直線コネクタ 641"/>
        <xdr:cNvCxnSpPr/>
      </xdr:nvCxnSpPr>
      <xdr:spPr>
        <a:xfrm flipV="1">
          <a:off x="12814300" y="13507999"/>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88351</xdr:rowOff>
    </xdr:from>
    <xdr:to>
      <xdr:col>23</xdr:col>
      <xdr:colOff>568325</xdr:colOff>
      <xdr:row>79</xdr:row>
      <xdr:rowOff>18501</xdr:rowOff>
    </xdr:to>
    <xdr:sp macro="" textlink="">
      <xdr:nvSpPr>
        <xdr:cNvPr id="652" name="円/楕円 651"/>
        <xdr:cNvSpPr/>
      </xdr:nvSpPr>
      <xdr:spPr>
        <a:xfrm>
          <a:off x="162687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3278</xdr:rowOff>
    </xdr:from>
    <xdr:ext cx="313932" cy="259045"/>
    <xdr:sp macro="" textlink="">
      <xdr:nvSpPr>
        <xdr:cNvPr id="653" name="災害復旧費該当値テキスト"/>
        <xdr:cNvSpPr txBox="1"/>
      </xdr:nvSpPr>
      <xdr:spPr>
        <a:xfrm>
          <a:off x="16370300" y="13376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87528</xdr:rowOff>
    </xdr:from>
    <xdr:to>
      <xdr:col>21</xdr:col>
      <xdr:colOff>212725</xdr:colOff>
      <xdr:row>79</xdr:row>
      <xdr:rowOff>17678</xdr:rowOff>
    </xdr:to>
    <xdr:sp macro="" textlink="">
      <xdr:nvSpPr>
        <xdr:cNvPr id="656" name="円/楕円 655"/>
        <xdr:cNvSpPr/>
      </xdr:nvSpPr>
      <xdr:spPr>
        <a:xfrm>
          <a:off x="14541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8805</xdr:rowOff>
    </xdr:from>
    <xdr:ext cx="313932" cy="259045"/>
    <xdr:sp macro="" textlink="">
      <xdr:nvSpPr>
        <xdr:cNvPr id="657" name="テキスト ボックス 656"/>
        <xdr:cNvSpPr txBox="1"/>
      </xdr:nvSpPr>
      <xdr:spPr>
        <a:xfrm>
          <a:off x="14435333" y="13553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84099</xdr:rowOff>
    </xdr:from>
    <xdr:to>
      <xdr:col>20</xdr:col>
      <xdr:colOff>9525</xdr:colOff>
      <xdr:row>79</xdr:row>
      <xdr:rowOff>14249</xdr:rowOff>
    </xdr:to>
    <xdr:sp macro="" textlink="">
      <xdr:nvSpPr>
        <xdr:cNvPr id="658" name="円/楕円 657"/>
        <xdr:cNvSpPr/>
      </xdr:nvSpPr>
      <xdr:spPr>
        <a:xfrm>
          <a:off x="13652500" y="13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5376</xdr:rowOff>
    </xdr:from>
    <xdr:ext cx="378565" cy="259045"/>
    <xdr:sp macro="" textlink="">
      <xdr:nvSpPr>
        <xdr:cNvPr id="659" name="テキスト ボックス 658"/>
        <xdr:cNvSpPr txBox="1"/>
      </xdr:nvSpPr>
      <xdr:spPr>
        <a:xfrm>
          <a:off x="13514017" y="13549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85288</xdr:rowOff>
    </xdr:from>
    <xdr:to>
      <xdr:col>18</xdr:col>
      <xdr:colOff>492125</xdr:colOff>
      <xdr:row>79</xdr:row>
      <xdr:rowOff>15438</xdr:rowOff>
    </xdr:to>
    <xdr:sp macro="" textlink="">
      <xdr:nvSpPr>
        <xdr:cNvPr id="660" name="円/楕円 659"/>
        <xdr:cNvSpPr/>
      </xdr:nvSpPr>
      <xdr:spPr>
        <a:xfrm>
          <a:off x="12763500" y="134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6565</xdr:rowOff>
    </xdr:from>
    <xdr:ext cx="378565" cy="259045"/>
    <xdr:sp macro="" textlink="">
      <xdr:nvSpPr>
        <xdr:cNvPr id="661" name="テキスト ボックス 660"/>
        <xdr:cNvSpPr txBox="1"/>
      </xdr:nvSpPr>
      <xdr:spPr>
        <a:xfrm>
          <a:off x="12625017" y="13551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21513</xdr:rowOff>
    </xdr:from>
    <xdr:to>
      <xdr:col>23</xdr:col>
      <xdr:colOff>517525</xdr:colOff>
      <xdr:row>97</xdr:row>
      <xdr:rowOff>45310</xdr:rowOff>
    </xdr:to>
    <xdr:cxnSp macro="">
      <xdr:nvCxnSpPr>
        <xdr:cNvPr id="689" name="直線コネクタ 688"/>
        <xdr:cNvCxnSpPr/>
      </xdr:nvCxnSpPr>
      <xdr:spPr>
        <a:xfrm flipV="1">
          <a:off x="15481300" y="16652163"/>
          <a:ext cx="8382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43256</xdr:rowOff>
    </xdr:from>
    <xdr:ext cx="534377" cy="259045"/>
    <xdr:sp macro="" textlink="">
      <xdr:nvSpPr>
        <xdr:cNvPr id="690" name="公債費平均値テキスト"/>
        <xdr:cNvSpPr txBox="1"/>
      </xdr:nvSpPr>
      <xdr:spPr>
        <a:xfrm>
          <a:off x="16370300" y="1667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45310</xdr:rowOff>
    </xdr:from>
    <xdr:to>
      <xdr:col>22</xdr:col>
      <xdr:colOff>365125</xdr:colOff>
      <xdr:row>97</xdr:row>
      <xdr:rowOff>80767</xdr:rowOff>
    </xdr:to>
    <xdr:cxnSp macro="">
      <xdr:nvCxnSpPr>
        <xdr:cNvPr id="692" name="直線コネクタ 691"/>
        <xdr:cNvCxnSpPr/>
      </xdr:nvCxnSpPr>
      <xdr:spPr>
        <a:xfrm flipV="1">
          <a:off x="14592300" y="16675960"/>
          <a:ext cx="889000" cy="3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4" name="テキスト ボックス 693"/>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80767</xdr:rowOff>
    </xdr:from>
    <xdr:to>
      <xdr:col>21</xdr:col>
      <xdr:colOff>161925</xdr:colOff>
      <xdr:row>97</xdr:row>
      <xdr:rowOff>116635</xdr:rowOff>
    </xdr:to>
    <xdr:cxnSp macro="">
      <xdr:nvCxnSpPr>
        <xdr:cNvPr id="695" name="直線コネクタ 694"/>
        <xdr:cNvCxnSpPr/>
      </xdr:nvCxnSpPr>
      <xdr:spPr>
        <a:xfrm flipV="1">
          <a:off x="13703300" y="16711417"/>
          <a:ext cx="889000" cy="3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697" name="テキスト ボックス 696"/>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116635</xdr:rowOff>
    </xdr:from>
    <xdr:to>
      <xdr:col>19</xdr:col>
      <xdr:colOff>644525</xdr:colOff>
      <xdr:row>97</xdr:row>
      <xdr:rowOff>148295</xdr:rowOff>
    </xdr:to>
    <xdr:cxnSp macro="">
      <xdr:nvCxnSpPr>
        <xdr:cNvPr id="698" name="直線コネクタ 697"/>
        <xdr:cNvCxnSpPr/>
      </xdr:nvCxnSpPr>
      <xdr:spPr>
        <a:xfrm flipV="1">
          <a:off x="12814300" y="16747285"/>
          <a:ext cx="889000" cy="3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142163</xdr:rowOff>
    </xdr:from>
    <xdr:to>
      <xdr:col>23</xdr:col>
      <xdr:colOff>568325</xdr:colOff>
      <xdr:row>97</xdr:row>
      <xdr:rowOff>72313</xdr:rowOff>
    </xdr:to>
    <xdr:sp macro="" textlink="">
      <xdr:nvSpPr>
        <xdr:cNvPr id="708" name="円/楕円 707"/>
        <xdr:cNvSpPr/>
      </xdr:nvSpPr>
      <xdr:spPr>
        <a:xfrm>
          <a:off x="16268700" y="166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165040</xdr:rowOff>
    </xdr:from>
    <xdr:ext cx="534377" cy="259045"/>
    <xdr:sp macro="" textlink="">
      <xdr:nvSpPr>
        <xdr:cNvPr id="709" name="公債費該当値テキスト"/>
        <xdr:cNvSpPr txBox="1"/>
      </xdr:nvSpPr>
      <xdr:spPr>
        <a:xfrm>
          <a:off x="16370300" y="1645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32,670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165960</xdr:rowOff>
    </xdr:from>
    <xdr:to>
      <xdr:col>22</xdr:col>
      <xdr:colOff>415925</xdr:colOff>
      <xdr:row>97</xdr:row>
      <xdr:rowOff>96110</xdr:rowOff>
    </xdr:to>
    <xdr:sp macro="" textlink="">
      <xdr:nvSpPr>
        <xdr:cNvPr id="710" name="円/楕円 709"/>
        <xdr:cNvSpPr/>
      </xdr:nvSpPr>
      <xdr:spPr>
        <a:xfrm>
          <a:off x="15430500" y="166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87237</xdr:rowOff>
    </xdr:from>
    <xdr:ext cx="534377" cy="259045"/>
    <xdr:sp macro="" textlink="">
      <xdr:nvSpPr>
        <xdr:cNvPr id="711" name="テキスト ボックス 710"/>
        <xdr:cNvSpPr txBox="1"/>
      </xdr:nvSpPr>
      <xdr:spPr>
        <a:xfrm>
          <a:off x="15214111" y="16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29967</xdr:rowOff>
    </xdr:from>
    <xdr:to>
      <xdr:col>21</xdr:col>
      <xdr:colOff>212725</xdr:colOff>
      <xdr:row>97</xdr:row>
      <xdr:rowOff>131567</xdr:rowOff>
    </xdr:to>
    <xdr:sp macro="" textlink="">
      <xdr:nvSpPr>
        <xdr:cNvPr id="712" name="円/楕円 711"/>
        <xdr:cNvSpPr/>
      </xdr:nvSpPr>
      <xdr:spPr>
        <a:xfrm>
          <a:off x="14541500" y="1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122694</xdr:rowOff>
    </xdr:from>
    <xdr:ext cx="534377" cy="259045"/>
    <xdr:sp macro="" textlink="">
      <xdr:nvSpPr>
        <xdr:cNvPr id="713" name="テキスト ボックス 712"/>
        <xdr:cNvSpPr txBox="1"/>
      </xdr:nvSpPr>
      <xdr:spPr>
        <a:xfrm>
          <a:off x="14325111" y="167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65835</xdr:rowOff>
    </xdr:from>
    <xdr:to>
      <xdr:col>20</xdr:col>
      <xdr:colOff>9525</xdr:colOff>
      <xdr:row>97</xdr:row>
      <xdr:rowOff>167435</xdr:rowOff>
    </xdr:to>
    <xdr:sp macro="" textlink="">
      <xdr:nvSpPr>
        <xdr:cNvPr id="714" name="円/楕円 713"/>
        <xdr:cNvSpPr/>
      </xdr:nvSpPr>
      <xdr:spPr>
        <a:xfrm>
          <a:off x="13652500" y="1669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158562</xdr:rowOff>
    </xdr:from>
    <xdr:ext cx="534377" cy="259045"/>
    <xdr:sp macro="" textlink="">
      <xdr:nvSpPr>
        <xdr:cNvPr id="715" name="テキスト ボックス 714"/>
        <xdr:cNvSpPr txBox="1"/>
      </xdr:nvSpPr>
      <xdr:spPr>
        <a:xfrm>
          <a:off x="13436111" y="1678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97495</xdr:rowOff>
    </xdr:from>
    <xdr:to>
      <xdr:col>18</xdr:col>
      <xdr:colOff>492125</xdr:colOff>
      <xdr:row>98</xdr:row>
      <xdr:rowOff>27645</xdr:rowOff>
    </xdr:to>
    <xdr:sp macro="" textlink="">
      <xdr:nvSpPr>
        <xdr:cNvPr id="716" name="円/楕円 715"/>
        <xdr:cNvSpPr/>
      </xdr:nvSpPr>
      <xdr:spPr>
        <a:xfrm>
          <a:off x="12763500" y="167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18772</xdr:rowOff>
    </xdr:from>
    <xdr:ext cx="534377" cy="259045"/>
    <xdr:sp macro="" textlink="">
      <xdr:nvSpPr>
        <xdr:cNvPr id="717" name="テキスト ボックス 716"/>
        <xdr:cNvSpPr txBox="1"/>
      </xdr:nvSpPr>
      <xdr:spPr>
        <a:xfrm>
          <a:off x="12547111" y="1682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住民一人あたりのコスト比較について、民生費においては一人当たり</a:t>
          </a:r>
          <a:r>
            <a:rPr kumimoji="1" lang="en-US" altLang="ja-JP" sz="1300">
              <a:latin typeface="ＭＳ Ｐゴシック"/>
            </a:rPr>
            <a:t>15</a:t>
          </a:r>
          <a:r>
            <a:rPr kumimoji="1" lang="ja-JP" altLang="en-US" sz="1300">
              <a:latin typeface="ＭＳ Ｐゴシック"/>
            </a:rPr>
            <a:t>万円を超え、他の費目の中で最も高い結果となっている。これは、生活保護費や児童福祉、障がい福祉、高齢者福祉といった社会保障経費に要する事業が高額となっているものである。</a:t>
          </a:r>
          <a:endParaRPr kumimoji="1" lang="en-US" altLang="ja-JP" sz="1300">
            <a:latin typeface="ＭＳ Ｐゴシック"/>
          </a:endParaRPr>
        </a:p>
        <a:p>
          <a:r>
            <a:rPr kumimoji="1" lang="ja-JP" altLang="en-US" sz="1300">
              <a:latin typeface="ＭＳ Ｐゴシック"/>
            </a:rPr>
            <a:t>　土木費については、一人当たり</a:t>
          </a:r>
          <a:r>
            <a:rPr kumimoji="1" lang="en-US" altLang="ja-JP" sz="1300">
              <a:latin typeface="ＭＳ Ｐゴシック"/>
            </a:rPr>
            <a:t>16,412</a:t>
          </a:r>
          <a:r>
            <a:rPr kumimoji="1" lang="ja-JP" altLang="en-US" sz="1300">
              <a:latin typeface="ＭＳ Ｐゴシック"/>
            </a:rPr>
            <a:t>円となっており、類似団体平均よりも少額であるが、「和泉躍進プラン（案）」により今後予定している大型事業に備え、普通建設事業の抑制を行っていることによるものである。</a:t>
          </a:r>
          <a:endParaRPr kumimoji="1" lang="en-US" altLang="ja-JP" sz="1300">
            <a:latin typeface="ＭＳ Ｐゴシック"/>
          </a:endParaRPr>
        </a:p>
        <a:p>
          <a:r>
            <a:rPr kumimoji="1" lang="ja-JP" altLang="en-US" sz="1300">
              <a:latin typeface="ＭＳ Ｐゴシック"/>
            </a:rPr>
            <a:t>　また教育費について、小中学校等の施設整備やこども子育て支援新制度に伴う施設型給付などで費用は増加しているものの、図書館等において指定管理者制度の活用を行っていることから直営に比べて費用を抑制できており、住民一人当たりの金額は</a:t>
          </a:r>
          <a:r>
            <a:rPr kumimoji="1" lang="en-US" altLang="ja-JP" sz="1300">
              <a:latin typeface="ＭＳ Ｐゴシック"/>
            </a:rPr>
            <a:t>30,952</a:t>
          </a:r>
          <a:r>
            <a:rPr kumimoji="1" lang="ja-JP" altLang="en-US" sz="1300">
              <a:latin typeface="ＭＳ Ｐゴシック"/>
            </a:rPr>
            <a:t>円と類似団体平均を下回っている。</a:t>
          </a:r>
          <a:endParaRPr kumimoji="1" lang="en-US" altLang="ja-JP" sz="1300">
            <a:latin typeface="ＭＳ Ｐゴシック"/>
          </a:endParaRPr>
        </a:p>
        <a:p>
          <a:r>
            <a:rPr kumimoji="1" lang="ja-JP" altLang="en-US" sz="1300">
              <a:latin typeface="ＭＳ Ｐゴシック"/>
            </a:rPr>
            <a:t>　公債費においては、住民一人当たり</a:t>
          </a:r>
          <a:r>
            <a:rPr kumimoji="1" lang="en-US" altLang="ja-JP" sz="1300">
              <a:latin typeface="ＭＳ Ｐゴシック"/>
            </a:rPr>
            <a:t>32,670</a:t>
          </a:r>
          <a:r>
            <a:rPr kumimoji="1" lang="ja-JP" altLang="en-US" sz="1300">
              <a:latin typeface="ＭＳ Ｐゴシック"/>
            </a:rPr>
            <a:t>円であり類似団体平均を上回っているが、普通建設事業に伴う地方債は事業費抑制により減少しているものの、臨時財政対策債の発行による増要因もあり、一人当たりの公債費が増加傾向となっている。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対前年度同額を予算要求限度額に設定したことや「和泉躍進プラン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」での普通建設事業の抑制、施設の統廃合などにより歳出額を抑制できたことに加えて、歳入において市税の増や地方消費税交付金の増などにより、</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年度においては、基金の取崩しを行わなかった。また、財政調整基金の積立により基金残高が増加し、比率も</a:t>
          </a:r>
          <a:r>
            <a:rPr kumimoji="1" lang="en-US" altLang="ja-JP" sz="1400">
              <a:latin typeface="ＭＳ ゴシック" pitchFamily="49" charset="-128"/>
              <a:ea typeface="ＭＳ ゴシック" pitchFamily="49" charset="-128"/>
            </a:rPr>
            <a:t>14.21</a:t>
          </a:r>
          <a:r>
            <a:rPr kumimoji="1" lang="ja-JP" altLang="en-US" sz="1400">
              <a:latin typeface="ＭＳ ゴシック" pitchFamily="49" charset="-128"/>
              <a:ea typeface="ＭＳ ゴシック" pitchFamily="49" charset="-128"/>
            </a:rPr>
            <a:t>％となった。引き続き「和泉躍進プラン</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」を着実に実施することで健全な財政運営を図る。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大阪府和泉市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全会計において黒字となっているものの黒字幅は減少しており、さらなる事業費の抑制に努め、健全な財政運営を図る。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riuchiYuk\Documents\sagyouspace\5.10\20%20izu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41.8</v>
          </cell>
          <cell r="L73">
            <v>28.1</v>
          </cell>
          <cell r="M73">
            <v>20.7</v>
          </cell>
          <cell r="N73">
            <v>14.8</v>
          </cell>
          <cell r="O73">
            <v>0</v>
          </cell>
        </row>
        <row r="75">
          <cell r="K75">
            <v>4.8</v>
          </cell>
          <cell r="L75">
            <v>4.7</v>
          </cell>
          <cell r="M75">
            <v>5.0999999999999996</v>
          </cell>
          <cell r="N75">
            <v>6.1</v>
          </cell>
          <cell r="O75">
            <v>6.7</v>
          </cell>
        </row>
        <row r="77">
          <cell r="G77" t="str">
            <v>類似団体内平均値</v>
          </cell>
          <cell r="K77">
            <v>53.1</v>
          </cell>
          <cell r="L77">
            <v>42</v>
          </cell>
          <cell r="M77">
            <v>32.6</v>
          </cell>
          <cell r="N77">
            <v>30.5</v>
          </cell>
          <cell r="O77">
            <v>25.4</v>
          </cell>
        </row>
        <row r="79">
          <cell r="K79">
            <v>7.6</v>
          </cell>
          <cell r="L79">
            <v>6.8</v>
          </cell>
          <cell r="M79">
            <v>5.9</v>
          </cell>
          <cell r="N79">
            <v>5.2</v>
          </cell>
          <cell r="O79">
            <v>4.8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58051912</v>
      </c>
      <c r="BO4" s="379"/>
      <c r="BP4" s="379"/>
      <c r="BQ4" s="379"/>
      <c r="BR4" s="379"/>
      <c r="BS4" s="379"/>
      <c r="BT4" s="379"/>
      <c r="BU4" s="380"/>
      <c r="BV4" s="378">
        <v>60292349</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v>
      </c>
      <c r="CU4" s="556"/>
      <c r="CV4" s="556"/>
      <c r="CW4" s="556"/>
      <c r="CX4" s="556"/>
      <c r="CY4" s="556"/>
      <c r="CZ4" s="556"/>
      <c r="DA4" s="557"/>
      <c r="DB4" s="555">
        <v>0.2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57546695</v>
      </c>
      <c r="BO5" s="384"/>
      <c r="BP5" s="384"/>
      <c r="BQ5" s="384"/>
      <c r="BR5" s="384"/>
      <c r="BS5" s="384"/>
      <c r="BT5" s="384"/>
      <c r="BU5" s="385"/>
      <c r="BV5" s="383">
        <v>60156575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95.3</v>
      </c>
      <c r="CU5" s="354"/>
      <c r="CV5" s="354"/>
      <c r="CW5" s="354"/>
      <c r="CX5" s="354"/>
      <c r="CY5" s="354"/>
      <c r="CZ5" s="354"/>
      <c r="DA5" s="355"/>
      <c r="DB5" s="353">
        <v>98.9</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505217</v>
      </c>
      <c r="BO6" s="384"/>
      <c r="BP6" s="384"/>
      <c r="BQ6" s="384"/>
      <c r="BR6" s="384"/>
      <c r="BS6" s="384"/>
      <c r="BT6" s="384"/>
      <c r="BU6" s="385"/>
      <c r="BV6" s="383">
        <v>135774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102.5</v>
      </c>
      <c r="CU6" s="530"/>
      <c r="CV6" s="530"/>
      <c r="CW6" s="530"/>
      <c r="CX6" s="530"/>
      <c r="CY6" s="530"/>
      <c r="CZ6" s="530"/>
      <c r="DA6" s="531"/>
      <c r="DB6" s="529">
        <v>108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153718</v>
      </c>
      <c r="BO7" s="384"/>
      <c r="BP7" s="384"/>
      <c r="BQ7" s="384"/>
      <c r="BR7" s="384"/>
      <c r="BS7" s="384"/>
      <c r="BT7" s="384"/>
      <c r="BU7" s="385"/>
      <c r="BV7" s="383">
        <v>67636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34119783</v>
      </c>
      <c r="CU7" s="384"/>
      <c r="CV7" s="384"/>
      <c r="CW7" s="384"/>
      <c r="CX7" s="384"/>
      <c r="CY7" s="384"/>
      <c r="CZ7" s="384"/>
      <c r="DA7" s="385"/>
      <c r="DB7" s="383">
        <v>33720568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351499</v>
      </c>
      <c r="BO8" s="384"/>
      <c r="BP8" s="384"/>
      <c r="BQ8" s="384"/>
      <c r="BR8" s="384"/>
      <c r="BS8" s="384"/>
      <c r="BT8" s="384"/>
      <c r="BU8" s="385"/>
      <c r="BV8" s="383">
        <v>68138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0.7</v>
      </c>
      <c r="CU8" s="493"/>
      <c r="CV8" s="493"/>
      <c r="CW8" s="493"/>
      <c r="CX8" s="493"/>
      <c r="CY8" s="493"/>
      <c r="CZ8" s="493"/>
      <c r="DA8" s="494"/>
      <c r="DB8" s="492">
        <v>0.69</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186109</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78</v>
      </c>
      <c r="AV9" s="441"/>
      <c r="AW9" s="441"/>
      <c r="AX9" s="441"/>
      <c r="AY9" s="363" t="s">
        <v>99</v>
      </c>
      <c r="AZ9" s="364"/>
      <c r="BA9" s="364"/>
      <c r="BB9" s="364"/>
      <c r="BC9" s="364"/>
      <c r="BD9" s="364"/>
      <c r="BE9" s="364"/>
      <c r="BF9" s="364"/>
      <c r="BG9" s="364"/>
      <c r="BH9" s="364"/>
      <c r="BI9" s="364"/>
      <c r="BJ9" s="364"/>
      <c r="BK9" s="364"/>
      <c r="BL9" s="364"/>
      <c r="BM9" s="365"/>
      <c r="BN9" s="383">
        <v>283361</v>
      </c>
      <c r="BO9" s="384"/>
      <c r="BP9" s="384"/>
      <c r="BQ9" s="384"/>
      <c r="BR9" s="384"/>
      <c r="BS9" s="384"/>
      <c r="BT9" s="384"/>
      <c r="BU9" s="385"/>
      <c r="BV9" s="383">
        <v>-25437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15.2</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184988</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78</v>
      </c>
      <c r="AV10" s="441"/>
      <c r="AW10" s="441"/>
      <c r="AX10" s="441"/>
      <c r="AY10" s="363" t="s">
        <v>103</v>
      </c>
      <c r="AZ10" s="364"/>
      <c r="BA10" s="364"/>
      <c r="BB10" s="364"/>
      <c r="BC10" s="364"/>
      <c r="BD10" s="364"/>
      <c r="BE10" s="364"/>
      <c r="BF10" s="364"/>
      <c r="BG10" s="364"/>
      <c r="BH10" s="364"/>
      <c r="BI10" s="364"/>
      <c r="BJ10" s="364"/>
      <c r="BK10" s="364"/>
      <c r="BL10" s="364"/>
      <c r="BM10" s="365"/>
      <c r="BN10" s="383">
        <v>942240</v>
      </c>
      <c r="BO10" s="384"/>
      <c r="BP10" s="384"/>
      <c r="BQ10" s="384"/>
      <c r="BR10" s="384"/>
      <c r="BS10" s="384"/>
      <c r="BT10" s="384"/>
      <c r="BU10" s="385"/>
      <c r="BV10" s="383">
        <v>52140</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v>100</v>
      </c>
      <c r="BO11" s="384"/>
      <c r="BP11" s="384"/>
      <c r="BQ11" s="384"/>
      <c r="BR11" s="384"/>
      <c r="BS11" s="384"/>
      <c r="BT11" s="384"/>
      <c r="BU11" s="385"/>
      <c r="BV11" s="383">
        <v>58</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186833</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v>300000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184787</v>
      </c>
      <c r="S13" s="485"/>
      <c r="T13" s="485"/>
      <c r="U13" s="485"/>
      <c r="V13" s="486"/>
      <c r="W13" s="472" t="s">
        <v>121</v>
      </c>
      <c r="X13" s="396"/>
      <c r="Y13" s="396"/>
      <c r="Z13" s="396"/>
      <c r="AA13" s="396"/>
      <c r="AB13" s="397"/>
      <c r="AC13" s="359">
        <v>712</v>
      </c>
      <c r="AD13" s="360"/>
      <c r="AE13" s="360"/>
      <c r="AF13" s="360"/>
      <c r="AG13" s="361"/>
      <c r="AH13" s="359">
        <v>824</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1225701</v>
      </c>
      <c r="BO13" s="384"/>
      <c r="BP13" s="384"/>
      <c r="BQ13" s="384"/>
      <c r="BR13" s="384"/>
      <c r="BS13" s="384"/>
      <c r="BT13" s="384"/>
      <c r="BU13" s="385"/>
      <c r="BV13" s="383">
        <v>-273239</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6.7</v>
      </c>
      <c r="CU13" s="354"/>
      <c r="CV13" s="354"/>
      <c r="CW13" s="354"/>
      <c r="CX13" s="354"/>
      <c r="CY13" s="354"/>
      <c r="CZ13" s="354"/>
      <c r="DA13" s="355"/>
      <c r="DB13" s="353">
        <v>6.1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187434</v>
      </c>
      <c r="S14" s="485"/>
      <c r="T14" s="485"/>
      <c r="U14" s="485"/>
      <c r="V14" s="486"/>
      <c r="W14" s="487"/>
      <c r="X14" s="399"/>
      <c r="Y14" s="399"/>
      <c r="Z14" s="399"/>
      <c r="AA14" s="399"/>
      <c r="AB14" s="400"/>
      <c r="AC14" s="477">
        <v>1</v>
      </c>
      <c r="AD14" s="478"/>
      <c r="AE14" s="478"/>
      <c r="AF14" s="478"/>
      <c r="AG14" s="479"/>
      <c r="AH14" s="477">
        <v>1.1000000000000001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0</v>
      </c>
      <c r="CU14" s="456"/>
      <c r="CV14" s="456"/>
      <c r="CW14" s="456"/>
      <c r="CX14" s="456"/>
      <c r="CY14" s="456"/>
      <c r="CZ14" s="456"/>
      <c r="DA14" s="457"/>
      <c r="DB14" s="488">
        <v>14.8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185427</v>
      </c>
      <c r="S15" s="485"/>
      <c r="T15" s="485"/>
      <c r="U15" s="485"/>
      <c r="V15" s="486"/>
      <c r="W15" s="472" t="s">
        <v>128</v>
      </c>
      <c r="X15" s="396"/>
      <c r="Y15" s="396"/>
      <c r="Z15" s="396"/>
      <c r="AA15" s="396"/>
      <c r="AB15" s="397"/>
      <c r="AC15" s="359">
        <v>17901</v>
      </c>
      <c r="AD15" s="360"/>
      <c r="AE15" s="360"/>
      <c r="AF15" s="360"/>
      <c r="AG15" s="361"/>
      <c r="AH15" s="359">
        <v>20050</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18894492</v>
      </c>
      <c r="BO15" s="379"/>
      <c r="BP15" s="379"/>
      <c r="BQ15" s="379"/>
      <c r="BR15" s="379"/>
      <c r="BS15" s="379"/>
      <c r="BT15" s="379"/>
      <c r="BU15" s="380"/>
      <c r="BV15" s="378">
        <v>17966316</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24.5</v>
      </c>
      <c r="AD16" s="478"/>
      <c r="AE16" s="478"/>
      <c r="AF16" s="478"/>
      <c r="AG16" s="479"/>
      <c r="AH16" s="477">
        <v>25.6</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26366909</v>
      </c>
      <c r="BO16" s="384"/>
      <c r="BP16" s="384"/>
      <c r="BQ16" s="384"/>
      <c r="BR16" s="384"/>
      <c r="BS16" s="384"/>
      <c r="BT16" s="384"/>
      <c r="BU16" s="385"/>
      <c r="BV16" s="383">
        <v>25521698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54528</v>
      </c>
      <c r="AD17" s="360"/>
      <c r="AE17" s="360"/>
      <c r="AF17" s="360"/>
      <c r="AG17" s="361"/>
      <c r="AH17" s="359">
        <v>55645</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24114803</v>
      </c>
      <c r="BO17" s="384"/>
      <c r="BP17" s="384"/>
      <c r="BQ17" s="384"/>
      <c r="BR17" s="384"/>
      <c r="BS17" s="384"/>
      <c r="BT17" s="384"/>
      <c r="BU17" s="385"/>
      <c r="BV17" s="383">
        <v>23207311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84.98</v>
      </c>
      <c r="M18" s="448"/>
      <c r="N18" s="448"/>
      <c r="O18" s="448"/>
      <c r="P18" s="448"/>
      <c r="Q18" s="448"/>
      <c r="R18" s="449"/>
      <c r="S18" s="449"/>
      <c r="T18" s="449"/>
      <c r="U18" s="449"/>
      <c r="V18" s="450"/>
      <c r="W18" s="464"/>
      <c r="X18" s="465"/>
      <c r="Y18" s="465"/>
      <c r="Z18" s="465"/>
      <c r="AA18" s="465"/>
      <c r="AB18" s="473"/>
      <c r="AC18" s="347">
        <v>74.599999999999994</v>
      </c>
      <c r="AD18" s="348"/>
      <c r="AE18" s="348"/>
      <c r="AF18" s="348"/>
      <c r="AG18" s="451"/>
      <c r="AH18" s="347">
        <v>71.2</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34397154</v>
      </c>
      <c r="BO18" s="384"/>
      <c r="BP18" s="384"/>
      <c r="BQ18" s="384"/>
      <c r="BR18" s="384"/>
      <c r="BS18" s="384"/>
      <c r="BT18" s="384"/>
      <c r="BU18" s="385"/>
      <c r="BV18" s="383">
        <v>34253063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2190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39536270</v>
      </c>
      <c r="BO19" s="384"/>
      <c r="BP19" s="384"/>
      <c r="BQ19" s="384"/>
      <c r="BR19" s="384"/>
      <c r="BS19" s="384"/>
      <c r="BT19" s="384"/>
      <c r="BU19" s="385"/>
      <c r="BV19" s="383">
        <v>38078420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71013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51080359</v>
      </c>
      <c r="BO23" s="384"/>
      <c r="BP23" s="384"/>
      <c r="BQ23" s="384"/>
      <c r="BR23" s="384"/>
      <c r="BS23" s="384"/>
      <c r="BT23" s="384"/>
      <c r="BU23" s="385"/>
      <c r="BV23" s="383">
        <v>53701061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150</v>
      </c>
      <c r="F24" s="357"/>
      <c r="G24" s="357"/>
      <c r="H24" s="357"/>
      <c r="I24" s="357"/>
      <c r="J24" s="357"/>
      <c r="K24" s="358"/>
      <c r="L24" s="359">
        <v>1</v>
      </c>
      <c r="M24" s="360"/>
      <c r="N24" s="360"/>
      <c r="O24" s="360"/>
      <c r="P24" s="361"/>
      <c r="Q24" s="359">
        <v>8910</v>
      </c>
      <c r="R24" s="360"/>
      <c r="S24" s="360"/>
      <c r="T24" s="360"/>
      <c r="U24" s="360"/>
      <c r="V24" s="361"/>
      <c r="W24" s="425"/>
      <c r="X24" s="416"/>
      <c r="Y24" s="417"/>
      <c r="Z24" s="356" t="s">
        <v>151</v>
      </c>
      <c r="AA24" s="357"/>
      <c r="AB24" s="357"/>
      <c r="AC24" s="357"/>
      <c r="AD24" s="357"/>
      <c r="AE24" s="357"/>
      <c r="AF24" s="357"/>
      <c r="AG24" s="358"/>
      <c r="AH24" s="359">
        <v>1002</v>
      </c>
      <c r="AI24" s="360"/>
      <c r="AJ24" s="360"/>
      <c r="AK24" s="360"/>
      <c r="AL24" s="361"/>
      <c r="AM24" s="359">
        <v>2960910</v>
      </c>
      <c r="AN24" s="360"/>
      <c r="AO24" s="360"/>
      <c r="AP24" s="360"/>
      <c r="AQ24" s="360"/>
      <c r="AR24" s="361"/>
      <c r="AS24" s="359">
        <v>2955</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38685369</v>
      </c>
      <c r="BO24" s="384"/>
      <c r="BP24" s="384"/>
      <c r="BQ24" s="384"/>
      <c r="BR24" s="384"/>
      <c r="BS24" s="384"/>
      <c r="BT24" s="384"/>
      <c r="BU24" s="385"/>
      <c r="BV24" s="383">
        <v>39939685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153</v>
      </c>
      <c r="F25" s="357"/>
      <c r="G25" s="357"/>
      <c r="H25" s="357"/>
      <c r="I25" s="357"/>
      <c r="J25" s="357"/>
      <c r="K25" s="358"/>
      <c r="L25" s="359">
        <v>2</v>
      </c>
      <c r="M25" s="360"/>
      <c r="N25" s="360"/>
      <c r="O25" s="360"/>
      <c r="P25" s="361"/>
      <c r="Q25" s="359">
        <v>7990</v>
      </c>
      <c r="R25" s="360"/>
      <c r="S25" s="360"/>
      <c r="T25" s="360"/>
      <c r="U25" s="360"/>
      <c r="V25" s="361"/>
      <c r="W25" s="425"/>
      <c r="X25" s="416"/>
      <c r="Y25" s="417"/>
      <c r="Z25" s="356" t="s">
        <v>154</v>
      </c>
      <c r="AA25" s="357"/>
      <c r="AB25" s="357"/>
      <c r="AC25" s="357"/>
      <c r="AD25" s="357"/>
      <c r="AE25" s="357"/>
      <c r="AF25" s="357"/>
      <c r="AG25" s="358"/>
      <c r="AH25" s="359">
        <v>157</v>
      </c>
      <c r="AI25" s="360"/>
      <c r="AJ25" s="360"/>
      <c r="AK25" s="360"/>
      <c r="AL25" s="361"/>
      <c r="AM25" s="359">
        <v>425627</v>
      </c>
      <c r="AN25" s="360"/>
      <c r="AO25" s="360"/>
      <c r="AP25" s="360"/>
      <c r="AQ25" s="360"/>
      <c r="AR25" s="361"/>
      <c r="AS25" s="359">
        <v>2711</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14117980</v>
      </c>
      <c r="BO25" s="379"/>
      <c r="BP25" s="379"/>
      <c r="BQ25" s="379"/>
      <c r="BR25" s="379"/>
      <c r="BS25" s="379"/>
      <c r="BT25" s="379"/>
      <c r="BU25" s="380"/>
      <c r="BV25" s="378">
        <v>7011504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156</v>
      </c>
      <c r="F26" s="357"/>
      <c r="G26" s="357"/>
      <c r="H26" s="357"/>
      <c r="I26" s="357"/>
      <c r="J26" s="357"/>
      <c r="K26" s="358"/>
      <c r="L26" s="359">
        <v>1</v>
      </c>
      <c r="M26" s="360"/>
      <c r="N26" s="360"/>
      <c r="O26" s="360"/>
      <c r="P26" s="361"/>
      <c r="Q26" s="359">
        <v>7144</v>
      </c>
      <c r="R26" s="360"/>
      <c r="S26" s="360"/>
      <c r="T26" s="360"/>
      <c r="U26" s="360"/>
      <c r="V26" s="361"/>
      <c r="W26" s="425"/>
      <c r="X26" s="416"/>
      <c r="Y26" s="417"/>
      <c r="Z26" s="356" t="s">
        <v>157</v>
      </c>
      <c r="AA26" s="438"/>
      <c r="AB26" s="438"/>
      <c r="AC26" s="438"/>
      <c r="AD26" s="438"/>
      <c r="AE26" s="438"/>
      <c r="AF26" s="438"/>
      <c r="AG26" s="439"/>
      <c r="AH26" s="359">
        <v>113</v>
      </c>
      <c r="AI26" s="360"/>
      <c r="AJ26" s="360"/>
      <c r="AK26" s="360"/>
      <c r="AL26" s="361"/>
      <c r="AM26" s="359">
        <v>374595</v>
      </c>
      <c r="AN26" s="360"/>
      <c r="AO26" s="360"/>
      <c r="AP26" s="360"/>
      <c r="AQ26" s="360"/>
      <c r="AR26" s="361"/>
      <c r="AS26" s="359">
        <v>3315</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159</v>
      </c>
      <c r="F27" s="357"/>
      <c r="G27" s="357"/>
      <c r="H27" s="357"/>
      <c r="I27" s="357"/>
      <c r="J27" s="357"/>
      <c r="K27" s="358"/>
      <c r="L27" s="359">
        <v>1</v>
      </c>
      <c r="M27" s="360"/>
      <c r="N27" s="360"/>
      <c r="O27" s="360"/>
      <c r="P27" s="361"/>
      <c r="Q27" s="359">
        <v>6600</v>
      </c>
      <c r="R27" s="360"/>
      <c r="S27" s="360"/>
      <c r="T27" s="360"/>
      <c r="U27" s="360"/>
      <c r="V27" s="361"/>
      <c r="W27" s="425"/>
      <c r="X27" s="416"/>
      <c r="Y27" s="417"/>
      <c r="Z27" s="356" t="s">
        <v>160</v>
      </c>
      <c r="AA27" s="357"/>
      <c r="AB27" s="357"/>
      <c r="AC27" s="357"/>
      <c r="AD27" s="357"/>
      <c r="AE27" s="357"/>
      <c r="AF27" s="357"/>
      <c r="AG27" s="358"/>
      <c r="AH27" s="359">
        <v>35</v>
      </c>
      <c r="AI27" s="360"/>
      <c r="AJ27" s="360"/>
      <c r="AK27" s="360"/>
      <c r="AL27" s="361"/>
      <c r="AM27" s="359">
        <v>118813</v>
      </c>
      <c r="AN27" s="360"/>
      <c r="AO27" s="360"/>
      <c r="AP27" s="360"/>
      <c r="AQ27" s="360"/>
      <c r="AR27" s="361"/>
      <c r="AS27" s="359">
        <v>3395</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t="s">
        <v>118</v>
      </c>
      <c r="BO27" s="387"/>
      <c r="BP27" s="387"/>
      <c r="BQ27" s="387"/>
      <c r="BR27" s="387"/>
      <c r="BS27" s="387"/>
      <c r="BT27" s="387"/>
      <c r="BU27" s="388"/>
      <c r="BV27" s="386">
        <v>13592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162</v>
      </c>
      <c r="F28" s="357"/>
      <c r="G28" s="357"/>
      <c r="H28" s="357"/>
      <c r="I28" s="357"/>
      <c r="J28" s="357"/>
      <c r="K28" s="358"/>
      <c r="L28" s="359">
        <v>1</v>
      </c>
      <c r="M28" s="360"/>
      <c r="N28" s="360"/>
      <c r="O28" s="360"/>
      <c r="P28" s="361"/>
      <c r="Q28" s="359">
        <v>6300</v>
      </c>
      <c r="R28" s="360"/>
      <c r="S28" s="360"/>
      <c r="T28" s="360"/>
      <c r="U28" s="360"/>
      <c r="V28" s="361"/>
      <c r="W28" s="425"/>
      <c r="X28" s="416"/>
      <c r="Y28" s="417"/>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4848080</v>
      </c>
      <c r="BO28" s="379"/>
      <c r="BP28" s="379"/>
      <c r="BQ28" s="379"/>
      <c r="BR28" s="379"/>
      <c r="BS28" s="379"/>
      <c r="BT28" s="379"/>
      <c r="BU28" s="380"/>
      <c r="BV28" s="378">
        <v>3905840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166</v>
      </c>
      <c r="F29" s="357"/>
      <c r="G29" s="357"/>
      <c r="H29" s="357"/>
      <c r="I29" s="357"/>
      <c r="J29" s="357"/>
      <c r="K29" s="358"/>
      <c r="L29" s="359">
        <v>22</v>
      </c>
      <c r="M29" s="360"/>
      <c r="N29" s="360"/>
      <c r="O29" s="360"/>
      <c r="P29" s="361"/>
      <c r="Q29" s="359">
        <v>6000</v>
      </c>
      <c r="R29" s="360"/>
      <c r="S29" s="360"/>
      <c r="T29" s="360"/>
      <c r="U29" s="360"/>
      <c r="V29" s="361"/>
      <c r="W29" s="426"/>
      <c r="X29" s="427"/>
      <c r="Y29" s="428"/>
      <c r="Z29" s="356" t="s">
        <v>167</v>
      </c>
      <c r="AA29" s="357"/>
      <c r="AB29" s="357"/>
      <c r="AC29" s="357"/>
      <c r="AD29" s="357"/>
      <c r="AE29" s="357"/>
      <c r="AF29" s="357"/>
      <c r="AG29" s="358"/>
      <c r="AH29" s="359">
        <v>1037</v>
      </c>
      <c r="AI29" s="360"/>
      <c r="AJ29" s="360"/>
      <c r="AK29" s="360"/>
      <c r="AL29" s="361"/>
      <c r="AM29" s="359">
        <v>3079723</v>
      </c>
      <c r="AN29" s="360"/>
      <c r="AO29" s="360"/>
      <c r="AP29" s="360"/>
      <c r="AQ29" s="360"/>
      <c r="AR29" s="361"/>
      <c r="AS29" s="359">
        <v>2970</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149150</v>
      </c>
      <c r="BO29" s="384"/>
      <c r="BP29" s="384"/>
      <c r="BQ29" s="384"/>
      <c r="BR29" s="384"/>
      <c r="BS29" s="384"/>
      <c r="BT29" s="384"/>
      <c r="BU29" s="385"/>
      <c r="BV29" s="383">
        <v>149080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3155601</v>
      </c>
      <c r="BO30" s="387"/>
      <c r="BP30" s="387"/>
      <c r="BQ30" s="387"/>
      <c r="BR30" s="387"/>
      <c r="BS30" s="387"/>
      <c r="BT30" s="387"/>
      <c r="BU30" s="388"/>
      <c r="BV30" s="386">
        <v>2934543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浄化槽事業特別会計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泉北環境整備施設組合（一般会計）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和泉市文化振興財団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公共用地先行取得事業特別会計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公共下水道事業会計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泉北環境整備施設組合（廃棄物発電事業特別会計）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和泉市公共施設管理公社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泉北環境整備施設組合（公共下水道事業特別会計）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和泉市公共サービス公社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泉北水道企業団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泉大津市・和泉市墓地組合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大阪府後期高齢者医療広域連合（一般会計）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大阪府後期高齢者医療広域連合（後期高齢者医療特別会計）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大阪広域水道企業団（水道事業会計）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大阪広域水道企業団（工業用水道事業会計）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526</v>
      </c>
      <c r="D34" s="1151"/>
      <c r="E34" s="1152"/>
      <c r="F34" s="32">
        <v>5.24</v>
      </c>
      <c r="G34" s="33">
        <v>5.49</v>
      </c>
      <c r="H34" s="33">
        <v>5.8</v>
      </c>
      <c r="I34" s="33">
        <v>5.09</v>
      </c>
      <c r="J34" s="34">
        <v>3.87</v>
      </c>
      <c r="K34" s="22"/>
      <c r="L34" s="22"/>
      <c r="M34" s="22"/>
      <c r="N34" s="22"/>
      <c r="O34" s="22"/>
      <c r="P34" s="22"/>
    </row>
    <row r="35" spans="1:16" ht="39" customHeight="1" x14ac:dyDescent="0.15">
      <c r="A35" s="22"/>
      <c r="B35" s="35"/>
      <c r="C35" s="1145" t="s">
        <v>527</v>
      </c>
      <c r="D35" s="1146"/>
      <c r="E35" s="1147"/>
      <c r="F35" s="36">
        <v>1.07</v>
      </c>
      <c r="G35" s="37">
        <v>0.7</v>
      </c>
      <c r="H35" s="37">
        <v>0.27</v>
      </c>
      <c r="I35" s="37">
        <v>0.2</v>
      </c>
      <c r="J35" s="38">
        <v>1.03</v>
      </c>
      <c r="K35" s="22"/>
      <c r="L35" s="22"/>
      <c r="M35" s="22"/>
      <c r="N35" s="22"/>
      <c r="O35" s="22"/>
      <c r="P35" s="22"/>
    </row>
    <row r="36" spans="1:16" ht="39" customHeight="1" x14ac:dyDescent="0.15">
      <c r="A36" s="22"/>
      <c r="B36" s="35"/>
      <c r="C36" s="1145" t="s">
        <v>528</v>
      </c>
      <c r="D36" s="1146"/>
      <c r="E36" s="1147"/>
      <c r="F36" s="36">
        <v>0.21</v>
      </c>
      <c r="G36" s="37">
        <v>0.35</v>
      </c>
      <c r="H36" s="37">
        <v>0.33</v>
      </c>
      <c r="I36" s="37">
        <v>0.44</v>
      </c>
      <c r="J36" s="38">
        <v>0.48</v>
      </c>
      <c r="K36" s="22"/>
      <c r="L36" s="22"/>
      <c r="M36" s="22"/>
      <c r="N36" s="22"/>
      <c r="O36" s="22"/>
      <c r="P36" s="22"/>
    </row>
    <row r="37" spans="1:16" ht="39" customHeight="1" x14ac:dyDescent="0.15">
      <c r="A37" s="22"/>
      <c r="B37" s="35"/>
      <c r="C37" s="1145" t="s">
        <v>529</v>
      </c>
      <c r="D37" s="1146"/>
      <c r="E37" s="1147"/>
      <c r="F37" s="36">
        <v>0.67</v>
      </c>
      <c r="G37" s="37">
        <v>0.75</v>
      </c>
      <c r="H37" s="37">
        <v>0.53</v>
      </c>
      <c r="I37" s="37">
        <v>0.37</v>
      </c>
      <c r="J37" s="38">
        <v>0.31</v>
      </c>
      <c r="K37" s="22"/>
      <c r="L37" s="22"/>
      <c r="M37" s="22"/>
      <c r="N37" s="22"/>
      <c r="O37" s="22"/>
      <c r="P37" s="22"/>
    </row>
    <row r="38" spans="1:16" ht="39" customHeight="1" x14ac:dyDescent="0.15">
      <c r="A38" s="22"/>
      <c r="B38" s="35"/>
      <c r="C38" s="1145" t="s">
        <v>530</v>
      </c>
      <c r="D38" s="1146"/>
      <c r="E38" s="1147"/>
      <c r="F38" s="36">
        <v>0.11</v>
      </c>
      <c r="G38" s="37">
        <v>0.13</v>
      </c>
      <c r="H38" s="37">
        <v>0.13</v>
      </c>
      <c r="I38" s="37">
        <v>0.14000000000000001</v>
      </c>
      <c r="J38" s="38">
        <v>0.14000000000000001</v>
      </c>
      <c r="K38" s="22"/>
      <c r="L38" s="22"/>
      <c r="M38" s="22"/>
      <c r="N38" s="22"/>
      <c r="O38" s="22"/>
      <c r="P38" s="22"/>
    </row>
    <row r="39" spans="1:16" ht="39" customHeight="1" x14ac:dyDescent="0.15">
      <c r="A39" s="22"/>
      <c r="B39" s="35"/>
      <c r="C39" s="1145" t="s">
        <v>531</v>
      </c>
      <c r="D39" s="1146"/>
      <c r="E39" s="1147"/>
      <c r="F39" s="36">
        <v>2.86</v>
      </c>
      <c r="G39" s="37">
        <v>2.4900000000000002</v>
      </c>
      <c r="H39" s="37">
        <v>1.6</v>
      </c>
      <c r="I39" s="37">
        <v>1.1499999999999999</v>
      </c>
      <c r="J39" s="38">
        <v>0.08</v>
      </c>
      <c r="K39" s="22"/>
      <c r="L39" s="22"/>
      <c r="M39" s="22"/>
      <c r="N39" s="22"/>
      <c r="O39" s="22"/>
      <c r="P39" s="22"/>
    </row>
    <row r="40" spans="1:16" ht="39" customHeight="1" x14ac:dyDescent="0.15">
      <c r="A40" s="22"/>
      <c r="B40" s="35"/>
      <c r="C40" s="1145" t="s">
        <v>532</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533</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534</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535</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4999</v>
      </c>
      <c r="L45" s="60">
        <v>5330</v>
      </c>
      <c r="M45" s="60">
        <v>5639</v>
      </c>
      <c r="N45" s="60">
        <v>5928</v>
      </c>
      <c r="O45" s="61">
        <v>6104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v>3</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15</v>
      </c>
      <c r="F48" s="1155"/>
      <c r="G48" s="1155"/>
      <c r="H48" s="1155"/>
      <c r="I48" s="1155"/>
      <c r="J48" s="1156"/>
      <c r="K48" s="63">
        <v>1225</v>
      </c>
      <c r="L48" s="64">
        <v>1226</v>
      </c>
      <c r="M48" s="64">
        <v>1293</v>
      </c>
      <c r="N48" s="64">
        <v>1195</v>
      </c>
      <c r="O48" s="65">
        <v>1229</v>
      </c>
      <c r="P48" s="48"/>
      <c r="Q48" s="48"/>
      <c r="R48" s="48"/>
      <c r="S48" s="48"/>
      <c r="T48" s="48"/>
      <c r="U48" s="48"/>
    </row>
    <row r="49" spans="1:21" ht="30.75" customHeight="1" x14ac:dyDescent="0.15">
      <c r="A49" s="48"/>
      <c r="B49" s="1163"/>
      <c r="C49" s="1164"/>
      <c r="D49" s="62"/>
      <c r="E49" s="1155" t="s">
        <v>16</v>
      </c>
      <c r="F49" s="1155"/>
      <c r="G49" s="1155"/>
      <c r="H49" s="1155"/>
      <c r="I49" s="1155"/>
      <c r="J49" s="1156"/>
      <c r="K49" s="63">
        <v>666</v>
      </c>
      <c r="L49" s="64">
        <v>699</v>
      </c>
      <c r="M49" s="64">
        <v>653</v>
      </c>
      <c r="N49" s="64">
        <v>674</v>
      </c>
      <c r="O49" s="65">
        <v>564</v>
      </c>
      <c r="P49" s="48"/>
      <c r="Q49" s="48"/>
      <c r="R49" s="48"/>
      <c r="S49" s="48"/>
      <c r="T49" s="48"/>
      <c r="U49" s="48"/>
    </row>
    <row r="50" spans="1:21" ht="30.75" customHeight="1" x14ac:dyDescent="0.15">
      <c r="A50" s="48"/>
      <c r="B50" s="1163"/>
      <c r="C50" s="1164"/>
      <c r="D50" s="62"/>
      <c r="E50" s="1155" t="s">
        <v>17</v>
      </c>
      <c r="F50" s="1155"/>
      <c r="G50" s="1155"/>
      <c r="H50" s="1155"/>
      <c r="I50" s="1155"/>
      <c r="J50" s="1156"/>
      <c r="K50" s="63">
        <v>253</v>
      </c>
      <c r="L50" s="64">
        <v>364</v>
      </c>
      <c r="M50" s="64">
        <v>244</v>
      </c>
      <c r="N50" s="64">
        <v>247</v>
      </c>
      <c r="O50" s="65">
        <v>250</v>
      </c>
      <c r="P50" s="48"/>
      <c r="Q50" s="48"/>
      <c r="R50" s="48"/>
      <c r="S50" s="48"/>
      <c r="T50" s="48"/>
      <c r="U50" s="48"/>
    </row>
    <row r="51" spans="1:21" ht="30.75" customHeight="1" x14ac:dyDescent="0.15">
      <c r="A51" s="48"/>
      <c r="B51" s="1165"/>
      <c r="C51" s="1166"/>
      <c r="D51" s="66"/>
      <c r="E51" s="1155" t="s">
        <v>18</v>
      </c>
      <c r="F51" s="1155"/>
      <c r="G51" s="1155"/>
      <c r="H51" s="1155"/>
      <c r="I51" s="1155"/>
      <c r="J51" s="1156"/>
      <c r="K51" s="63">
        <v>4</v>
      </c>
      <c r="L51" s="64">
        <v>3</v>
      </c>
      <c r="M51" s="64">
        <v>1</v>
      </c>
      <c r="N51" s="64">
        <v>0</v>
      </c>
      <c r="O51" s="65" t="s">
        <v>481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6095</v>
      </c>
      <c r="L52" s="64">
        <v>6058</v>
      </c>
      <c r="M52" s="64">
        <v>5933</v>
      </c>
      <c r="N52" s="64">
        <v>6165</v>
      </c>
      <c r="O52" s="65">
        <v>6001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1055</v>
      </c>
      <c r="L53" s="69">
        <v>1564</v>
      </c>
      <c r="M53" s="69">
        <v>1897</v>
      </c>
      <c r="N53" s="69">
        <v>1879</v>
      </c>
      <c r="O53" s="70">
        <v>2146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81" t="s">
        <v>24</v>
      </c>
      <c r="C41" s="1182"/>
      <c r="D41" s="81"/>
      <c r="E41" s="1183" t="s">
        <v>25</v>
      </c>
      <c r="F41" s="1183"/>
      <c r="G41" s="1183"/>
      <c r="H41" s="1184"/>
      <c r="I41" s="82">
        <v>52788</v>
      </c>
      <c r="J41" s="83">
        <v>52774</v>
      </c>
      <c r="K41" s="83">
        <v>53437</v>
      </c>
      <c r="L41" s="83">
        <v>53701</v>
      </c>
      <c r="M41" s="84">
        <v>51080</v>
      </c>
    </row>
    <row r="42" spans="2:13" ht="27.75" customHeight="1" x14ac:dyDescent="0.15">
      <c r="B42" s="1171"/>
      <c r="C42" s="1172"/>
      <c r="D42" s="85"/>
      <c r="E42" s="1175" t="s">
        <v>26</v>
      </c>
      <c r="F42" s="1175"/>
      <c r="G42" s="1175"/>
      <c r="H42" s="1176"/>
      <c r="I42" s="86">
        <v>3999</v>
      </c>
      <c r="J42" s="87">
        <v>3211</v>
      </c>
      <c r="K42" s="87">
        <v>2954</v>
      </c>
      <c r="L42" s="87">
        <v>2695</v>
      </c>
      <c r="M42" s="88">
        <v>2431</v>
      </c>
    </row>
    <row r="43" spans="2:13" ht="27.75" customHeight="1" x14ac:dyDescent="0.15">
      <c r="B43" s="1171"/>
      <c r="C43" s="1172"/>
      <c r="D43" s="85"/>
      <c r="E43" s="1175" t="s">
        <v>27</v>
      </c>
      <c r="F43" s="1175"/>
      <c r="G43" s="1175"/>
      <c r="H43" s="1176"/>
      <c r="I43" s="86">
        <v>15438</v>
      </c>
      <c r="J43" s="87">
        <v>14718</v>
      </c>
      <c r="K43" s="87">
        <v>14845</v>
      </c>
      <c r="L43" s="87">
        <v>13647</v>
      </c>
      <c r="M43" s="88">
        <v>11391</v>
      </c>
    </row>
    <row r="44" spans="2:13" ht="27.75" customHeight="1" x14ac:dyDescent="0.15">
      <c r="B44" s="1171"/>
      <c r="C44" s="1172"/>
      <c r="D44" s="85"/>
      <c r="E44" s="1175" t="s">
        <v>28</v>
      </c>
      <c r="F44" s="1175"/>
      <c r="G44" s="1175"/>
      <c r="H44" s="1176"/>
      <c r="I44" s="86">
        <v>3453</v>
      </c>
      <c r="J44" s="87">
        <v>2963</v>
      </c>
      <c r="K44" s="87">
        <v>2412</v>
      </c>
      <c r="L44" s="87">
        <v>2022</v>
      </c>
      <c r="M44" s="88">
        <v>2118</v>
      </c>
    </row>
    <row r="45" spans="2:13" ht="27.75" customHeight="1" x14ac:dyDescent="0.15">
      <c r="B45" s="1171"/>
      <c r="C45" s="1172"/>
      <c r="D45" s="85"/>
      <c r="E45" s="1175" t="s">
        <v>29</v>
      </c>
      <c r="F45" s="1175"/>
      <c r="G45" s="1175"/>
      <c r="H45" s="1176"/>
      <c r="I45" s="86">
        <v>8622</v>
      </c>
      <c r="J45" s="87">
        <v>7845</v>
      </c>
      <c r="K45" s="87">
        <v>7340</v>
      </c>
      <c r="L45" s="87">
        <v>6974</v>
      </c>
      <c r="M45" s="88">
        <v>6435</v>
      </c>
    </row>
    <row r="46" spans="2:13" ht="27.75" customHeight="1" x14ac:dyDescent="0.15">
      <c r="B46" s="1171"/>
      <c r="C46" s="1172"/>
      <c r="D46" s="85"/>
      <c r="E46" s="1175" t="s">
        <v>30</v>
      </c>
      <c r="F46" s="1175"/>
      <c r="G46" s="1175"/>
      <c r="H46" s="1176"/>
      <c r="I46" s="86" t="s">
        <v>481</v>
      </c>
      <c r="J46" s="87" t="s">
        <v>481</v>
      </c>
      <c r="K46" s="87" t="s">
        <v>481</v>
      </c>
      <c r="L46" s="87" t="s">
        <v>481</v>
      </c>
      <c r="M46" s="88" t="s">
        <v>481</v>
      </c>
    </row>
    <row r="47" spans="2:13" ht="27.75" customHeight="1" x14ac:dyDescent="0.15">
      <c r="B47" s="1171"/>
      <c r="C47" s="1172"/>
      <c r="D47" s="85"/>
      <c r="E47" s="1175" t="s">
        <v>31</v>
      </c>
      <c r="F47" s="1175"/>
      <c r="G47" s="1175"/>
      <c r="H47" s="1176"/>
      <c r="I47" s="86" t="s">
        <v>481</v>
      </c>
      <c r="J47" s="87" t="s">
        <v>481</v>
      </c>
      <c r="K47" s="87" t="s">
        <v>481</v>
      </c>
      <c r="L47" s="87" t="s">
        <v>481</v>
      </c>
      <c r="M47" s="88" t="s">
        <v>481</v>
      </c>
    </row>
    <row r="48" spans="2:13" ht="27.75" customHeight="1" x14ac:dyDescent="0.15">
      <c r="B48" s="1173"/>
      <c r="C48" s="1174"/>
      <c r="D48" s="85"/>
      <c r="E48" s="1175" t="s">
        <v>32</v>
      </c>
      <c r="F48" s="1175"/>
      <c r="G48" s="1175"/>
      <c r="H48" s="1176"/>
      <c r="I48" s="86" t="s">
        <v>481</v>
      </c>
      <c r="J48" s="87" t="s">
        <v>481</v>
      </c>
      <c r="K48" s="87" t="s">
        <v>481</v>
      </c>
      <c r="L48" s="87" t="s">
        <v>481</v>
      </c>
      <c r="M48" s="88" t="s">
        <v>481</v>
      </c>
    </row>
    <row r="49" spans="2:13" ht="27.75" customHeight="1" x14ac:dyDescent="0.15">
      <c r="B49" s="1169" t="s">
        <v>33</v>
      </c>
      <c r="C49" s="1170"/>
      <c r="D49" s="89"/>
      <c r="E49" s="1175" t="s">
        <v>34</v>
      </c>
      <c r="F49" s="1175"/>
      <c r="G49" s="1175"/>
      <c r="H49" s="1176"/>
      <c r="I49" s="86">
        <v>7179</v>
      </c>
      <c r="J49" s="87">
        <v>8485</v>
      </c>
      <c r="K49" s="87">
        <v>9372</v>
      </c>
      <c r="L49" s="87">
        <v>8892</v>
      </c>
      <c r="M49" s="88">
        <v>9759</v>
      </c>
    </row>
    <row r="50" spans="2:13" ht="27.75" customHeight="1" x14ac:dyDescent="0.15">
      <c r="B50" s="1171"/>
      <c r="C50" s="1172"/>
      <c r="D50" s="85"/>
      <c r="E50" s="1175" t="s">
        <v>35</v>
      </c>
      <c r="F50" s="1175"/>
      <c r="G50" s="1175"/>
      <c r="H50" s="1176"/>
      <c r="I50" s="86">
        <v>16280</v>
      </c>
      <c r="J50" s="87">
        <v>16072</v>
      </c>
      <c r="K50" s="87">
        <v>15932</v>
      </c>
      <c r="L50" s="87">
        <v>15131</v>
      </c>
      <c r="M50" s="88">
        <v>13783</v>
      </c>
    </row>
    <row r="51" spans="2:13" ht="27.75" customHeight="1" x14ac:dyDescent="0.15">
      <c r="B51" s="1173"/>
      <c r="C51" s="1174"/>
      <c r="D51" s="85"/>
      <c r="E51" s="1175" t="s">
        <v>36</v>
      </c>
      <c r="F51" s="1175"/>
      <c r="G51" s="1175"/>
      <c r="H51" s="1176"/>
      <c r="I51" s="86">
        <v>48846</v>
      </c>
      <c r="J51" s="87">
        <v>48828</v>
      </c>
      <c r="K51" s="87">
        <v>49604</v>
      </c>
      <c r="L51" s="87">
        <v>50672</v>
      </c>
      <c r="M51" s="88">
        <v>49901</v>
      </c>
    </row>
    <row r="52" spans="2:13" ht="27.75" customHeight="1" thickBot="1" x14ac:dyDescent="0.2">
      <c r="B52" s="1177" t="s">
        <v>37</v>
      </c>
      <c r="C52" s="1178"/>
      <c r="D52" s="90"/>
      <c r="E52" s="1179" t="s">
        <v>38</v>
      </c>
      <c r="F52" s="1179"/>
      <c r="G52" s="1179"/>
      <c r="H52" s="1180"/>
      <c r="I52" s="91">
        <v>11996</v>
      </c>
      <c r="J52" s="92">
        <v>8125</v>
      </c>
      <c r="K52" s="92">
        <v>6079</v>
      </c>
      <c r="L52" s="92">
        <v>4344</v>
      </c>
      <c r="M52" s="93">
        <v>12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555</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555</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557</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558</v>
      </c>
    </row>
    <row r="50" spans="1:17" x14ac:dyDescent="0.15">
      <c r="B50" s="248"/>
      <c r="C50" s="244"/>
      <c r="D50" s="244"/>
      <c r="E50" s="244"/>
      <c r="F50" s="244"/>
      <c r="G50" s="1206"/>
      <c r="H50" s="1207"/>
      <c r="I50" s="1207"/>
      <c r="J50" s="1208"/>
      <c r="K50" s="1209" t="s">
        <v>520</v>
      </c>
      <c r="L50" s="1209" t="s">
        <v>521</v>
      </c>
      <c r="M50" s="1209" t="s">
        <v>522</v>
      </c>
      <c r="N50" s="1209" t="s">
        <v>523</v>
      </c>
      <c r="O50" s="1209" t="s">
        <v>524</v>
      </c>
    </row>
    <row r="51" spans="1:17" x14ac:dyDescent="0.15">
      <c r="B51" s="248"/>
      <c r="C51" s="244"/>
      <c r="D51" s="244"/>
      <c r="E51" s="244"/>
      <c r="F51" s="244"/>
      <c r="G51" s="1210" t="s">
        <v>559</v>
      </c>
      <c r="H51" s="1211"/>
      <c r="I51" s="1212" t="s">
        <v>560</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561</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562</v>
      </c>
      <c r="H55" s="1225"/>
      <c r="I55" s="1219" t="s">
        <v>560</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561</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1194" t="s">
        <v>557</v>
      </c>
      <c r="I64" s="1195"/>
      <c r="J64" s="1195"/>
      <c r="K64" s="1195"/>
      <c r="L64" s="244"/>
      <c r="M64" s="244"/>
      <c r="N64" s="244"/>
      <c r="O64" s="244"/>
    </row>
    <row r="65" spans="2:30" x14ac:dyDescent="0.15">
      <c r="B65" s="248"/>
      <c r="C65" s="244"/>
      <c r="D65" s="244"/>
      <c r="E65" s="244"/>
      <c r="F65" s="244"/>
      <c r="G65" s="1238" t="s">
        <v>564</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565</v>
      </c>
      <c r="I71" s="1244"/>
      <c r="J71" s="1240"/>
      <c r="K71" s="1240"/>
      <c r="L71" s="1241"/>
      <c r="M71" s="1240"/>
      <c r="N71" s="1241"/>
      <c r="O71" s="1242"/>
    </row>
    <row r="72" spans="2:30" x14ac:dyDescent="0.15">
      <c r="B72" s="248"/>
      <c r="C72" s="244"/>
      <c r="D72" s="244"/>
      <c r="E72" s="244"/>
      <c r="F72" s="244"/>
      <c r="G72" s="1206"/>
      <c r="H72" s="1207"/>
      <c r="I72" s="1207"/>
      <c r="J72" s="1208"/>
      <c r="K72" s="1209" t="s">
        <v>520</v>
      </c>
      <c r="L72" s="1209" t="s">
        <v>521</v>
      </c>
      <c r="M72" s="1209" t="s">
        <v>522</v>
      </c>
      <c r="N72" s="1209" t="s">
        <v>523</v>
      </c>
      <c r="O72" s="1209" t="s">
        <v>524</v>
      </c>
    </row>
    <row r="73" spans="2:30" x14ac:dyDescent="0.15">
      <c r="B73" s="248"/>
      <c r="C73" s="244"/>
      <c r="D73" s="244"/>
      <c r="E73" s="244"/>
      <c r="F73" s="244"/>
      <c r="G73" s="1210" t="s">
        <v>559</v>
      </c>
      <c r="H73" s="1211"/>
      <c r="I73" s="1212" t="s">
        <v>560</v>
      </c>
      <c r="J73" s="1212"/>
      <c r="K73" s="1245">
        <v>41.8</v>
      </c>
      <c r="L73" s="1245">
        <v>28.1</v>
      </c>
      <c r="M73" s="1217">
        <v>20.7</v>
      </c>
      <c r="N73" s="1217">
        <v>14.8</v>
      </c>
      <c r="O73" s="1217">
        <v>0</v>
      </c>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566</v>
      </c>
      <c r="J75" s="1219"/>
      <c r="K75" s="1246">
        <v>4.8</v>
      </c>
      <c r="L75" s="1246">
        <v>4.7</v>
      </c>
      <c r="M75" s="1246">
        <v>5.0999999999999996</v>
      </c>
      <c r="N75" s="1246">
        <v>6.1</v>
      </c>
      <c r="O75" s="1246">
        <v>6.7</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562</v>
      </c>
      <c r="H77" s="1225"/>
      <c r="I77" s="1219" t="s">
        <v>560</v>
      </c>
      <c r="J77" s="1219"/>
      <c r="K77" s="1245">
        <v>53.1</v>
      </c>
      <c r="L77" s="1245">
        <v>42</v>
      </c>
      <c r="M77" s="1217">
        <v>32.6</v>
      </c>
      <c r="N77" s="1217">
        <v>30.5</v>
      </c>
      <c r="O77" s="1217">
        <v>25.4</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566</v>
      </c>
      <c r="J79" s="1229"/>
      <c r="K79" s="1248">
        <v>7.6</v>
      </c>
      <c r="L79" s="1248">
        <v>6.8</v>
      </c>
      <c r="M79" s="1248">
        <v>5.9</v>
      </c>
      <c r="N79" s="1248">
        <v>5.2</v>
      </c>
      <c r="O79" s="1248">
        <v>4.8</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25856</v>
      </c>
      <c r="E3" s="116"/>
      <c r="F3" s="117">
        <v>38606</v>
      </c>
      <c r="G3" s="118"/>
      <c r="H3" s="119"/>
    </row>
    <row r="4" spans="1:8" x14ac:dyDescent="0.15">
      <c r="A4" s="120"/>
      <c r="B4" s="121"/>
      <c r="C4" s="122"/>
      <c r="D4" s="123">
        <v>18075</v>
      </c>
      <c r="E4" s="124"/>
      <c r="F4" s="125">
        <v>22435</v>
      </c>
      <c r="G4" s="126"/>
      <c r="H4" s="127"/>
    </row>
    <row r="5" spans="1:8" x14ac:dyDescent="0.15">
      <c r="A5" s="108" t="s">
        <v>514</v>
      </c>
      <c r="B5" s="113"/>
      <c r="C5" s="114"/>
      <c r="D5" s="115">
        <v>25486</v>
      </c>
      <c r="E5" s="116"/>
      <c r="F5" s="117">
        <v>39425</v>
      </c>
      <c r="G5" s="118"/>
      <c r="H5" s="119"/>
    </row>
    <row r="6" spans="1:8" x14ac:dyDescent="0.15">
      <c r="A6" s="120"/>
      <c r="B6" s="121"/>
      <c r="C6" s="122"/>
      <c r="D6" s="123">
        <v>12182</v>
      </c>
      <c r="E6" s="124"/>
      <c r="F6" s="125">
        <v>22414</v>
      </c>
      <c r="G6" s="126"/>
      <c r="H6" s="127"/>
    </row>
    <row r="7" spans="1:8" x14ac:dyDescent="0.15">
      <c r="A7" s="108" t="s">
        <v>515</v>
      </c>
      <c r="B7" s="113"/>
      <c r="C7" s="114"/>
      <c r="D7" s="115">
        <v>33616</v>
      </c>
      <c r="E7" s="116"/>
      <c r="F7" s="117">
        <v>43141</v>
      </c>
      <c r="G7" s="118"/>
      <c r="H7" s="119"/>
    </row>
    <row r="8" spans="1:8" x14ac:dyDescent="0.15">
      <c r="A8" s="120"/>
      <c r="B8" s="121"/>
      <c r="C8" s="122"/>
      <c r="D8" s="123">
        <v>11352</v>
      </c>
      <c r="E8" s="124"/>
      <c r="F8" s="125">
        <v>21887</v>
      </c>
      <c r="G8" s="126"/>
      <c r="H8" s="127"/>
    </row>
    <row r="9" spans="1:8" x14ac:dyDescent="0.15">
      <c r="A9" s="108" t="s">
        <v>516</v>
      </c>
      <c r="B9" s="113"/>
      <c r="C9" s="114"/>
      <c r="D9" s="115">
        <v>31917</v>
      </c>
      <c r="E9" s="116"/>
      <c r="F9" s="117">
        <v>45117</v>
      </c>
      <c r="G9" s="118"/>
      <c r="H9" s="119"/>
    </row>
    <row r="10" spans="1:8" x14ac:dyDescent="0.15">
      <c r="A10" s="120"/>
      <c r="B10" s="121"/>
      <c r="C10" s="122"/>
      <c r="D10" s="123">
        <v>21486</v>
      </c>
      <c r="E10" s="124"/>
      <c r="F10" s="125">
        <v>25589</v>
      </c>
      <c r="G10" s="126"/>
      <c r="H10" s="127"/>
    </row>
    <row r="11" spans="1:8" x14ac:dyDescent="0.15">
      <c r="A11" s="108" t="s">
        <v>517</v>
      </c>
      <c r="B11" s="113"/>
      <c r="C11" s="114"/>
      <c r="D11" s="115">
        <v>12436</v>
      </c>
      <c r="E11" s="116"/>
      <c r="F11" s="117">
        <v>39951</v>
      </c>
      <c r="G11" s="118"/>
      <c r="H11" s="119"/>
    </row>
    <row r="12" spans="1:8" x14ac:dyDescent="0.15">
      <c r="A12" s="120"/>
      <c r="B12" s="121"/>
      <c r="C12" s="128"/>
      <c r="D12" s="123">
        <v>8956</v>
      </c>
      <c r="E12" s="124"/>
      <c r="F12" s="125">
        <v>22555</v>
      </c>
      <c r="G12" s="126"/>
      <c r="H12" s="127"/>
    </row>
    <row r="13" spans="1:8" x14ac:dyDescent="0.15">
      <c r="A13" s="108"/>
      <c r="B13" s="113"/>
      <c r="C13" s="129"/>
      <c r="D13" s="130">
        <v>25862</v>
      </c>
      <c r="E13" s="131"/>
      <c r="F13" s="132">
        <v>41248</v>
      </c>
      <c r="G13" s="133"/>
      <c r="H13" s="119"/>
    </row>
    <row r="14" spans="1:8" x14ac:dyDescent="0.15">
      <c r="A14" s="120"/>
      <c r="B14" s="121"/>
      <c r="C14" s="122"/>
      <c r="D14" s="123">
        <v>14410</v>
      </c>
      <c r="E14" s="124"/>
      <c r="F14" s="125">
        <v>22976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1.08</v>
      </c>
      <c r="C19" s="134">
        <f>ROUND(VALUE(SUBSTITUTE(実質収支比率等に係る経年分析!G$48,"▲","-")),2)</f>
        <v>0.71</v>
      </c>
      <c r="D19" s="134">
        <f>ROUND(VALUE(SUBSTITUTE(実質収支比率等に係る経年分析!H$48,"▲","-")),2)</f>
        <v>0.28000000000000003</v>
      </c>
      <c r="E19" s="134">
        <f>ROUND(VALUE(SUBSTITUTE(実質収支比率等に係る経年分析!I$48,"▲","-")),2)</f>
        <v>0.2</v>
      </c>
      <c r="F19" s="134">
        <f>ROUND(VALUE(SUBSTITUTE(実質収支比率等に係る経年分析!J$48,"▲","-")),2)</f>
        <v>1.03</v>
      </c>
    </row>
    <row r="20" spans="1:11" x14ac:dyDescent="0.15">
      <c r="A20" s="134" t="s">
        <v>43</v>
      </c>
      <c r="B20" s="134">
        <f>ROUND(VALUE(SUBSTITUTE(実質収支比率等に係る経年分析!F$47,"▲","-")),2)</f>
        <v>11.12</v>
      </c>
      <c r="C20" s="134">
        <f>ROUND(VALUE(SUBSTITUTE(実質収支比率等に係る経年分析!G$47,"▲","-")),2)</f>
        <v>11.55</v>
      </c>
      <c r="D20" s="134">
        <f>ROUND(VALUE(SUBSTITUTE(実質収支比率等に係る経年分析!H$47,"▲","-")),2)</f>
        <v>12.38</v>
      </c>
      <c r="E20" s="134">
        <f>ROUND(VALUE(SUBSTITUTE(実質収支比率等に係る経年分析!I$47,"▲","-")),2)</f>
        <v>11.58</v>
      </c>
      <c r="F20" s="134">
        <f>ROUND(VALUE(SUBSTITUTE(実質収支比率等に係る経年分析!J$47,"▲","-")),2)</f>
        <v>14.21</v>
      </c>
    </row>
    <row r="21" spans="1:11" x14ac:dyDescent="0.15">
      <c r="A21" s="134" t="s">
        <v>44</v>
      </c>
      <c r="B21" s="134">
        <f>IF(ISNUMBER(VALUE(SUBSTITUTE(実質収支比率等に係る経年分析!F$49,"▲","-"))),ROUND(VALUE(SUBSTITUTE(実質収支比率等に係る経年分析!F$49,"▲","-")),2),NA())</f>
        <v>2.62</v>
      </c>
      <c r="C21" s="134">
        <f>IF(ISNUMBER(VALUE(SUBSTITUTE(実質収支比率等に係る経年分析!G$49,"▲","-"))),ROUND(VALUE(SUBSTITUTE(実質収支比率等に係る経年分析!G$49,"▲","-")),2),NA())</f>
        <v>0.19</v>
      </c>
      <c r="D21" s="134">
        <f>IF(ISNUMBER(VALUE(SUBSTITUTE(実質収支比率等に係る経年分析!H$49,"▲","-"))),ROUND(VALUE(SUBSTITUTE(実質収支比率等に係る経年分析!H$49,"▲","-")),2),NA())</f>
        <v>0.54</v>
      </c>
      <c r="E21" s="134">
        <f>IF(ISNUMBER(VALUE(SUBSTITUTE(実質収支比率等に係る経年分析!I$49,"▲","-"))),ROUND(VALUE(SUBSTITUTE(実質収支比率等に係る経年分析!I$49,"▲","-")),2),NA())</f>
        <v>-0.81</v>
      </c>
      <c r="F21" s="134">
        <f>IF(ISNUMBER(VALUE(SUBSTITUTE(実質収支比率等に係る経年分析!J$49,"▲","-"))),ROUND(VALUE(SUBSTITUTE(実質収支比率等に係る経年分析!J$49,"▲","-")),2),NA())</f>
        <v>3.59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病院事業会計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公共用地先行取得事業特別会計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2.86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2.4900000000000002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1.1499999999999999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x14ac:dyDescent="0.15">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6095</v>
      </c>
      <c r="E42" s="136"/>
      <c r="F42" s="136"/>
      <c r="G42" s="136">
        <f>'実質公債費比率（分子）の構造'!L$52</f>
        <v>6058</v>
      </c>
      <c r="H42" s="136"/>
      <c r="I42" s="136"/>
      <c r="J42" s="136">
        <f>'実質公債費比率（分子）の構造'!M$52</f>
        <v>5933</v>
      </c>
      <c r="K42" s="136"/>
      <c r="L42" s="136"/>
      <c r="M42" s="136">
        <f>'実質公債費比率（分子）の構造'!N$52</f>
        <v>6165</v>
      </c>
      <c r="N42" s="136"/>
      <c r="O42" s="136"/>
      <c r="P42" s="136">
        <f>'実質公債費比率（分子）の構造'!O$52</f>
        <v>6001</v>
      </c>
    </row>
    <row r="43" spans="1:16" x14ac:dyDescent="0.15">
      <c r="A43" s="136" t="s">
        <v>52</v>
      </c>
      <c r="B43" s="136">
        <f>'実質公債費比率（分子）の構造'!K$51</f>
        <v>4</v>
      </c>
      <c r="C43" s="136"/>
      <c r="D43" s="136"/>
      <c r="E43" s="136">
        <f>'実質公債費比率（分子）の構造'!L$51</f>
        <v>3</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253</v>
      </c>
      <c r="C44" s="136"/>
      <c r="D44" s="136"/>
      <c r="E44" s="136">
        <f>'実質公債費比率（分子）の構造'!L$50</f>
        <v>364</v>
      </c>
      <c r="F44" s="136"/>
      <c r="G44" s="136"/>
      <c r="H44" s="136">
        <f>'実質公債費比率（分子）の構造'!M$50</f>
        <v>244</v>
      </c>
      <c r="I44" s="136"/>
      <c r="J44" s="136"/>
      <c r="K44" s="136">
        <f>'実質公債費比率（分子）の構造'!N$50</f>
        <v>247</v>
      </c>
      <c r="L44" s="136"/>
      <c r="M44" s="136"/>
      <c r="N44" s="136">
        <f>'実質公債費比率（分子）の構造'!O$50</f>
        <v>250</v>
      </c>
      <c r="O44" s="136"/>
      <c r="P44" s="136"/>
    </row>
    <row r="45" spans="1:16" x14ac:dyDescent="0.15">
      <c r="A45" s="136" t="s">
        <v>54</v>
      </c>
      <c r="B45" s="136">
        <f>'実質公債費比率（分子）の構造'!K$49</f>
        <v>666</v>
      </c>
      <c r="C45" s="136"/>
      <c r="D45" s="136"/>
      <c r="E45" s="136">
        <f>'実質公債費比率（分子）の構造'!L$49</f>
        <v>699</v>
      </c>
      <c r="F45" s="136"/>
      <c r="G45" s="136"/>
      <c r="H45" s="136">
        <f>'実質公債費比率（分子）の構造'!M$49</f>
        <v>653</v>
      </c>
      <c r="I45" s="136"/>
      <c r="J45" s="136"/>
      <c r="K45" s="136">
        <f>'実質公債費比率（分子）の構造'!N$49</f>
        <v>674</v>
      </c>
      <c r="L45" s="136"/>
      <c r="M45" s="136"/>
      <c r="N45" s="136">
        <f>'実質公債費比率（分子）の構造'!O$49</f>
        <v>564</v>
      </c>
      <c r="O45" s="136"/>
      <c r="P45" s="136"/>
    </row>
    <row r="46" spans="1:16" x14ac:dyDescent="0.15">
      <c r="A46" s="136" t="s">
        <v>55</v>
      </c>
      <c r="B46" s="136">
        <f>'実質公債費比率（分子）の構造'!K$48</f>
        <v>1225</v>
      </c>
      <c r="C46" s="136"/>
      <c r="D46" s="136"/>
      <c r="E46" s="136">
        <f>'実質公債費比率（分子）の構造'!L$48</f>
        <v>1226</v>
      </c>
      <c r="F46" s="136"/>
      <c r="G46" s="136"/>
      <c r="H46" s="136">
        <f>'実質公債費比率（分子）の構造'!M$48</f>
        <v>1293</v>
      </c>
      <c r="I46" s="136"/>
      <c r="J46" s="136"/>
      <c r="K46" s="136">
        <f>'実質公債費比率（分子）の構造'!N$48</f>
        <v>1195</v>
      </c>
      <c r="L46" s="136"/>
      <c r="M46" s="136"/>
      <c r="N46" s="136">
        <f>'実質公債費比率（分子）の構造'!O$48</f>
        <v>1229</v>
      </c>
      <c r="O46" s="136"/>
      <c r="P46" s="136"/>
    </row>
    <row r="47" spans="1:16" x14ac:dyDescent="0.15">
      <c r="A47" s="136" t="s">
        <v>56</v>
      </c>
      <c r="B47" s="136">
        <f>'実質公債費比率（分子）の構造'!K$47</f>
        <v>3</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4999</v>
      </c>
      <c r="C49" s="136"/>
      <c r="D49" s="136"/>
      <c r="E49" s="136">
        <f>'実質公債費比率（分子）の構造'!L$45</f>
        <v>5330</v>
      </c>
      <c r="F49" s="136"/>
      <c r="G49" s="136"/>
      <c r="H49" s="136">
        <f>'実質公債費比率（分子）の構造'!M$45</f>
        <v>5639</v>
      </c>
      <c r="I49" s="136"/>
      <c r="J49" s="136"/>
      <c r="K49" s="136">
        <f>'実質公債費比率（分子）の構造'!N$45</f>
        <v>5928</v>
      </c>
      <c r="L49" s="136"/>
      <c r="M49" s="136"/>
      <c r="N49" s="136">
        <f>'実質公債費比率（分子）の構造'!O$45</f>
        <v>6104</v>
      </c>
      <c r="O49" s="136"/>
      <c r="P49" s="136"/>
    </row>
    <row r="50" spans="1:16" x14ac:dyDescent="0.15">
      <c r="A50" s="136" t="s">
        <v>59</v>
      </c>
      <c r="B50" s="136" t="e">
        <f>NA()</f>
        <v>#N/A</v>
      </c>
      <c r="C50" s="136">
        <f>IF(ISNUMBER('実質公債費比率（分子）の構造'!K$53),'実質公債費比率（分子）の構造'!K$53,NA())</f>
        <v>1055</v>
      </c>
      <c r="D50" s="136" t="e">
        <f>NA()</f>
        <v>#N/A</v>
      </c>
      <c r="E50" s="136" t="e">
        <f>NA()</f>
        <v>#N/A</v>
      </c>
      <c r="F50" s="136">
        <f>IF(ISNUMBER('実質公債費比率（分子）の構造'!L$53),'実質公債費比率（分子）の構造'!L$53,NA())</f>
        <v>1564</v>
      </c>
      <c r="G50" s="136" t="e">
        <f>NA()</f>
        <v>#N/A</v>
      </c>
      <c r="H50" s="136" t="e">
        <f>NA()</f>
        <v>#N/A</v>
      </c>
      <c r="I50" s="136">
        <f>IF(ISNUMBER('実質公債費比率（分子）の構造'!M$53),'実質公債費比率（分子）の構造'!M$53,NA())</f>
        <v>1897</v>
      </c>
      <c r="J50" s="136" t="e">
        <f>NA()</f>
        <v>#N/A</v>
      </c>
      <c r="K50" s="136" t="e">
        <f>NA()</f>
        <v>#N/A</v>
      </c>
      <c r="L50" s="136">
        <f>IF(ISNUMBER('実質公債費比率（分子）の構造'!N$53),'実質公債費比率（分子）の構造'!N$53,NA())</f>
        <v>1879</v>
      </c>
      <c r="M50" s="136" t="e">
        <f>NA()</f>
        <v>#N/A</v>
      </c>
      <c r="N50" s="136" t="e">
        <f>NA()</f>
        <v>#N/A</v>
      </c>
      <c r="O50" s="136">
        <f>IF(ISNUMBER('実質公債費比率（分子）の構造'!O$53),'実質公債費比率（分子）の構造'!O$53,NA())</f>
        <v>2146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48846</v>
      </c>
      <c r="E56" s="135"/>
      <c r="F56" s="135"/>
      <c r="G56" s="135">
        <f>'将来負担比率（分子）の構造'!J$51</f>
        <v>48828</v>
      </c>
      <c r="H56" s="135"/>
      <c r="I56" s="135"/>
      <c r="J56" s="135">
        <f>'将来負担比率（分子）の構造'!K$51</f>
        <v>49604</v>
      </c>
      <c r="K56" s="135"/>
      <c r="L56" s="135"/>
      <c r="M56" s="135">
        <f>'将来負担比率（分子）の構造'!L$51</f>
        <v>50672</v>
      </c>
      <c r="N56" s="135"/>
      <c r="O56" s="135"/>
      <c r="P56" s="135">
        <f>'将来負担比率（分子）の構造'!M$51</f>
        <v>49901</v>
      </c>
    </row>
    <row r="57" spans="1:16" x14ac:dyDescent="0.15">
      <c r="A57" s="135" t="s">
        <v>35</v>
      </c>
      <c r="B57" s="135"/>
      <c r="C57" s="135"/>
      <c r="D57" s="135">
        <f>'将来負担比率（分子）の構造'!I$50</f>
        <v>16280</v>
      </c>
      <c r="E57" s="135"/>
      <c r="F57" s="135"/>
      <c r="G57" s="135">
        <f>'将来負担比率（分子）の構造'!J$50</f>
        <v>16072</v>
      </c>
      <c r="H57" s="135"/>
      <c r="I57" s="135"/>
      <c r="J57" s="135">
        <f>'将来負担比率（分子）の構造'!K$50</f>
        <v>15932</v>
      </c>
      <c r="K57" s="135"/>
      <c r="L57" s="135"/>
      <c r="M57" s="135">
        <f>'将来負担比率（分子）の構造'!L$50</f>
        <v>15131</v>
      </c>
      <c r="N57" s="135"/>
      <c r="O57" s="135"/>
      <c r="P57" s="135">
        <f>'将来負担比率（分子）の構造'!M$50</f>
        <v>13783</v>
      </c>
    </row>
    <row r="58" spans="1:16" x14ac:dyDescent="0.15">
      <c r="A58" s="135" t="s">
        <v>34</v>
      </c>
      <c r="B58" s="135"/>
      <c r="C58" s="135"/>
      <c r="D58" s="135">
        <f>'将来負担比率（分子）の構造'!I$49</f>
        <v>7179</v>
      </c>
      <c r="E58" s="135"/>
      <c r="F58" s="135"/>
      <c r="G58" s="135">
        <f>'将来負担比率（分子）の構造'!J$49</f>
        <v>8485</v>
      </c>
      <c r="H58" s="135"/>
      <c r="I58" s="135"/>
      <c r="J58" s="135">
        <f>'将来負担比率（分子）の構造'!K$49</f>
        <v>9372</v>
      </c>
      <c r="K58" s="135"/>
      <c r="L58" s="135"/>
      <c r="M58" s="135">
        <f>'将来負担比率（分子）の構造'!L$49</f>
        <v>8892</v>
      </c>
      <c r="N58" s="135"/>
      <c r="O58" s="135"/>
      <c r="P58" s="135">
        <f>'将来負担比率（分子）の構造'!M$49</f>
        <v>9759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8622</v>
      </c>
      <c r="C62" s="135"/>
      <c r="D62" s="135"/>
      <c r="E62" s="135">
        <f>'将来負担比率（分子）の構造'!J$45</f>
        <v>7845</v>
      </c>
      <c r="F62" s="135"/>
      <c r="G62" s="135"/>
      <c r="H62" s="135">
        <f>'将来負担比率（分子）の構造'!K$45</f>
        <v>7340</v>
      </c>
      <c r="I62" s="135"/>
      <c r="J62" s="135"/>
      <c r="K62" s="135">
        <f>'将来負担比率（分子）の構造'!L$45</f>
        <v>6974</v>
      </c>
      <c r="L62" s="135"/>
      <c r="M62" s="135"/>
      <c r="N62" s="135">
        <f>'将来負担比率（分子）の構造'!M$45</f>
        <v>6435</v>
      </c>
      <c r="O62" s="135"/>
      <c r="P62" s="135"/>
    </row>
    <row r="63" spans="1:16" x14ac:dyDescent="0.15">
      <c r="A63" s="135" t="s">
        <v>28</v>
      </c>
      <c r="B63" s="135">
        <f>'将来負担比率（分子）の構造'!I$44</f>
        <v>3453</v>
      </c>
      <c r="C63" s="135"/>
      <c r="D63" s="135"/>
      <c r="E63" s="135">
        <f>'将来負担比率（分子）の構造'!J$44</f>
        <v>2963</v>
      </c>
      <c r="F63" s="135"/>
      <c r="G63" s="135"/>
      <c r="H63" s="135">
        <f>'将来負担比率（分子）の構造'!K$44</f>
        <v>2412</v>
      </c>
      <c r="I63" s="135"/>
      <c r="J63" s="135"/>
      <c r="K63" s="135">
        <f>'将来負担比率（分子）の構造'!L$44</f>
        <v>2022</v>
      </c>
      <c r="L63" s="135"/>
      <c r="M63" s="135"/>
      <c r="N63" s="135">
        <f>'将来負担比率（分子）の構造'!M$44</f>
        <v>2118</v>
      </c>
      <c r="O63" s="135"/>
      <c r="P63" s="135"/>
    </row>
    <row r="64" spans="1:16" x14ac:dyDescent="0.15">
      <c r="A64" s="135" t="s">
        <v>27</v>
      </c>
      <c r="B64" s="135">
        <f>'将来負担比率（分子）の構造'!I$43</f>
        <v>15438</v>
      </c>
      <c r="C64" s="135"/>
      <c r="D64" s="135"/>
      <c r="E64" s="135">
        <f>'将来負担比率（分子）の構造'!J$43</f>
        <v>14718</v>
      </c>
      <c r="F64" s="135"/>
      <c r="G64" s="135"/>
      <c r="H64" s="135">
        <f>'将来負担比率（分子）の構造'!K$43</f>
        <v>14845</v>
      </c>
      <c r="I64" s="135"/>
      <c r="J64" s="135"/>
      <c r="K64" s="135">
        <f>'将来負担比率（分子）の構造'!L$43</f>
        <v>13647</v>
      </c>
      <c r="L64" s="135"/>
      <c r="M64" s="135"/>
      <c r="N64" s="135">
        <f>'将来負担比率（分子）の構造'!M$43</f>
        <v>11391</v>
      </c>
      <c r="O64" s="135"/>
      <c r="P64" s="135"/>
    </row>
    <row r="65" spans="1:16" x14ac:dyDescent="0.15">
      <c r="A65" s="135" t="s">
        <v>26</v>
      </c>
      <c r="B65" s="135">
        <f>'将来負担比率（分子）の構造'!I$42</f>
        <v>3999</v>
      </c>
      <c r="C65" s="135"/>
      <c r="D65" s="135"/>
      <c r="E65" s="135">
        <f>'将来負担比率（分子）の構造'!J$42</f>
        <v>3211</v>
      </c>
      <c r="F65" s="135"/>
      <c r="G65" s="135"/>
      <c r="H65" s="135">
        <f>'将来負担比率（分子）の構造'!K$42</f>
        <v>2954</v>
      </c>
      <c r="I65" s="135"/>
      <c r="J65" s="135"/>
      <c r="K65" s="135">
        <f>'将来負担比率（分子）の構造'!L$42</f>
        <v>2695</v>
      </c>
      <c r="L65" s="135"/>
      <c r="M65" s="135"/>
      <c r="N65" s="135">
        <f>'将来負担比率（分子）の構造'!M$42</f>
        <v>2431</v>
      </c>
      <c r="O65" s="135"/>
      <c r="P65" s="135"/>
    </row>
    <row r="66" spans="1:16" x14ac:dyDescent="0.15">
      <c r="A66" s="135" t="s">
        <v>25</v>
      </c>
      <c r="B66" s="135">
        <f>'将来負担比率（分子）の構造'!I$41</f>
        <v>52788</v>
      </c>
      <c r="C66" s="135"/>
      <c r="D66" s="135"/>
      <c r="E66" s="135">
        <f>'将来負担比率（分子）の構造'!J$41</f>
        <v>52774</v>
      </c>
      <c r="F66" s="135"/>
      <c r="G66" s="135"/>
      <c r="H66" s="135">
        <f>'将来負担比率（分子）の構造'!K$41</f>
        <v>53437</v>
      </c>
      <c r="I66" s="135"/>
      <c r="J66" s="135"/>
      <c r="K66" s="135">
        <f>'将来負担比率（分子）の構造'!L$41</f>
        <v>53701</v>
      </c>
      <c r="L66" s="135"/>
      <c r="M66" s="135"/>
      <c r="N66" s="135">
        <f>'将来負担比率（分子）の構造'!M$41</f>
        <v>51080</v>
      </c>
      <c r="O66" s="135"/>
      <c r="P66" s="135"/>
    </row>
    <row r="67" spans="1:16" x14ac:dyDescent="0.15">
      <c r="A67" s="135" t="s">
        <v>63</v>
      </c>
      <c r="B67" s="135" t="e">
        <f>NA()</f>
        <v>#N/A</v>
      </c>
      <c r="C67" s="135">
        <f>IF(ISNUMBER('将来負担比率（分子）の構造'!I$52), IF('将来負担比率（分子）の構造'!I$52 &lt; 0, 0, '将来負担比率（分子）の構造'!I$52), NA())</f>
        <v>11996</v>
      </c>
      <c r="D67" s="135" t="e">
        <f>NA()</f>
        <v>#N/A</v>
      </c>
      <c r="E67" s="135" t="e">
        <f>NA()</f>
        <v>#N/A</v>
      </c>
      <c r="F67" s="135">
        <f>IF(ISNUMBER('将来負担比率（分子）の構造'!J$52), IF('将来負担比率（分子）の構造'!J$52 &lt; 0, 0, '将来負担比率（分子）の構造'!J$52), NA())</f>
        <v>8125</v>
      </c>
      <c r="G67" s="135" t="e">
        <f>NA()</f>
        <v>#N/A</v>
      </c>
      <c r="H67" s="135" t="e">
        <f>NA()</f>
        <v>#N/A</v>
      </c>
      <c r="I67" s="135">
        <f>IF(ISNUMBER('将来負担比率（分子）の構造'!K$52), IF('将来負担比率（分子）の構造'!K$52 &lt; 0, 0, '将来負担比率（分子）の構造'!K$52), NA())</f>
        <v>6079</v>
      </c>
      <c r="J67" s="135" t="e">
        <f>NA()</f>
        <v>#N/A</v>
      </c>
      <c r="K67" s="135" t="e">
        <f>NA()</f>
        <v>#N/A</v>
      </c>
      <c r="L67" s="135">
        <f>IF(ISNUMBER('将来負担比率（分子）の構造'!L$52), IF('将来負担比率（分子）の構造'!L$52 &lt; 0, 0, '将来負担比率（分子）の構造'!L$52), NA())</f>
        <v>4344</v>
      </c>
      <c r="M67" s="135" t="e">
        <f>NA()</f>
        <v>#N/A</v>
      </c>
      <c r="N67" s="135" t="e">
        <f>NA()</f>
        <v>#N/A</v>
      </c>
      <c r="O67" s="135">
        <f>IF(ISNUMBER('将来負担比率（分子）の構造'!M$52), IF('将来負担比率（分子）の構造'!M$52 &lt; 0, 0, '将来負担比率（分子）の構造'!M$52), NA())</f>
        <v>12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23019575</v>
      </c>
      <c r="S5" s="639"/>
      <c r="T5" s="639"/>
      <c r="U5" s="639"/>
      <c r="V5" s="639"/>
      <c r="W5" s="639"/>
      <c r="X5" s="639"/>
      <c r="Y5" s="686"/>
      <c r="Z5" s="699">
        <v>39.700000000000003</v>
      </c>
      <c r="AA5" s="699"/>
      <c r="AB5" s="699"/>
      <c r="AC5" s="699"/>
      <c r="AD5" s="700">
        <v>21173839</v>
      </c>
      <c r="AE5" s="700"/>
      <c r="AF5" s="700"/>
      <c r="AG5" s="700"/>
      <c r="AH5" s="700"/>
      <c r="AI5" s="700"/>
      <c r="AJ5" s="700"/>
      <c r="AK5" s="700"/>
      <c r="AL5" s="687">
        <v>63.1</v>
      </c>
      <c r="AM5" s="656"/>
      <c r="AN5" s="656"/>
      <c r="AO5" s="688"/>
      <c r="AP5" s="675" t="s">
        <v>206</v>
      </c>
      <c r="AQ5" s="676"/>
      <c r="AR5" s="676"/>
      <c r="AS5" s="676"/>
      <c r="AT5" s="676"/>
      <c r="AU5" s="676"/>
      <c r="AV5" s="676"/>
      <c r="AW5" s="676"/>
      <c r="AX5" s="676"/>
      <c r="AY5" s="676"/>
      <c r="AZ5" s="676"/>
      <c r="BA5" s="676"/>
      <c r="BB5" s="676"/>
      <c r="BC5" s="676"/>
      <c r="BD5" s="676"/>
      <c r="BE5" s="676"/>
      <c r="BF5" s="677"/>
      <c r="BG5" s="588">
        <v>21173839</v>
      </c>
      <c r="BH5" s="589"/>
      <c r="BI5" s="589"/>
      <c r="BJ5" s="589"/>
      <c r="BK5" s="589"/>
      <c r="BL5" s="589"/>
      <c r="BM5" s="589"/>
      <c r="BN5" s="590"/>
      <c r="BO5" s="641">
        <v>92</v>
      </c>
      <c r="BP5" s="641"/>
      <c r="BQ5" s="641"/>
      <c r="BR5" s="641"/>
      <c r="BS5" s="642">
        <v>247159</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322927</v>
      </c>
      <c r="S6" s="589"/>
      <c r="T6" s="589"/>
      <c r="U6" s="589"/>
      <c r="V6" s="589"/>
      <c r="W6" s="589"/>
      <c r="X6" s="589"/>
      <c r="Y6" s="590"/>
      <c r="Z6" s="641">
        <v>0.6</v>
      </c>
      <c r="AA6" s="641"/>
      <c r="AB6" s="641"/>
      <c r="AC6" s="641"/>
      <c r="AD6" s="642">
        <v>322927</v>
      </c>
      <c r="AE6" s="642"/>
      <c r="AF6" s="642"/>
      <c r="AG6" s="642"/>
      <c r="AH6" s="642"/>
      <c r="AI6" s="642"/>
      <c r="AJ6" s="642"/>
      <c r="AK6" s="642"/>
      <c r="AL6" s="611">
        <v>1</v>
      </c>
      <c r="AM6" s="643"/>
      <c r="AN6" s="643"/>
      <c r="AO6" s="644"/>
      <c r="AP6" s="585" t="s">
        <v>211</v>
      </c>
      <c r="AQ6" s="586"/>
      <c r="AR6" s="586"/>
      <c r="AS6" s="586"/>
      <c r="AT6" s="586"/>
      <c r="AU6" s="586"/>
      <c r="AV6" s="586"/>
      <c r="AW6" s="586"/>
      <c r="AX6" s="586"/>
      <c r="AY6" s="586"/>
      <c r="AZ6" s="586"/>
      <c r="BA6" s="586"/>
      <c r="BB6" s="586"/>
      <c r="BC6" s="586"/>
      <c r="BD6" s="586"/>
      <c r="BE6" s="586"/>
      <c r="BF6" s="587"/>
      <c r="BG6" s="588">
        <v>21173839</v>
      </c>
      <c r="BH6" s="589"/>
      <c r="BI6" s="589"/>
      <c r="BJ6" s="589"/>
      <c r="BK6" s="589"/>
      <c r="BL6" s="589"/>
      <c r="BM6" s="589"/>
      <c r="BN6" s="590"/>
      <c r="BO6" s="641">
        <v>92</v>
      </c>
      <c r="BP6" s="641"/>
      <c r="BQ6" s="641"/>
      <c r="BR6" s="641"/>
      <c r="BS6" s="642">
        <v>247159</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421615</v>
      </c>
      <c r="CS6" s="589"/>
      <c r="CT6" s="589"/>
      <c r="CU6" s="589"/>
      <c r="CV6" s="589"/>
      <c r="CW6" s="589"/>
      <c r="CX6" s="589"/>
      <c r="CY6" s="590"/>
      <c r="CZ6" s="641">
        <v>0.7</v>
      </c>
      <c r="DA6" s="641"/>
      <c r="DB6" s="641"/>
      <c r="DC6" s="641"/>
      <c r="DD6" s="594" t="s">
        <v>213</v>
      </c>
      <c r="DE6" s="589"/>
      <c r="DF6" s="589"/>
      <c r="DG6" s="589"/>
      <c r="DH6" s="589"/>
      <c r="DI6" s="589"/>
      <c r="DJ6" s="589"/>
      <c r="DK6" s="589"/>
      <c r="DL6" s="589"/>
      <c r="DM6" s="589"/>
      <c r="DN6" s="589"/>
      <c r="DO6" s="589"/>
      <c r="DP6" s="590"/>
      <c r="DQ6" s="594">
        <v>421615</v>
      </c>
      <c r="DR6" s="589"/>
      <c r="DS6" s="589"/>
      <c r="DT6" s="589"/>
      <c r="DU6" s="589"/>
      <c r="DV6" s="589"/>
      <c r="DW6" s="589"/>
      <c r="DX6" s="589"/>
      <c r="DY6" s="589"/>
      <c r="DZ6" s="589"/>
      <c r="EA6" s="589"/>
      <c r="EB6" s="589"/>
      <c r="EC6" s="624"/>
    </row>
    <row r="7" spans="2:143" ht="11.25" customHeight="1" x14ac:dyDescent="0.15">
      <c r="B7" s="585" t="s">
        <v>214</v>
      </c>
      <c r="C7" s="586"/>
      <c r="D7" s="586"/>
      <c r="E7" s="586"/>
      <c r="F7" s="586"/>
      <c r="G7" s="586"/>
      <c r="H7" s="586"/>
      <c r="I7" s="586"/>
      <c r="J7" s="586"/>
      <c r="K7" s="586"/>
      <c r="L7" s="586"/>
      <c r="M7" s="586"/>
      <c r="N7" s="586"/>
      <c r="O7" s="586"/>
      <c r="P7" s="586"/>
      <c r="Q7" s="587"/>
      <c r="R7" s="588">
        <v>79239</v>
      </c>
      <c r="S7" s="589"/>
      <c r="T7" s="589"/>
      <c r="U7" s="589"/>
      <c r="V7" s="589"/>
      <c r="W7" s="589"/>
      <c r="X7" s="589"/>
      <c r="Y7" s="590"/>
      <c r="Z7" s="641">
        <v>0.1</v>
      </c>
      <c r="AA7" s="641"/>
      <c r="AB7" s="641"/>
      <c r="AC7" s="641"/>
      <c r="AD7" s="642">
        <v>79239</v>
      </c>
      <c r="AE7" s="642"/>
      <c r="AF7" s="642"/>
      <c r="AG7" s="642"/>
      <c r="AH7" s="642"/>
      <c r="AI7" s="642"/>
      <c r="AJ7" s="642"/>
      <c r="AK7" s="642"/>
      <c r="AL7" s="611">
        <v>0.2</v>
      </c>
      <c r="AM7" s="643"/>
      <c r="AN7" s="643"/>
      <c r="AO7" s="644"/>
      <c r="AP7" s="585" t="s">
        <v>215</v>
      </c>
      <c r="AQ7" s="586"/>
      <c r="AR7" s="586"/>
      <c r="AS7" s="586"/>
      <c r="AT7" s="586"/>
      <c r="AU7" s="586"/>
      <c r="AV7" s="586"/>
      <c r="AW7" s="586"/>
      <c r="AX7" s="586"/>
      <c r="AY7" s="586"/>
      <c r="AZ7" s="586"/>
      <c r="BA7" s="586"/>
      <c r="BB7" s="586"/>
      <c r="BC7" s="586"/>
      <c r="BD7" s="586"/>
      <c r="BE7" s="586"/>
      <c r="BF7" s="587"/>
      <c r="BG7" s="588">
        <v>10715820</v>
      </c>
      <c r="BH7" s="589"/>
      <c r="BI7" s="589"/>
      <c r="BJ7" s="589"/>
      <c r="BK7" s="589"/>
      <c r="BL7" s="589"/>
      <c r="BM7" s="589"/>
      <c r="BN7" s="590"/>
      <c r="BO7" s="641">
        <v>46.6</v>
      </c>
      <c r="BP7" s="641"/>
      <c r="BQ7" s="641"/>
      <c r="BR7" s="641"/>
      <c r="BS7" s="642">
        <v>247159</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6061150</v>
      </c>
      <c r="CS7" s="589"/>
      <c r="CT7" s="589"/>
      <c r="CU7" s="589"/>
      <c r="CV7" s="589"/>
      <c r="CW7" s="589"/>
      <c r="CX7" s="589"/>
      <c r="CY7" s="590"/>
      <c r="CZ7" s="641">
        <v>10.5</v>
      </c>
      <c r="DA7" s="641"/>
      <c r="DB7" s="641"/>
      <c r="DC7" s="641"/>
      <c r="DD7" s="594">
        <v>112906</v>
      </c>
      <c r="DE7" s="589"/>
      <c r="DF7" s="589"/>
      <c r="DG7" s="589"/>
      <c r="DH7" s="589"/>
      <c r="DI7" s="589"/>
      <c r="DJ7" s="589"/>
      <c r="DK7" s="589"/>
      <c r="DL7" s="589"/>
      <c r="DM7" s="589"/>
      <c r="DN7" s="589"/>
      <c r="DO7" s="589"/>
      <c r="DP7" s="590"/>
      <c r="DQ7" s="594">
        <v>5280811</v>
      </c>
      <c r="DR7" s="589"/>
      <c r="DS7" s="589"/>
      <c r="DT7" s="589"/>
      <c r="DU7" s="589"/>
      <c r="DV7" s="589"/>
      <c r="DW7" s="589"/>
      <c r="DX7" s="589"/>
      <c r="DY7" s="589"/>
      <c r="DZ7" s="589"/>
      <c r="EA7" s="589"/>
      <c r="EB7" s="589"/>
      <c r="EC7" s="624"/>
    </row>
    <row r="8" spans="2:143" ht="11.25" customHeight="1" x14ac:dyDescent="0.15">
      <c r="B8" s="585" t="s">
        <v>217</v>
      </c>
      <c r="C8" s="586"/>
      <c r="D8" s="586"/>
      <c r="E8" s="586"/>
      <c r="F8" s="586"/>
      <c r="G8" s="586"/>
      <c r="H8" s="586"/>
      <c r="I8" s="586"/>
      <c r="J8" s="586"/>
      <c r="K8" s="586"/>
      <c r="L8" s="586"/>
      <c r="M8" s="586"/>
      <c r="N8" s="586"/>
      <c r="O8" s="586"/>
      <c r="P8" s="586"/>
      <c r="Q8" s="587"/>
      <c r="R8" s="588">
        <v>186608</v>
      </c>
      <c r="S8" s="589"/>
      <c r="T8" s="589"/>
      <c r="U8" s="589"/>
      <c r="V8" s="589"/>
      <c r="W8" s="589"/>
      <c r="X8" s="589"/>
      <c r="Y8" s="590"/>
      <c r="Z8" s="641">
        <v>0.3</v>
      </c>
      <c r="AA8" s="641"/>
      <c r="AB8" s="641"/>
      <c r="AC8" s="641"/>
      <c r="AD8" s="642">
        <v>186608</v>
      </c>
      <c r="AE8" s="642"/>
      <c r="AF8" s="642"/>
      <c r="AG8" s="642"/>
      <c r="AH8" s="642"/>
      <c r="AI8" s="642"/>
      <c r="AJ8" s="642"/>
      <c r="AK8" s="642"/>
      <c r="AL8" s="611">
        <v>0.6</v>
      </c>
      <c r="AM8" s="643"/>
      <c r="AN8" s="643"/>
      <c r="AO8" s="644"/>
      <c r="AP8" s="585" t="s">
        <v>218</v>
      </c>
      <c r="AQ8" s="586"/>
      <c r="AR8" s="586"/>
      <c r="AS8" s="586"/>
      <c r="AT8" s="586"/>
      <c r="AU8" s="586"/>
      <c r="AV8" s="586"/>
      <c r="AW8" s="586"/>
      <c r="AX8" s="586"/>
      <c r="AY8" s="586"/>
      <c r="AZ8" s="586"/>
      <c r="BA8" s="586"/>
      <c r="BB8" s="586"/>
      <c r="BC8" s="586"/>
      <c r="BD8" s="586"/>
      <c r="BE8" s="586"/>
      <c r="BF8" s="587"/>
      <c r="BG8" s="588">
        <v>277252</v>
      </c>
      <c r="BH8" s="589"/>
      <c r="BI8" s="589"/>
      <c r="BJ8" s="589"/>
      <c r="BK8" s="589"/>
      <c r="BL8" s="589"/>
      <c r="BM8" s="589"/>
      <c r="BN8" s="590"/>
      <c r="BO8" s="641">
        <v>1.2</v>
      </c>
      <c r="BP8" s="641"/>
      <c r="BQ8" s="641"/>
      <c r="BR8" s="641"/>
      <c r="BS8" s="594" t="s">
        <v>110</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28285148</v>
      </c>
      <c r="CS8" s="589"/>
      <c r="CT8" s="589"/>
      <c r="CU8" s="589"/>
      <c r="CV8" s="589"/>
      <c r="CW8" s="589"/>
      <c r="CX8" s="589"/>
      <c r="CY8" s="590"/>
      <c r="CZ8" s="641">
        <v>49.2</v>
      </c>
      <c r="DA8" s="641"/>
      <c r="DB8" s="641"/>
      <c r="DC8" s="641"/>
      <c r="DD8" s="594">
        <v>317392</v>
      </c>
      <c r="DE8" s="589"/>
      <c r="DF8" s="589"/>
      <c r="DG8" s="589"/>
      <c r="DH8" s="589"/>
      <c r="DI8" s="589"/>
      <c r="DJ8" s="589"/>
      <c r="DK8" s="589"/>
      <c r="DL8" s="589"/>
      <c r="DM8" s="589"/>
      <c r="DN8" s="589"/>
      <c r="DO8" s="589"/>
      <c r="DP8" s="590"/>
      <c r="DQ8" s="594">
        <v>12759230</v>
      </c>
      <c r="DR8" s="589"/>
      <c r="DS8" s="589"/>
      <c r="DT8" s="589"/>
      <c r="DU8" s="589"/>
      <c r="DV8" s="589"/>
      <c r="DW8" s="589"/>
      <c r="DX8" s="589"/>
      <c r="DY8" s="589"/>
      <c r="DZ8" s="589"/>
      <c r="EA8" s="589"/>
      <c r="EB8" s="589"/>
      <c r="EC8" s="624"/>
    </row>
    <row r="9" spans="2:143" ht="11.25" customHeight="1" x14ac:dyDescent="0.15">
      <c r="B9" s="585" t="s">
        <v>220</v>
      </c>
      <c r="C9" s="586"/>
      <c r="D9" s="586"/>
      <c r="E9" s="586"/>
      <c r="F9" s="586"/>
      <c r="G9" s="586"/>
      <c r="H9" s="586"/>
      <c r="I9" s="586"/>
      <c r="J9" s="586"/>
      <c r="K9" s="586"/>
      <c r="L9" s="586"/>
      <c r="M9" s="586"/>
      <c r="N9" s="586"/>
      <c r="O9" s="586"/>
      <c r="P9" s="586"/>
      <c r="Q9" s="587"/>
      <c r="R9" s="588">
        <v>205259</v>
      </c>
      <c r="S9" s="589"/>
      <c r="T9" s="589"/>
      <c r="U9" s="589"/>
      <c r="V9" s="589"/>
      <c r="W9" s="589"/>
      <c r="X9" s="589"/>
      <c r="Y9" s="590"/>
      <c r="Z9" s="641">
        <v>0.4</v>
      </c>
      <c r="AA9" s="641"/>
      <c r="AB9" s="641"/>
      <c r="AC9" s="641"/>
      <c r="AD9" s="642">
        <v>205259</v>
      </c>
      <c r="AE9" s="642"/>
      <c r="AF9" s="642"/>
      <c r="AG9" s="642"/>
      <c r="AH9" s="642"/>
      <c r="AI9" s="642"/>
      <c r="AJ9" s="642"/>
      <c r="AK9" s="642"/>
      <c r="AL9" s="611">
        <v>0.6</v>
      </c>
      <c r="AM9" s="643"/>
      <c r="AN9" s="643"/>
      <c r="AO9" s="644"/>
      <c r="AP9" s="585" t="s">
        <v>221</v>
      </c>
      <c r="AQ9" s="586"/>
      <c r="AR9" s="586"/>
      <c r="AS9" s="586"/>
      <c r="AT9" s="586"/>
      <c r="AU9" s="586"/>
      <c r="AV9" s="586"/>
      <c r="AW9" s="586"/>
      <c r="AX9" s="586"/>
      <c r="AY9" s="586"/>
      <c r="AZ9" s="586"/>
      <c r="BA9" s="586"/>
      <c r="BB9" s="586"/>
      <c r="BC9" s="586"/>
      <c r="BD9" s="586"/>
      <c r="BE9" s="586"/>
      <c r="BF9" s="587"/>
      <c r="BG9" s="588">
        <v>9022778</v>
      </c>
      <c r="BH9" s="589"/>
      <c r="BI9" s="589"/>
      <c r="BJ9" s="589"/>
      <c r="BK9" s="589"/>
      <c r="BL9" s="589"/>
      <c r="BM9" s="589"/>
      <c r="BN9" s="590"/>
      <c r="BO9" s="641">
        <v>39.200000000000003</v>
      </c>
      <c r="BP9" s="641"/>
      <c r="BQ9" s="641"/>
      <c r="BR9" s="641"/>
      <c r="BS9" s="594" t="s">
        <v>110</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5445674</v>
      </c>
      <c r="CS9" s="589"/>
      <c r="CT9" s="589"/>
      <c r="CU9" s="589"/>
      <c r="CV9" s="589"/>
      <c r="CW9" s="589"/>
      <c r="CX9" s="589"/>
      <c r="CY9" s="590"/>
      <c r="CZ9" s="641">
        <v>9.5</v>
      </c>
      <c r="DA9" s="641"/>
      <c r="DB9" s="641"/>
      <c r="DC9" s="641"/>
      <c r="DD9" s="594">
        <v>19456</v>
      </c>
      <c r="DE9" s="589"/>
      <c r="DF9" s="589"/>
      <c r="DG9" s="589"/>
      <c r="DH9" s="589"/>
      <c r="DI9" s="589"/>
      <c r="DJ9" s="589"/>
      <c r="DK9" s="589"/>
      <c r="DL9" s="589"/>
      <c r="DM9" s="589"/>
      <c r="DN9" s="589"/>
      <c r="DO9" s="589"/>
      <c r="DP9" s="590"/>
      <c r="DQ9" s="594">
        <v>5005318</v>
      </c>
      <c r="DR9" s="589"/>
      <c r="DS9" s="589"/>
      <c r="DT9" s="589"/>
      <c r="DU9" s="589"/>
      <c r="DV9" s="589"/>
      <c r="DW9" s="589"/>
      <c r="DX9" s="589"/>
      <c r="DY9" s="589"/>
      <c r="DZ9" s="589"/>
      <c r="EA9" s="589"/>
      <c r="EB9" s="589"/>
      <c r="EC9" s="624"/>
    </row>
    <row r="10" spans="2:143" ht="11.25" customHeight="1" x14ac:dyDescent="0.15">
      <c r="B10" s="585" t="s">
        <v>223</v>
      </c>
      <c r="C10" s="586"/>
      <c r="D10" s="586"/>
      <c r="E10" s="586"/>
      <c r="F10" s="586"/>
      <c r="G10" s="586"/>
      <c r="H10" s="586"/>
      <c r="I10" s="586"/>
      <c r="J10" s="586"/>
      <c r="K10" s="586"/>
      <c r="L10" s="586"/>
      <c r="M10" s="586"/>
      <c r="N10" s="586"/>
      <c r="O10" s="586"/>
      <c r="P10" s="586"/>
      <c r="Q10" s="587"/>
      <c r="R10" s="588">
        <v>3366939</v>
      </c>
      <c r="S10" s="589"/>
      <c r="T10" s="589"/>
      <c r="U10" s="589"/>
      <c r="V10" s="589"/>
      <c r="W10" s="589"/>
      <c r="X10" s="589"/>
      <c r="Y10" s="590"/>
      <c r="Z10" s="641">
        <v>5.8</v>
      </c>
      <c r="AA10" s="641"/>
      <c r="AB10" s="641"/>
      <c r="AC10" s="641"/>
      <c r="AD10" s="642">
        <v>3366939</v>
      </c>
      <c r="AE10" s="642"/>
      <c r="AF10" s="642"/>
      <c r="AG10" s="642"/>
      <c r="AH10" s="642"/>
      <c r="AI10" s="642"/>
      <c r="AJ10" s="642"/>
      <c r="AK10" s="642"/>
      <c r="AL10" s="611">
        <v>10</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413542</v>
      </c>
      <c r="BH10" s="589"/>
      <c r="BI10" s="589"/>
      <c r="BJ10" s="589"/>
      <c r="BK10" s="589"/>
      <c r="BL10" s="589"/>
      <c r="BM10" s="589"/>
      <c r="BN10" s="590"/>
      <c r="BO10" s="641">
        <v>1.8</v>
      </c>
      <c r="BP10" s="641"/>
      <c r="BQ10" s="641"/>
      <c r="BR10" s="641"/>
      <c r="BS10" s="594">
        <v>69856</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62590</v>
      </c>
      <c r="CS10" s="589"/>
      <c r="CT10" s="589"/>
      <c r="CU10" s="589"/>
      <c r="CV10" s="589"/>
      <c r="CW10" s="589"/>
      <c r="CX10" s="589"/>
      <c r="CY10" s="590"/>
      <c r="CZ10" s="641">
        <v>0.1</v>
      </c>
      <c r="DA10" s="641"/>
      <c r="DB10" s="641"/>
      <c r="DC10" s="641"/>
      <c r="DD10" s="594" t="s">
        <v>110</v>
      </c>
      <c r="DE10" s="589"/>
      <c r="DF10" s="589"/>
      <c r="DG10" s="589"/>
      <c r="DH10" s="589"/>
      <c r="DI10" s="589"/>
      <c r="DJ10" s="589"/>
      <c r="DK10" s="589"/>
      <c r="DL10" s="589"/>
      <c r="DM10" s="589"/>
      <c r="DN10" s="589"/>
      <c r="DO10" s="589"/>
      <c r="DP10" s="590"/>
      <c r="DQ10" s="594">
        <v>60826</v>
      </c>
      <c r="DR10" s="589"/>
      <c r="DS10" s="589"/>
      <c r="DT10" s="589"/>
      <c r="DU10" s="589"/>
      <c r="DV10" s="589"/>
      <c r="DW10" s="589"/>
      <c r="DX10" s="589"/>
      <c r="DY10" s="589"/>
      <c r="DZ10" s="589"/>
      <c r="EA10" s="589"/>
      <c r="EB10" s="589"/>
      <c r="EC10" s="624"/>
    </row>
    <row r="11" spans="2:143" ht="11.25" customHeight="1" x14ac:dyDescent="0.15">
      <c r="B11" s="585" t="s">
        <v>226</v>
      </c>
      <c r="C11" s="586"/>
      <c r="D11" s="586"/>
      <c r="E11" s="586"/>
      <c r="F11" s="586"/>
      <c r="G11" s="586"/>
      <c r="H11" s="586"/>
      <c r="I11" s="586"/>
      <c r="J11" s="586"/>
      <c r="K11" s="586"/>
      <c r="L11" s="586"/>
      <c r="M11" s="586"/>
      <c r="N11" s="586"/>
      <c r="O11" s="586"/>
      <c r="P11" s="586"/>
      <c r="Q11" s="587"/>
      <c r="R11" s="588">
        <v>33408</v>
      </c>
      <c r="S11" s="589"/>
      <c r="T11" s="589"/>
      <c r="U11" s="589"/>
      <c r="V11" s="589"/>
      <c r="W11" s="589"/>
      <c r="X11" s="589"/>
      <c r="Y11" s="590"/>
      <c r="Z11" s="641">
        <v>0.1</v>
      </c>
      <c r="AA11" s="641"/>
      <c r="AB11" s="641"/>
      <c r="AC11" s="641"/>
      <c r="AD11" s="642">
        <v>33408</v>
      </c>
      <c r="AE11" s="642"/>
      <c r="AF11" s="642"/>
      <c r="AG11" s="642"/>
      <c r="AH11" s="642"/>
      <c r="AI11" s="642"/>
      <c r="AJ11" s="642"/>
      <c r="AK11" s="642"/>
      <c r="AL11" s="611">
        <v>0.1</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1002248</v>
      </c>
      <c r="BH11" s="589"/>
      <c r="BI11" s="589"/>
      <c r="BJ11" s="589"/>
      <c r="BK11" s="589"/>
      <c r="BL11" s="589"/>
      <c r="BM11" s="589"/>
      <c r="BN11" s="590"/>
      <c r="BO11" s="641">
        <v>4.4000000000000004</v>
      </c>
      <c r="BP11" s="641"/>
      <c r="BQ11" s="641"/>
      <c r="BR11" s="641"/>
      <c r="BS11" s="594">
        <v>177303</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454478</v>
      </c>
      <c r="CS11" s="589"/>
      <c r="CT11" s="589"/>
      <c r="CU11" s="589"/>
      <c r="CV11" s="589"/>
      <c r="CW11" s="589"/>
      <c r="CX11" s="589"/>
      <c r="CY11" s="590"/>
      <c r="CZ11" s="641">
        <v>0.8</v>
      </c>
      <c r="DA11" s="641"/>
      <c r="DB11" s="641"/>
      <c r="DC11" s="641"/>
      <c r="DD11" s="594">
        <v>285196</v>
      </c>
      <c r="DE11" s="589"/>
      <c r="DF11" s="589"/>
      <c r="DG11" s="589"/>
      <c r="DH11" s="589"/>
      <c r="DI11" s="589"/>
      <c r="DJ11" s="589"/>
      <c r="DK11" s="589"/>
      <c r="DL11" s="589"/>
      <c r="DM11" s="589"/>
      <c r="DN11" s="589"/>
      <c r="DO11" s="589"/>
      <c r="DP11" s="590"/>
      <c r="DQ11" s="594">
        <v>400469</v>
      </c>
      <c r="DR11" s="589"/>
      <c r="DS11" s="589"/>
      <c r="DT11" s="589"/>
      <c r="DU11" s="589"/>
      <c r="DV11" s="589"/>
      <c r="DW11" s="589"/>
      <c r="DX11" s="589"/>
      <c r="DY11" s="589"/>
      <c r="DZ11" s="589"/>
      <c r="EA11" s="589"/>
      <c r="EB11" s="589"/>
      <c r="EC11" s="624"/>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9081491</v>
      </c>
      <c r="BH12" s="589"/>
      <c r="BI12" s="589"/>
      <c r="BJ12" s="589"/>
      <c r="BK12" s="589"/>
      <c r="BL12" s="589"/>
      <c r="BM12" s="589"/>
      <c r="BN12" s="590"/>
      <c r="BO12" s="641">
        <v>39.5</v>
      </c>
      <c r="BP12" s="641"/>
      <c r="BQ12" s="641"/>
      <c r="BR12" s="641"/>
      <c r="BS12" s="594" t="s">
        <v>110</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466290</v>
      </c>
      <c r="CS12" s="589"/>
      <c r="CT12" s="589"/>
      <c r="CU12" s="589"/>
      <c r="CV12" s="589"/>
      <c r="CW12" s="589"/>
      <c r="CX12" s="589"/>
      <c r="CY12" s="590"/>
      <c r="CZ12" s="641">
        <v>0.8</v>
      </c>
      <c r="DA12" s="641"/>
      <c r="DB12" s="641"/>
      <c r="DC12" s="641"/>
      <c r="DD12" s="594" t="s">
        <v>110</v>
      </c>
      <c r="DE12" s="589"/>
      <c r="DF12" s="589"/>
      <c r="DG12" s="589"/>
      <c r="DH12" s="589"/>
      <c r="DI12" s="589"/>
      <c r="DJ12" s="589"/>
      <c r="DK12" s="589"/>
      <c r="DL12" s="589"/>
      <c r="DM12" s="589"/>
      <c r="DN12" s="589"/>
      <c r="DO12" s="589"/>
      <c r="DP12" s="590"/>
      <c r="DQ12" s="594">
        <v>423224</v>
      </c>
      <c r="DR12" s="589"/>
      <c r="DS12" s="589"/>
      <c r="DT12" s="589"/>
      <c r="DU12" s="589"/>
      <c r="DV12" s="589"/>
      <c r="DW12" s="589"/>
      <c r="DX12" s="589"/>
      <c r="DY12" s="589"/>
      <c r="DZ12" s="589"/>
      <c r="EA12" s="589"/>
      <c r="EB12" s="589"/>
      <c r="EC12" s="624"/>
    </row>
    <row r="13" spans="2:143" ht="11.25" customHeight="1" x14ac:dyDescent="0.15">
      <c r="B13" s="585" t="s">
        <v>232</v>
      </c>
      <c r="C13" s="586"/>
      <c r="D13" s="586"/>
      <c r="E13" s="586"/>
      <c r="F13" s="586"/>
      <c r="G13" s="586"/>
      <c r="H13" s="586"/>
      <c r="I13" s="586"/>
      <c r="J13" s="586"/>
      <c r="K13" s="586"/>
      <c r="L13" s="586"/>
      <c r="M13" s="586"/>
      <c r="N13" s="586"/>
      <c r="O13" s="586"/>
      <c r="P13" s="586"/>
      <c r="Q13" s="587"/>
      <c r="R13" s="588">
        <v>117952</v>
      </c>
      <c r="S13" s="589"/>
      <c r="T13" s="589"/>
      <c r="U13" s="589"/>
      <c r="V13" s="589"/>
      <c r="W13" s="589"/>
      <c r="X13" s="589"/>
      <c r="Y13" s="590"/>
      <c r="Z13" s="641">
        <v>0.2</v>
      </c>
      <c r="AA13" s="641"/>
      <c r="AB13" s="641"/>
      <c r="AC13" s="641"/>
      <c r="AD13" s="642">
        <v>117952</v>
      </c>
      <c r="AE13" s="642"/>
      <c r="AF13" s="642"/>
      <c r="AG13" s="642"/>
      <c r="AH13" s="642"/>
      <c r="AI13" s="642"/>
      <c r="AJ13" s="642"/>
      <c r="AK13" s="642"/>
      <c r="AL13" s="611">
        <v>0.4</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8972065</v>
      </c>
      <c r="BH13" s="589"/>
      <c r="BI13" s="589"/>
      <c r="BJ13" s="589"/>
      <c r="BK13" s="589"/>
      <c r="BL13" s="589"/>
      <c r="BM13" s="589"/>
      <c r="BN13" s="590"/>
      <c r="BO13" s="641">
        <v>39</v>
      </c>
      <c r="BP13" s="641"/>
      <c r="BQ13" s="641"/>
      <c r="BR13" s="641"/>
      <c r="BS13" s="594" t="s">
        <v>110</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3066387</v>
      </c>
      <c r="CS13" s="589"/>
      <c r="CT13" s="589"/>
      <c r="CU13" s="589"/>
      <c r="CV13" s="589"/>
      <c r="CW13" s="589"/>
      <c r="CX13" s="589"/>
      <c r="CY13" s="590"/>
      <c r="CZ13" s="641">
        <v>5.3</v>
      </c>
      <c r="DA13" s="641"/>
      <c r="DB13" s="641"/>
      <c r="DC13" s="641"/>
      <c r="DD13" s="594">
        <v>587158</v>
      </c>
      <c r="DE13" s="589"/>
      <c r="DF13" s="589"/>
      <c r="DG13" s="589"/>
      <c r="DH13" s="589"/>
      <c r="DI13" s="589"/>
      <c r="DJ13" s="589"/>
      <c r="DK13" s="589"/>
      <c r="DL13" s="589"/>
      <c r="DM13" s="589"/>
      <c r="DN13" s="589"/>
      <c r="DO13" s="589"/>
      <c r="DP13" s="590"/>
      <c r="DQ13" s="594">
        <v>2545417</v>
      </c>
      <c r="DR13" s="589"/>
      <c r="DS13" s="589"/>
      <c r="DT13" s="589"/>
      <c r="DU13" s="589"/>
      <c r="DV13" s="589"/>
      <c r="DW13" s="589"/>
      <c r="DX13" s="589"/>
      <c r="DY13" s="589"/>
      <c r="DZ13" s="589"/>
      <c r="EA13" s="589"/>
      <c r="EB13" s="589"/>
      <c r="EC13" s="624"/>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266396</v>
      </c>
      <c r="BH14" s="589"/>
      <c r="BI14" s="589"/>
      <c r="BJ14" s="589"/>
      <c r="BK14" s="589"/>
      <c r="BL14" s="589"/>
      <c r="BM14" s="589"/>
      <c r="BN14" s="590"/>
      <c r="BO14" s="641">
        <v>1.2</v>
      </c>
      <c r="BP14" s="641"/>
      <c r="BQ14" s="641"/>
      <c r="BR14" s="641"/>
      <c r="BS14" s="594" t="s">
        <v>110</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1392253</v>
      </c>
      <c r="CS14" s="589"/>
      <c r="CT14" s="589"/>
      <c r="CU14" s="589"/>
      <c r="CV14" s="589"/>
      <c r="CW14" s="589"/>
      <c r="CX14" s="589"/>
      <c r="CY14" s="590"/>
      <c r="CZ14" s="641">
        <v>2.4</v>
      </c>
      <c r="DA14" s="641"/>
      <c r="DB14" s="641"/>
      <c r="DC14" s="641"/>
      <c r="DD14" s="594">
        <v>103464</v>
      </c>
      <c r="DE14" s="589"/>
      <c r="DF14" s="589"/>
      <c r="DG14" s="589"/>
      <c r="DH14" s="589"/>
      <c r="DI14" s="589"/>
      <c r="DJ14" s="589"/>
      <c r="DK14" s="589"/>
      <c r="DL14" s="589"/>
      <c r="DM14" s="589"/>
      <c r="DN14" s="589"/>
      <c r="DO14" s="589"/>
      <c r="DP14" s="590"/>
      <c r="DQ14" s="594">
        <v>1321566</v>
      </c>
      <c r="DR14" s="589"/>
      <c r="DS14" s="589"/>
      <c r="DT14" s="589"/>
      <c r="DU14" s="589"/>
      <c r="DV14" s="589"/>
      <c r="DW14" s="589"/>
      <c r="DX14" s="589"/>
      <c r="DY14" s="589"/>
      <c r="DZ14" s="589"/>
      <c r="EA14" s="589"/>
      <c r="EB14" s="589"/>
      <c r="EC14" s="624"/>
    </row>
    <row r="15" spans="2:143" ht="11.25" customHeight="1" x14ac:dyDescent="0.15">
      <c r="B15" s="585" t="s">
        <v>238</v>
      </c>
      <c r="C15" s="586"/>
      <c r="D15" s="586"/>
      <c r="E15" s="586"/>
      <c r="F15" s="586"/>
      <c r="G15" s="586"/>
      <c r="H15" s="586"/>
      <c r="I15" s="586"/>
      <c r="J15" s="586"/>
      <c r="K15" s="586"/>
      <c r="L15" s="586"/>
      <c r="M15" s="586"/>
      <c r="N15" s="586"/>
      <c r="O15" s="586"/>
      <c r="P15" s="586"/>
      <c r="Q15" s="587"/>
      <c r="R15" s="588">
        <v>156537</v>
      </c>
      <c r="S15" s="589"/>
      <c r="T15" s="589"/>
      <c r="U15" s="589"/>
      <c r="V15" s="589"/>
      <c r="W15" s="589"/>
      <c r="X15" s="589"/>
      <c r="Y15" s="590"/>
      <c r="Z15" s="641">
        <v>0.3</v>
      </c>
      <c r="AA15" s="641"/>
      <c r="AB15" s="641"/>
      <c r="AC15" s="641"/>
      <c r="AD15" s="642">
        <v>156537</v>
      </c>
      <c r="AE15" s="642"/>
      <c r="AF15" s="642"/>
      <c r="AG15" s="642"/>
      <c r="AH15" s="642"/>
      <c r="AI15" s="642"/>
      <c r="AJ15" s="642"/>
      <c r="AK15" s="642"/>
      <c r="AL15" s="611">
        <v>0.5</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1110132</v>
      </c>
      <c r="BH15" s="589"/>
      <c r="BI15" s="589"/>
      <c r="BJ15" s="589"/>
      <c r="BK15" s="589"/>
      <c r="BL15" s="589"/>
      <c r="BM15" s="589"/>
      <c r="BN15" s="590"/>
      <c r="BO15" s="641">
        <v>4.8</v>
      </c>
      <c r="BP15" s="641"/>
      <c r="BQ15" s="641"/>
      <c r="BR15" s="641"/>
      <c r="BS15" s="594" t="s">
        <v>110</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5782913</v>
      </c>
      <c r="CS15" s="589"/>
      <c r="CT15" s="589"/>
      <c r="CU15" s="589"/>
      <c r="CV15" s="589"/>
      <c r="CW15" s="589"/>
      <c r="CX15" s="589"/>
      <c r="CY15" s="590"/>
      <c r="CZ15" s="641">
        <v>10</v>
      </c>
      <c r="DA15" s="641"/>
      <c r="DB15" s="641"/>
      <c r="DC15" s="641"/>
      <c r="DD15" s="594">
        <v>897967</v>
      </c>
      <c r="DE15" s="589"/>
      <c r="DF15" s="589"/>
      <c r="DG15" s="589"/>
      <c r="DH15" s="589"/>
      <c r="DI15" s="589"/>
      <c r="DJ15" s="589"/>
      <c r="DK15" s="589"/>
      <c r="DL15" s="589"/>
      <c r="DM15" s="589"/>
      <c r="DN15" s="589"/>
      <c r="DO15" s="589"/>
      <c r="DP15" s="590"/>
      <c r="DQ15" s="594">
        <v>4825325</v>
      </c>
      <c r="DR15" s="589"/>
      <c r="DS15" s="589"/>
      <c r="DT15" s="589"/>
      <c r="DU15" s="589"/>
      <c r="DV15" s="589"/>
      <c r="DW15" s="589"/>
      <c r="DX15" s="589"/>
      <c r="DY15" s="589"/>
      <c r="DZ15" s="589"/>
      <c r="EA15" s="589"/>
      <c r="EB15" s="589"/>
      <c r="EC15" s="624"/>
    </row>
    <row r="16" spans="2:143" ht="11.25" customHeight="1" x14ac:dyDescent="0.15">
      <c r="B16" s="585" t="s">
        <v>241</v>
      </c>
      <c r="C16" s="586"/>
      <c r="D16" s="586"/>
      <c r="E16" s="586"/>
      <c r="F16" s="586"/>
      <c r="G16" s="586"/>
      <c r="H16" s="586"/>
      <c r="I16" s="586"/>
      <c r="J16" s="586"/>
      <c r="K16" s="586"/>
      <c r="L16" s="586"/>
      <c r="M16" s="586"/>
      <c r="N16" s="586"/>
      <c r="O16" s="586"/>
      <c r="P16" s="586"/>
      <c r="Q16" s="587"/>
      <c r="R16" s="588">
        <v>8142259</v>
      </c>
      <c r="S16" s="589"/>
      <c r="T16" s="589"/>
      <c r="U16" s="589"/>
      <c r="V16" s="589"/>
      <c r="W16" s="589"/>
      <c r="X16" s="589"/>
      <c r="Y16" s="590"/>
      <c r="Z16" s="641">
        <v>14</v>
      </c>
      <c r="AA16" s="641"/>
      <c r="AB16" s="641"/>
      <c r="AC16" s="641"/>
      <c r="AD16" s="642">
        <v>7472417</v>
      </c>
      <c r="AE16" s="642"/>
      <c r="AF16" s="642"/>
      <c r="AG16" s="642"/>
      <c r="AH16" s="642"/>
      <c r="AI16" s="642"/>
      <c r="AJ16" s="642"/>
      <c r="AK16" s="642"/>
      <c r="AL16" s="611">
        <v>22.3</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4393</v>
      </c>
      <c r="CS16" s="589"/>
      <c r="CT16" s="589"/>
      <c r="CU16" s="589"/>
      <c r="CV16" s="589"/>
      <c r="CW16" s="589"/>
      <c r="CX16" s="589"/>
      <c r="CY16" s="590"/>
      <c r="CZ16" s="641">
        <v>0</v>
      </c>
      <c r="DA16" s="641"/>
      <c r="DB16" s="641"/>
      <c r="DC16" s="641"/>
      <c r="DD16" s="594" t="s">
        <v>110</v>
      </c>
      <c r="DE16" s="589"/>
      <c r="DF16" s="589"/>
      <c r="DG16" s="589"/>
      <c r="DH16" s="589"/>
      <c r="DI16" s="589"/>
      <c r="DJ16" s="589"/>
      <c r="DK16" s="589"/>
      <c r="DL16" s="589"/>
      <c r="DM16" s="589"/>
      <c r="DN16" s="589"/>
      <c r="DO16" s="589"/>
      <c r="DP16" s="590"/>
      <c r="DQ16" s="594">
        <v>612</v>
      </c>
      <c r="DR16" s="589"/>
      <c r="DS16" s="589"/>
      <c r="DT16" s="589"/>
      <c r="DU16" s="589"/>
      <c r="DV16" s="589"/>
      <c r="DW16" s="589"/>
      <c r="DX16" s="589"/>
      <c r="DY16" s="589"/>
      <c r="DZ16" s="589"/>
      <c r="EA16" s="589"/>
      <c r="EB16" s="589"/>
      <c r="EC16" s="624"/>
    </row>
    <row r="17" spans="2:133" ht="11.25" customHeight="1" x14ac:dyDescent="0.15">
      <c r="B17" s="585" t="s">
        <v>244</v>
      </c>
      <c r="C17" s="586"/>
      <c r="D17" s="586"/>
      <c r="E17" s="586"/>
      <c r="F17" s="586"/>
      <c r="G17" s="586"/>
      <c r="H17" s="586"/>
      <c r="I17" s="586"/>
      <c r="J17" s="586"/>
      <c r="K17" s="586"/>
      <c r="L17" s="586"/>
      <c r="M17" s="586"/>
      <c r="N17" s="586"/>
      <c r="O17" s="586"/>
      <c r="P17" s="586"/>
      <c r="Q17" s="587"/>
      <c r="R17" s="588">
        <v>7472417</v>
      </c>
      <c r="S17" s="589"/>
      <c r="T17" s="589"/>
      <c r="U17" s="589"/>
      <c r="V17" s="589"/>
      <c r="W17" s="589"/>
      <c r="X17" s="589"/>
      <c r="Y17" s="590"/>
      <c r="Z17" s="641">
        <v>12.9</v>
      </c>
      <c r="AA17" s="641"/>
      <c r="AB17" s="641"/>
      <c r="AC17" s="641"/>
      <c r="AD17" s="642">
        <v>7472417</v>
      </c>
      <c r="AE17" s="642"/>
      <c r="AF17" s="642"/>
      <c r="AG17" s="642"/>
      <c r="AH17" s="642"/>
      <c r="AI17" s="642"/>
      <c r="AJ17" s="642"/>
      <c r="AK17" s="642"/>
      <c r="AL17" s="611">
        <v>22.3</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6103804</v>
      </c>
      <c r="CS17" s="589"/>
      <c r="CT17" s="589"/>
      <c r="CU17" s="589"/>
      <c r="CV17" s="589"/>
      <c r="CW17" s="589"/>
      <c r="CX17" s="589"/>
      <c r="CY17" s="590"/>
      <c r="CZ17" s="641">
        <v>10.6</v>
      </c>
      <c r="DA17" s="641"/>
      <c r="DB17" s="641"/>
      <c r="DC17" s="641"/>
      <c r="DD17" s="594" t="s">
        <v>110</v>
      </c>
      <c r="DE17" s="589"/>
      <c r="DF17" s="589"/>
      <c r="DG17" s="589"/>
      <c r="DH17" s="589"/>
      <c r="DI17" s="589"/>
      <c r="DJ17" s="589"/>
      <c r="DK17" s="589"/>
      <c r="DL17" s="589"/>
      <c r="DM17" s="589"/>
      <c r="DN17" s="589"/>
      <c r="DO17" s="589"/>
      <c r="DP17" s="590"/>
      <c r="DQ17" s="594">
        <v>5986640</v>
      </c>
      <c r="DR17" s="589"/>
      <c r="DS17" s="589"/>
      <c r="DT17" s="589"/>
      <c r="DU17" s="589"/>
      <c r="DV17" s="589"/>
      <c r="DW17" s="589"/>
      <c r="DX17" s="589"/>
      <c r="DY17" s="589"/>
      <c r="DZ17" s="589"/>
      <c r="EA17" s="589"/>
      <c r="EB17" s="589"/>
      <c r="EC17" s="624"/>
    </row>
    <row r="18" spans="2:133" ht="11.25" customHeight="1" x14ac:dyDescent="0.15">
      <c r="B18" s="585" t="s">
        <v>247</v>
      </c>
      <c r="C18" s="586"/>
      <c r="D18" s="586"/>
      <c r="E18" s="586"/>
      <c r="F18" s="586"/>
      <c r="G18" s="586"/>
      <c r="H18" s="586"/>
      <c r="I18" s="586"/>
      <c r="J18" s="586"/>
      <c r="K18" s="586"/>
      <c r="L18" s="586"/>
      <c r="M18" s="586"/>
      <c r="N18" s="586"/>
      <c r="O18" s="586"/>
      <c r="P18" s="586"/>
      <c r="Q18" s="587"/>
      <c r="R18" s="588">
        <v>669841</v>
      </c>
      <c r="S18" s="589"/>
      <c r="T18" s="589"/>
      <c r="U18" s="589"/>
      <c r="V18" s="589"/>
      <c r="W18" s="589"/>
      <c r="X18" s="589"/>
      <c r="Y18" s="590"/>
      <c r="Z18" s="641">
        <v>1.2</v>
      </c>
      <c r="AA18" s="641"/>
      <c r="AB18" s="641"/>
      <c r="AC18" s="641"/>
      <c r="AD18" s="642" t="s">
        <v>110</v>
      </c>
      <c r="AE18" s="642"/>
      <c r="AF18" s="642"/>
      <c r="AG18" s="642"/>
      <c r="AH18" s="642"/>
      <c r="AI18" s="642"/>
      <c r="AJ18" s="642"/>
      <c r="AK18" s="642"/>
      <c r="AL18" s="611" t="s">
        <v>110</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x14ac:dyDescent="0.15">
      <c r="B19" s="585" t="s">
        <v>250</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110</v>
      </c>
      <c r="AE19" s="642"/>
      <c r="AF19" s="642"/>
      <c r="AG19" s="642"/>
      <c r="AH19" s="642"/>
      <c r="AI19" s="642"/>
      <c r="AJ19" s="642"/>
      <c r="AK19" s="642"/>
      <c r="AL19" s="611" t="s">
        <v>110</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1845736</v>
      </c>
      <c r="BH19" s="589"/>
      <c r="BI19" s="589"/>
      <c r="BJ19" s="589"/>
      <c r="BK19" s="589"/>
      <c r="BL19" s="589"/>
      <c r="BM19" s="589"/>
      <c r="BN19" s="590"/>
      <c r="BO19" s="641">
        <v>8</v>
      </c>
      <c r="BP19" s="641"/>
      <c r="BQ19" s="641"/>
      <c r="BR19" s="641"/>
      <c r="BS19" s="594" t="s">
        <v>110</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x14ac:dyDescent="0.15">
      <c r="B20" s="585" t="s">
        <v>253</v>
      </c>
      <c r="C20" s="586"/>
      <c r="D20" s="586"/>
      <c r="E20" s="586"/>
      <c r="F20" s="586"/>
      <c r="G20" s="586"/>
      <c r="H20" s="586"/>
      <c r="I20" s="586"/>
      <c r="J20" s="586"/>
      <c r="K20" s="586"/>
      <c r="L20" s="586"/>
      <c r="M20" s="586"/>
      <c r="N20" s="586"/>
      <c r="O20" s="586"/>
      <c r="P20" s="586"/>
      <c r="Q20" s="587"/>
      <c r="R20" s="588">
        <v>35630703</v>
      </c>
      <c r="S20" s="589"/>
      <c r="T20" s="589"/>
      <c r="U20" s="589"/>
      <c r="V20" s="589"/>
      <c r="W20" s="589"/>
      <c r="X20" s="589"/>
      <c r="Y20" s="590"/>
      <c r="Z20" s="641">
        <v>61.4</v>
      </c>
      <c r="AA20" s="641"/>
      <c r="AB20" s="641"/>
      <c r="AC20" s="641"/>
      <c r="AD20" s="642">
        <v>33115125</v>
      </c>
      <c r="AE20" s="642"/>
      <c r="AF20" s="642"/>
      <c r="AG20" s="642"/>
      <c r="AH20" s="642"/>
      <c r="AI20" s="642"/>
      <c r="AJ20" s="642"/>
      <c r="AK20" s="642"/>
      <c r="AL20" s="611">
        <v>98.6</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1845736</v>
      </c>
      <c r="BH20" s="589"/>
      <c r="BI20" s="589"/>
      <c r="BJ20" s="589"/>
      <c r="BK20" s="589"/>
      <c r="BL20" s="589"/>
      <c r="BM20" s="589"/>
      <c r="BN20" s="590"/>
      <c r="BO20" s="641">
        <v>8</v>
      </c>
      <c r="BP20" s="641"/>
      <c r="BQ20" s="641"/>
      <c r="BR20" s="641"/>
      <c r="BS20" s="594" t="s">
        <v>110</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57546695</v>
      </c>
      <c r="CS20" s="589"/>
      <c r="CT20" s="589"/>
      <c r="CU20" s="589"/>
      <c r="CV20" s="589"/>
      <c r="CW20" s="589"/>
      <c r="CX20" s="589"/>
      <c r="CY20" s="590"/>
      <c r="CZ20" s="641">
        <v>100</v>
      </c>
      <c r="DA20" s="641"/>
      <c r="DB20" s="641"/>
      <c r="DC20" s="641"/>
      <c r="DD20" s="594">
        <v>2323539</v>
      </c>
      <c r="DE20" s="589"/>
      <c r="DF20" s="589"/>
      <c r="DG20" s="589"/>
      <c r="DH20" s="589"/>
      <c r="DI20" s="589"/>
      <c r="DJ20" s="589"/>
      <c r="DK20" s="589"/>
      <c r="DL20" s="589"/>
      <c r="DM20" s="589"/>
      <c r="DN20" s="589"/>
      <c r="DO20" s="589"/>
      <c r="DP20" s="590"/>
      <c r="DQ20" s="594">
        <v>39031053</v>
      </c>
      <c r="DR20" s="589"/>
      <c r="DS20" s="589"/>
      <c r="DT20" s="589"/>
      <c r="DU20" s="589"/>
      <c r="DV20" s="589"/>
      <c r="DW20" s="589"/>
      <c r="DX20" s="589"/>
      <c r="DY20" s="589"/>
      <c r="DZ20" s="589"/>
      <c r="EA20" s="589"/>
      <c r="EB20" s="589"/>
      <c r="EC20" s="624"/>
    </row>
    <row r="21" spans="2:133" ht="11.25" customHeight="1" x14ac:dyDescent="0.15">
      <c r="B21" s="585" t="s">
        <v>256</v>
      </c>
      <c r="C21" s="586"/>
      <c r="D21" s="586"/>
      <c r="E21" s="586"/>
      <c r="F21" s="586"/>
      <c r="G21" s="586"/>
      <c r="H21" s="586"/>
      <c r="I21" s="586"/>
      <c r="J21" s="586"/>
      <c r="K21" s="586"/>
      <c r="L21" s="586"/>
      <c r="M21" s="586"/>
      <c r="N21" s="586"/>
      <c r="O21" s="586"/>
      <c r="P21" s="586"/>
      <c r="Q21" s="587"/>
      <c r="R21" s="588">
        <v>27513</v>
      </c>
      <c r="S21" s="589"/>
      <c r="T21" s="589"/>
      <c r="U21" s="589"/>
      <c r="V21" s="589"/>
      <c r="W21" s="589"/>
      <c r="X21" s="589"/>
      <c r="Y21" s="590"/>
      <c r="Z21" s="641">
        <v>0</v>
      </c>
      <c r="AA21" s="641"/>
      <c r="AB21" s="641"/>
      <c r="AC21" s="641"/>
      <c r="AD21" s="642">
        <v>27513</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258</v>
      </c>
      <c r="C22" s="586"/>
      <c r="D22" s="586"/>
      <c r="E22" s="586"/>
      <c r="F22" s="586"/>
      <c r="G22" s="586"/>
      <c r="H22" s="586"/>
      <c r="I22" s="586"/>
      <c r="J22" s="586"/>
      <c r="K22" s="586"/>
      <c r="L22" s="586"/>
      <c r="M22" s="586"/>
      <c r="N22" s="586"/>
      <c r="O22" s="586"/>
      <c r="P22" s="586"/>
      <c r="Q22" s="587"/>
      <c r="R22" s="588">
        <v>358520</v>
      </c>
      <c r="S22" s="589"/>
      <c r="T22" s="589"/>
      <c r="U22" s="589"/>
      <c r="V22" s="589"/>
      <c r="W22" s="589"/>
      <c r="X22" s="589"/>
      <c r="Y22" s="590"/>
      <c r="Z22" s="641">
        <v>0.6</v>
      </c>
      <c r="AA22" s="641"/>
      <c r="AB22" s="641"/>
      <c r="AC22" s="641"/>
      <c r="AD22" s="642" t="s">
        <v>110</v>
      </c>
      <c r="AE22" s="642"/>
      <c r="AF22" s="642"/>
      <c r="AG22" s="642"/>
      <c r="AH22" s="642"/>
      <c r="AI22" s="642"/>
      <c r="AJ22" s="642"/>
      <c r="AK22" s="642"/>
      <c r="AL22" s="611" t="s">
        <v>110</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1194347</v>
      </c>
      <c r="S23" s="589"/>
      <c r="T23" s="589"/>
      <c r="U23" s="589"/>
      <c r="V23" s="589"/>
      <c r="W23" s="589"/>
      <c r="X23" s="589"/>
      <c r="Y23" s="590"/>
      <c r="Z23" s="641">
        <v>2.1</v>
      </c>
      <c r="AA23" s="641"/>
      <c r="AB23" s="641"/>
      <c r="AC23" s="641"/>
      <c r="AD23" s="642">
        <v>138894</v>
      </c>
      <c r="AE23" s="642"/>
      <c r="AF23" s="642"/>
      <c r="AG23" s="642"/>
      <c r="AH23" s="642"/>
      <c r="AI23" s="642"/>
      <c r="AJ23" s="642"/>
      <c r="AK23" s="642"/>
      <c r="AL23" s="611">
        <v>0.4</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1845736</v>
      </c>
      <c r="BH23" s="589"/>
      <c r="BI23" s="589"/>
      <c r="BJ23" s="589"/>
      <c r="BK23" s="589"/>
      <c r="BL23" s="589"/>
      <c r="BM23" s="589"/>
      <c r="BN23" s="590"/>
      <c r="BO23" s="641">
        <v>8</v>
      </c>
      <c r="BP23" s="641"/>
      <c r="BQ23" s="641"/>
      <c r="BR23" s="641"/>
      <c r="BS23" s="594" t="s">
        <v>110</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319777</v>
      </c>
      <c r="S24" s="589"/>
      <c r="T24" s="589"/>
      <c r="U24" s="589"/>
      <c r="V24" s="589"/>
      <c r="W24" s="589"/>
      <c r="X24" s="589"/>
      <c r="Y24" s="590"/>
      <c r="Z24" s="641">
        <v>0.6</v>
      </c>
      <c r="AA24" s="641"/>
      <c r="AB24" s="641"/>
      <c r="AC24" s="641"/>
      <c r="AD24" s="642" t="s">
        <v>110</v>
      </c>
      <c r="AE24" s="642"/>
      <c r="AF24" s="642"/>
      <c r="AG24" s="642"/>
      <c r="AH24" s="642"/>
      <c r="AI24" s="642"/>
      <c r="AJ24" s="642"/>
      <c r="AK24" s="642"/>
      <c r="AL24" s="611" t="s">
        <v>110</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35919838</v>
      </c>
      <c r="CS24" s="639"/>
      <c r="CT24" s="639"/>
      <c r="CU24" s="639"/>
      <c r="CV24" s="639"/>
      <c r="CW24" s="639"/>
      <c r="CX24" s="639"/>
      <c r="CY24" s="686"/>
      <c r="CZ24" s="690">
        <v>62.4</v>
      </c>
      <c r="DA24" s="691"/>
      <c r="DB24" s="691"/>
      <c r="DC24" s="692"/>
      <c r="DD24" s="685">
        <v>21289726</v>
      </c>
      <c r="DE24" s="639"/>
      <c r="DF24" s="639"/>
      <c r="DG24" s="639"/>
      <c r="DH24" s="639"/>
      <c r="DI24" s="639"/>
      <c r="DJ24" s="639"/>
      <c r="DK24" s="686"/>
      <c r="DL24" s="685">
        <v>21070117</v>
      </c>
      <c r="DM24" s="639"/>
      <c r="DN24" s="639"/>
      <c r="DO24" s="639"/>
      <c r="DP24" s="639"/>
      <c r="DQ24" s="639"/>
      <c r="DR24" s="639"/>
      <c r="DS24" s="639"/>
      <c r="DT24" s="639"/>
      <c r="DU24" s="639"/>
      <c r="DV24" s="686"/>
      <c r="DW24" s="687">
        <v>58.4</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12065528</v>
      </c>
      <c r="S25" s="589"/>
      <c r="T25" s="589"/>
      <c r="U25" s="589"/>
      <c r="V25" s="589"/>
      <c r="W25" s="589"/>
      <c r="X25" s="589"/>
      <c r="Y25" s="590"/>
      <c r="Z25" s="641">
        <v>20.8</v>
      </c>
      <c r="AA25" s="641"/>
      <c r="AB25" s="641"/>
      <c r="AC25" s="641"/>
      <c r="AD25" s="642" t="s">
        <v>110</v>
      </c>
      <c r="AE25" s="642"/>
      <c r="AF25" s="642"/>
      <c r="AG25" s="642"/>
      <c r="AH25" s="642"/>
      <c r="AI25" s="642"/>
      <c r="AJ25" s="642"/>
      <c r="AK25" s="642"/>
      <c r="AL25" s="611" t="s">
        <v>110</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10070150</v>
      </c>
      <c r="CS25" s="607"/>
      <c r="CT25" s="607"/>
      <c r="CU25" s="607"/>
      <c r="CV25" s="607"/>
      <c r="CW25" s="607"/>
      <c r="CX25" s="607"/>
      <c r="CY25" s="608"/>
      <c r="CZ25" s="591">
        <v>17.5</v>
      </c>
      <c r="DA25" s="609"/>
      <c r="DB25" s="609"/>
      <c r="DC25" s="610"/>
      <c r="DD25" s="594">
        <v>9238151</v>
      </c>
      <c r="DE25" s="607"/>
      <c r="DF25" s="607"/>
      <c r="DG25" s="607"/>
      <c r="DH25" s="607"/>
      <c r="DI25" s="607"/>
      <c r="DJ25" s="607"/>
      <c r="DK25" s="608"/>
      <c r="DL25" s="594">
        <v>9086340</v>
      </c>
      <c r="DM25" s="607"/>
      <c r="DN25" s="607"/>
      <c r="DO25" s="607"/>
      <c r="DP25" s="607"/>
      <c r="DQ25" s="607"/>
      <c r="DR25" s="607"/>
      <c r="DS25" s="607"/>
      <c r="DT25" s="607"/>
      <c r="DU25" s="607"/>
      <c r="DV25" s="608"/>
      <c r="DW25" s="611">
        <v>25.2</v>
      </c>
      <c r="DX25" s="612"/>
      <c r="DY25" s="612"/>
      <c r="DZ25" s="612"/>
      <c r="EA25" s="612"/>
      <c r="EB25" s="612"/>
      <c r="EC25" s="613"/>
    </row>
    <row r="26" spans="2:133" ht="11.25" customHeight="1" x14ac:dyDescent="0.15">
      <c r="B26" s="682" t="s">
        <v>274</v>
      </c>
      <c r="C26" s="683"/>
      <c r="D26" s="683"/>
      <c r="E26" s="683"/>
      <c r="F26" s="683"/>
      <c r="G26" s="683"/>
      <c r="H26" s="683"/>
      <c r="I26" s="683"/>
      <c r="J26" s="683"/>
      <c r="K26" s="683"/>
      <c r="L26" s="683"/>
      <c r="M26" s="683"/>
      <c r="N26" s="683"/>
      <c r="O26" s="683"/>
      <c r="P26" s="683"/>
      <c r="Q26" s="684"/>
      <c r="R26" s="588">
        <v>217779</v>
      </c>
      <c r="S26" s="589"/>
      <c r="T26" s="589"/>
      <c r="U26" s="589"/>
      <c r="V26" s="589"/>
      <c r="W26" s="589"/>
      <c r="X26" s="589"/>
      <c r="Y26" s="590"/>
      <c r="Z26" s="641">
        <v>0.4</v>
      </c>
      <c r="AA26" s="641"/>
      <c r="AB26" s="641"/>
      <c r="AC26" s="641"/>
      <c r="AD26" s="642">
        <v>217779</v>
      </c>
      <c r="AE26" s="642"/>
      <c r="AF26" s="642"/>
      <c r="AG26" s="642"/>
      <c r="AH26" s="642"/>
      <c r="AI26" s="642"/>
      <c r="AJ26" s="642"/>
      <c r="AK26" s="642"/>
      <c r="AL26" s="611">
        <v>0.6</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6516720</v>
      </c>
      <c r="CS26" s="589"/>
      <c r="CT26" s="589"/>
      <c r="CU26" s="589"/>
      <c r="CV26" s="589"/>
      <c r="CW26" s="589"/>
      <c r="CX26" s="589"/>
      <c r="CY26" s="590"/>
      <c r="CZ26" s="591">
        <v>11.3</v>
      </c>
      <c r="DA26" s="609"/>
      <c r="DB26" s="609"/>
      <c r="DC26" s="610"/>
      <c r="DD26" s="594">
        <v>5910825</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4337301</v>
      </c>
      <c r="S27" s="589"/>
      <c r="T27" s="589"/>
      <c r="U27" s="589"/>
      <c r="V27" s="589"/>
      <c r="W27" s="589"/>
      <c r="X27" s="589"/>
      <c r="Y27" s="590"/>
      <c r="Z27" s="641">
        <v>7.5</v>
      </c>
      <c r="AA27" s="641"/>
      <c r="AB27" s="641"/>
      <c r="AC27" s="641"/>
      <c r="AD27" s="642" t="s">
        <v>110</v>
      </c>
      <c r="AE27" s="642"/>
      <c r="AF27" s="642"/>
      <c r="AG27" s="642"/>
      <c r="AH27" s="642"/>
      <c r="AI27" s="642"/>
      <c r="AJ27" s="642"/>
      <c r="AK27" s="642"/>
      <c r="AL27" s="611" t="s">
        <v>110</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23019575</v>
      </c>
      <c r="BH27" s="589"/>
      <c r="BI27" s="589"/>
      <c r="BJ27" s="589"/>
      <c r="BK27" s="589"/>
      <c r="BL27" s="589"/>
      <c r="BM27" s="589"/>
      <c r="BN27" s="590"/>
      <c r="BO27" s="641">
        <v>100</v>
      </c>
      <c r="BP27" s="641"/>
      <c r="BQ27" s="641"/>
      <c r="BR27" s="641"/>
      <c r="BS27" s="594">
        <v>247159</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19745884</v>
      </c>
      <c r="CS27" s="607"/>
      <c r="CT27" s="607"/>
      <c r="CU27" s="607"/>
      <c r="CV27" s="607"/>
      <c r="CW27" s="607"/>
      <c r="CX27" s="607"/>
      <c r="CY27" s="608"/>
      <c r="CZ27" s="591">
        <v>34.299999999999997</v>
      </c>
      <c r="DA27" s="609"/>
      <c r="DB27" s="609"/>
      <c r="DC27" s="610"/>
      <c r="DD27" s="594">
        <v>6064935</v>
      </c>
      <c r="DE27" s="607"/>
      <c r="DF27" s="607"/>
      <c r="DG27" s="607"/>
      <c r="DH27" s="607"/>
      <c r="DI27" s="607"/>
      <c r="DJ27" s="607"/>
      <c r="DK27" s="608"/>
      <c r="DL27" s="594">
        <v>5997237</v>
      </c>
      <c r="DM27" s="607"/>
      <c r="DN27" s="607"/>
      <c r="DO27" s="607"/>
      <c r="DP27" s="607"/>
      <c r="DQ27" s="607"/>
      <c r="DR27" s="607"/>
      <c r="DS27" s="607"/>
      <c r="DT27" s="607"/>
      <c r="DU27" s="607"/>
      <c r="DV27" s="608"/>
      <c r="DW27" s="611">
        <v>16.600000000000001</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141439</v>
      </c>
      <c r="S28" s="589"/>
      <c r="T28" s="589"/>
      <c r="U28" s="589"/>
      <c r="V28" s="589"/>
      <c r="W28" s="589"/>
      <c r="X28" s="589"/>
      <c r="Y28" s="590"/>
      <c r="Z28" s="641">
        <v>0.2</v>
      </c>
      <c r="AA28" s="641"/>
      <c r="AB28" s="641"/>
      <c r="AC28" s="641"/>
      <c r="AD28" s="642">
        <v>5617</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6103804</v>
      </c>
      <c r="CS28" s="589"/>
      <c r="CT28" s="589"/>
      <c r="CU28" s="589"/>
      <c r="CV28" s="589"/>
      <c r="CW28" s="589"/>
      <c r="CX28" s="589"/>
      <c r="CY28" s="590"/>
      <c r="CZ28" s="591">
        <v>10.6</v>
      </c>
      <c r="DA28" s="609"/>
      <c r="DB28" s="609"/>
      <c r="DC28" s="610"/>
      <c r="DD28" s="594">
        <v>5986640</v>
      </c>
      <c r="DE28" s="589"/>
      <c r="DF28" s="589"/>
      <c r="DG28" s="589"/>
      <c r="DH28" s="589"/>
      <c r="DI28" s="589"/>
      <c r="DJ28" s="589"/>
      <c r="DK28" s="590"/>
      <c r="DL28" s="594">
        <v>5986540</v>
      </c>
      <c r="DM28" s="589"/>
      <c r="DN28" s="589"/>
      <c r="DO28" s="589"/>
      <c r="DP28" s="589"/>
      <c r="DQ28" s="589"/>
      <c r="DR28" s="589"/>
      <c r="DS28" s="589"/>
      <c r="DT28" s="589"/>
      <c r="DU28" s="589"/>
      <c r="DV28" s="590"/>
      <c r="DW28" s="611">
        <v>16.600000000000001</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99223</v>
      </c>
      <c r="S29" s="589"/>
      <c r="T29" s="589"/>
      <c r="U29" s="589"/>
      <c r="V29" s="589"/>
      <c r="W29" s="589"/>
      <c r="X29" s="589"/>
      <c r="Y29" s="590"/>
      <c r="Z29" s="641">
        <v>0.2</v>
      </c>
      <c r="AA29" s="641"/>
      <c r="AB29" s="641"/>
      <c r="AC29" s="641"/>
      <c r="AD29" s="642" t="s">
        <v>110</v>
      </c>
      <c r="AE29" s="642"/>
      <c r="AF29" s="642"/>
      <c r="AG29" s="642"/>
      <c r="AH29" s="642"/>
      <c r="AI29" s="642"/>
      <c r="AJ29" s="642"/>
      <c r="AK29" s="642"/>
      <c r="AL29" s="611" t="s">
        <v>110</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6103804</v>
      </c>
      <c r="CS29" s="607"/>
      <c r="CT29" s="607"/>
      <c r="CU29" s="607"/>
      <c r="CV29" s="607"/>
      <c r="CW29" s="607"/>
      <c r="CX29" s="607"/>
      <c r="CY29" s="608"/>
      <c r="CZ29" s="591">
        <v>10.6</v>
      </c>
      <c r="DA29" s="609"/>
      <c r="DB29" s="609"/>
      <c r="DC29" s="610"/>
      <c r="DD29" s="594">
        <v>5986640</v>
      </c>
      <c r="DE29" s="607"/>
      <c r="DF29" s="607"/>
      <c r="DG29" s="607"/>
      <c r="DH29" s="607"/>
      <c r="DI29" s="607"/>
      <c r="DJ29" s="607"/>
      <c r="DK29" s="608"/>
      <c r="DL29" s="594">
        <v>5986540</v>
      </c>
      <c r="DM29" s="607"/>
      <c r="DN29" s="607"/>
      <c r="DO29" s="607"/>
      <c r="DP29" s="607"/>
      <c r="DQ29" s="607"/>
      <c r="DR29" s="607"/>
      <c r="DS29" s="607"/>
      <c r="DT29" s="607"/>
      <c r="DU29" s="607"/>
      <c r="DV29" s="608"/>
      <c r="DW29" s="611">
        <v>16.600000000000001</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99068</v>
      </c>
      <c r="S30" s="589"/>
      <c r="T30" s="589"/>
      <c r="U30" s="589"/>
      <c r="V30" s="589"/>
      <c r="W30" s="589"/>
      <c r="X30" s="589"/>
      <c r="Y30" s="590"/>
      <c r="Z30" s="641">
        <v>0.2</v>
      </c>
      <c r="AA30" s="641"/>
      <c r="AB30" s="641"/>
      <c r="AC30" s="641"/>
      <c r="AD30" s="642" t="s">
        <v>110</v>
      </c>
      <c r="AE30" s="642"/>
      <c r="AF30" s="642"/>
      <c r="AG30" s="642"/>
      <c r="AH30" s="642"/>
      <c r="AI30" s="642"/>
      <c r="AJ30" s="642"/>
      <c r="AK30" s="642"/>
      <c r="AL30" s="611" t="s">
        <v>110</v>
      </c>
      <c r="AM30" s="643"/>
      <c r="AN30" s="643"/>
      <c r="AO30" s="644"/>
      <c r="AP30" s="666" t="s">
        <v>288</v>
      </c>
      <c r="AQ30" s="667"/>
      <c r="AR30" s="667"/>
      <c r="AS30" s="667"/>
      <c r="AT30" s="672" t="s">
        <v>289</v>
      </c>
      <c r="AU30" s="182"/>
      <c r="AV30" s="182"/>
      <c r="AW30" s="182"/>
      <c r="AX30" s="675" t="s">
        <v>167</v>
      </c>
      <c r="AY30" s="676"/>
      <c r="AZ30" s="676"/>
      <c r="BA30" s="676"/>
      <c r="BB30" s="676"/>
      <c r="BC30" s="676"/>
      <c r="BD30" s="676"/>
      <c r="BE30" s="676"/>
      <c r="BF30" s="677"/>
      <c r="BG30" s="654">
        <v>99.1</v>
      </c>
      <c r="BH30" s="655"/>
      <c r="BI30" s="655"/>
      <c r="BJ30" s="655"/>
      <c r="BK30" s="655"/>
      <c r="BL30" s="655"/>
      <c r="BM30" s="656">
        <v>96.4</v>
      </c>
      <c r="BN30" s="655"/>
      <c r="BO30" s="655"/>
      <c r="BP30" s="655"/>
      <c r="BQ30" s="657"/>
      <c r="BR30" s="654">
        <v>98.8</v>
      </c>
      <c r="BS30" s="655"/>
      <c r="BT30" s="655"/>
      <c r="BU30" s="655"/>
      <c r="BV30" s="655"/>
      <c r="BW30" s="655"/>
      <c r="BX30" s="656">
        <v>95.8</v>
      </c>
      <c r="BY30" s="655"/>
      <c r="BZ30" s="655"/>
      <c r="CA30" s="655"/>
      <c r="CB30" s="657"/>
      <c r="CD30" s="660"/>
      <c r="CE30" s="661"/>
      <c r="CF30" s="625" t="s">
        <v>290</v>
      </c>
      <c r="CG30" s="622"/>
      <c r="CH30" s="622"/>
      <c r="CI30" s="622"/>
      <c r="CJ30" s="622"/>
      <c r="CK30" s="622"/>
      <c r="CL30" s="622"/>
      <c r="CM30" s="622"/>
      <c r="CN30" s="622"/>
      <c r="CO30" s="622"/>
      <c r="CP30" s="622"/>
      <c r="CQ30" s="623"/>
      <c r="CR30" s="588">
        <v>5506602</v>
      </c>
      <c r="CS30" s="589"/>
      <c r="CT30" s="589"/>
      <c r="CU30" s="589"/>
      <c r="CV30" s="589"/>
      <c r="CW30" s="589"/>
      <c r="CX30" s="589"/>
      <c r="CY30" s="590"/>
      <c r="CZ30" s="591">
        <v>9.6</v>
      </c>
      <c r="DA30" s="609"/>
      <c r="DB30" s="609"/>
      <c r="DC30" s="610"/>
      <c r="DD30" s="594">
        <v>5389438</v>
      </c>
      <c r="DE30" s="589"/>
      <c r="DF30" s="589"/>
      <c r="DG30" s="589"/>
      <c r="DH30" s="589"/>
      <c r="DI30" s="589"/>
      <c r="DJ30" s="589"/>
      <c r="DK30" s="590"/>
      <c r="DL30" s="594">
        <v>5389338</v>
      </c>
      <c r="DM30" s="589"/>
      <c r="DN30" s="589"/>
      <c r="DO30" s="589"/>
      <c r="DP30" s="589"/>
      <c r="DQ30" s="589"/>
      <c r="DR30" s="589"/>
      <c r="DS30" s="589"/>
      <c r="DT30" s="589"/>
      <c r="DU30" s="589"/>
      <c r="DV30" s="590"/>
      <c r="DW30" s="611">
        <v>14.9</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135774</v>
      </c>
      <c r="S31" s="589"/>
      <c r="T31" s="589"/>
      <c r="U31" s="589"/>
      <c r="V31" s="589"/>
      <c r="W31" s="589"/>
      <c r="X31" s="589"/>
      <c r="Y31" s="590"/>
      <c r="Z31" s="641">
        <v>0.2</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99.1</v>
      </c>
      <c r="BH31" s="607"/>
      <c r="BI31" s="607"/>
      <c r="BJ31" s="607"/>
      <c r="BK31" s="607"/>
      <c r="BL31" s="607"/>
      <c r="BM31" s="643">
        <v>96.7</v>
      </c>
      <c r="BN31" s="653"/>
      <c r="BO31" s="653"/>
      <c r="BP31" s="653"/>
      <c r="BQ31" s="617"/>
      <c r="BR31" s="652">
        <v>98.9</v>
      </c>
      <c r="BS31" s="607"/>
      <c r="BT31" s="607"/>
      <c r="BU31" s="607"/>
      <c r="BV31" s="607"/>
      <c r="BW31" s="607"/>
      <c r="BX31" s="643">
        <v>95.9</v>
      </c>
      <c r="BY31" s="653"/>
      <c r="BZ31" s="653"/>
      <c r="CA31" s="653"/>
      <c r="CB31" s="617"/>
      <c r="CD31" s="660"/>
      <c r="CE31" s="661"/>
      <c r="CF31" s="625" t="s">
        <v>294</v>
      </c>
      <c r="CG31" s="622"/>
      <c r="CH31" s="622"/>
      <c r="CI31" s="622"/>
      <c r="CJ31" s="622"/>
      <c r="CK31" s="622"/>
      <c r="CL31" s="622"/>
      <c r="CM31" s="622"/>
      <c r="CN31" s="622"/>
      <c r="CO31" s="622"/>
      <c r="CP31" s="622"/>
      <c r="CQ31" s="623"/>
      <c r="CR31" s="588">
        <v>597202</v>
      </c>
      <c r="CS31" s="607"/>
      <c r="CT31" s="607"/>
      <c r="CU31" s="607"/>
      <c r="CV31" s="607"/>
      <c r="CW31" s="607"/>
      <c r="CX31" s="607"/>
      <c r="CY31" s="608"/>
      <c r="CZ31" s="591">
        <v>1</v>
      </c>
      <c r="DA31" s="609"/>
      <c r="DB31" s="609"/>
      <c r="DC31" s="610"/>
      <c r="DD31" s="594">
        <v>597202</v>
      </c>
      <c r="DE31" s="607"/>
      <c r="DF31" s="607"/>
      <c r="DG31" s="607"/>
      <c r="DH31" s="607"/>
      <c r="DI31" s="607"/>
      <c r="DJ31" s="607"/>
      <c r="DK31" s="608"/>
      <c r="DL31" s="594">
        <v>597202</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539040</v>
      </c>
      <c r="S32" s="589"/>
      <c r="T32" s="589"/>
      <c r="U32" s="589"/>
      <c r="V32" s="589"/>
      <c r="W32" s="589"/>
      <c r="X32" s="589"/>
      <c r="Y32" s="590"/>
      <c r="Z32" s="641">
        <v>0.9</v>
      </c>
      <c r="AA32" s="641"/>
      <c r="AB32" s="641"/>
      <c r="AC32" s="641"/>
      <c r="AD32" s="642">
        <v>64983</v>
      </c>
      <c r="AE32" s="642"/>
      <c r="AF32" s="642"/>
      <c r="AG32" s="642"/>
      <c r="AH32" s="642"/>
      <c r="AI32" s="642"/>
      <c r="AJ32" s="642"/>
      <c r="AK32" s="642"/>
      <c r="AL32" s="611">
        <v>0.2</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99.1</v>
      </c>
      <c r="BH32" s="573"/>
      <c r="BI32" s="573"/>
      <c r="BJ32" s="573"/>
      <c r="BK32" s="573"/>
      <c r="BL32" s="573"/>
      <c r="BM32" s="636">
        <v>95.9</v>
      </c>
      <c r="BN32" s="573"/>
      <c r="BO32" s="573"/>
      <c r="BP32" s="573"/>
      <c r="BQ32" s="630"/>
      <c r="BR32" s="651">
        <v>98.7</v>
      </c>
      <c r="BS32" s="573"/>
      <c r="BT32" s="573"/>
      <c r="BU32" s="573"/>
      <c r="BV32" s="573"/>
      <c r="BW32" s="573"/>
      <c r="BX32" s="636">
        <v>95.2</v>
      </c>
      <c r="BY32" s="573"/>
      <c r="BZ32" s="573"/>
      <c r="CA32" s="573"/>
      <c r="CB32" s="630"/>
      <c r="CD32" s="662"/>
      <c r="CE32" s="663"/>
      <c r="CF32" s="625" t="s">
        <v>297</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2885900</v>
      </c>
      <c r="S33" s="589"/>
      <c r="T33" s="589"/>
      <c r="U33" s="589"/>
      <c r="V33" s="589"/>
      <c r="W33" s="589"/>
      <c r="X33" s="589"/>
      <c r="Y33" s="590"/>
      <c r="Z33" s="641">
        <v>5</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19298925</v>
      </c>
      <c r="CS33" s="607"/>
      <c r="CT33" s="607"/>
      <c r="CU33" s="607"/>
      <c r="CV33" s="607"/>
      <c r="CW33" s="607"/>
      <c r="CX33" s="607"/>
      <c r="CY33" s="608"/>
      <c r="CZ33" s="591">
        <v>33.5</v>
      </c>
      <c r="DA33" s="609"/>
      <c r="DB33" s="609"/>
      <c r="DC33" s="610"/>
      <c r="DD33" s="594">
        <v>16348625</v>
      </c>
      <c r="DE33" s="607"/>
      <c r="DF33" s="607"/>
      <c r="DG33" s="607"/>
      <c r="DH33" s="607"/>
      <c r="DI33" s="607"/>
      <c r="DJ33" s="607"/>
      <c r="DK33" s="608"/>
      <c r="DL33" s="594">
        <v>13327037</v>
      </c>
      <c r="DM33" s="607"/>
      <c r="DN33" s="607"/>
      <c r="DO33" s="607"/>
      <c r="DP33" s="607"/>
      <c r="DQ33" s="607"/>
      <c r="DR33" s="607"/>
      <c r="DS33" s="607"/>
      <c r="DT33" s="607"/>
      <c r="DU33" s="607"/>
      <c r="DV33" s="608"/>
      <c r="DW33" s="611">
        <v>36.9</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7114737</v>
      </c>
      <c r="CS34" s="589"/>
      <c r="CT34" s="589"/>
      <c r="CU34" s="589"/>
      <c r="CV34" s="589"/>
      <c r="CW34" s="589"/>
      <c r="CX34" s="589"/>
      <c r="CY34" s="590"/>
      <c r="CZ34" s="591">
        <v>12.4</v>
      </c>
      <c r="DA34" s="609"/>
      <c r="DB34" s="609"/>
      <c r="DC34" s="610"/>
      <c r="DD34" s="594">
        <v>5764160</v>
      </c>
      <c r="DE34" s="589"/>
      <c r="DF34" s="589"/>
      <c r="DG34" s="589"/>
      <c r="DH34" s="589"/>
      <c r="DI34" s="589"/>
      <c r="DJ34" s="589"/>
      <c r="DK34" s="590"/>
      <c r="DL34" s="594">
        <v>5486616</v>
      </c>
      <c r="DM34" s="589"/>
      <c r="DN34" s="589"/>
      <c r="DO34" s="589"/>
      <c r="DP34" s="589"/>
      <c r="DQ34" s="589"/>
      <c r="DR34" s="589"/>
      <c r="DS34" s="589"/>
      <c r="DT34" s="589"/>
      <c r="DU34" s="589"/>
      <c r="DV34" s="590"/>
      <c r="DW34" s="611">
        <v>15.2</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2532500</v>
      </c>
      <c r="S35" s="589"/>
      <c r="T35" s="589"/>
      <c r="U35" s="589"/>
      <c r="V35" s="589"/>
      <c r="W35" s="589"/>
      <c r="X35" s="589"/>
      <c r="Y35" s="590"/>
      <c r="Z35" s="641">
        <v>4.4000000000000004</v>
      </c>
      <c r="AA35" s="641"/>
      <c r="AB35" s="641"/>
      <c r="AC35" s="641"/>
      <c r="AD35" s="642" t="s">
        <v>110</v>
      </c>
      <c r="AE35" s="642"/>
      <c r="AF35" s="642"/>
      <c r="AG35" s="642"/>
      <c r="AH35" s="642"/>
      <c r="AI35" s="642"/>
      <c r="AJ35" s="642"/>
      <c r="AK35" s="642"/>
      <c r="AL35" s="611" t="s">
        <v>110</v>
      </c>
      <c r="AM35" s="643"/>
      <c r="AN35" s="643"/>
      <c r="AO35" s="644"/>
      <c r="AP35" s="186"/>
      <c r="AQ35" s="645" t="s">
        <v>305</v>
      </c>
      <c r="AR35" s="646"/>
      <c r="AS35" s="646"/>
      <c r="AT35" s="646"/>
      <c r="AU35" s="646"/>
      <c r="AV35" s="646"/>
      <c r="AW35" s="646"/>
      <c r="AX35" s="646"/>
      <c r="AY35" s="647"/>
      <c r="AZ35" s="638">
        <v>7056535</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28434</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381744</v>
      </c>
      <c r="CS35" s="607"/>
      <c r="CT35" s="607"/>
      <c r="CU35" s="607"/>
      <c r="CV35" s="607"/>
      <c r="CW35" s="607"/>
      <c r="CX35" s="607"/>
      <c r="CY35" s="608"/>
      <c r="CZ35" s="591">
        <v>0.7</v>
      </c>
      <c r="DA35" s="609"/>
      <c r="DB35" s="609"/>
      <c r="DC35" s="610"/>
      <c r="DD35" s="594">
        <v>309562</v>
      </c>
      <c r="DE35" s="607"/>
      <c r="DF35" s="607"/>
      <c r="DG35" s="607"/>
      <c r="DH35" s="607"/>
      <c r="DI35" s="607"/>
      <c r="DJ35" s="607"/>
      <c r="DK35" s="608"/>
      <c r="DL35" s="594">
        <v>309562</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58051912</v>
      </c>
      <c r="S36" s="629"/>
      <c r="T36" s="629"/>
      <c r="U36" s="629"/>
      <c r="V36" s="629"/>
      <c r="W36" s="629"/>
      <c r="X36" s="629"/>
      <c r="Y36" s="632"/>
      <c r="Z36" s="633">
        <v>100</v>
      </c>
      <c r="AA36" s="633"/>
      <c r="AB36" s="633"/>
      <c r="AC36" s="633"/>
      <c r="AD36" s="634">
        <v>33569911</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1233532</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-1142239</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5529255</v>
      </c>
      <c r="CS36" s="589"/>
      <c r="CT36" s="589"/>
      <c r="CU36" s="589"/>
      <c r="CV36" s="589"/>
      <c r="CW36" s="589"/>
      <c r="CX36" s="589"/>
      <c r="CY36" s="590"/>
      <c r="CZ36" s="591">
        <v>9.6</v>
      </c>
      <c r="DA36" s="609"/>
      <c r="DB36" s="609"/>
      <c r="DC36" s="610"/>
      <c r="DD36" s="594">
        <v>5200700</v>
      </c>
      <c r="DE36" s="589"/>
      <c r="DF36" s="589"/>
      <c r="DG36" s="589"/>
      <c r="DH36" s="589"/>
      <c r="DI36" s="589"/>
      <c r="DJ36" s="589"/>
      <c r="DK36" s="590"/>
      <c r="DL36" s="594">
        <v>3865414</v>
      </c>
      <c r="DM36" s="589"/>
      <c r="DN36" s="589"/>
      <c r="DO36" s="589"/>
      <c r="DP36" s="589"/>
      <c r="DQ36" s="589"/>
      <c r="DR36" s="589"/>
      <c r="DS36" s="589"/>
      <c r="DT36" s="589"/>
      <c r="DU36" s="589"/>
      <c r="DV36" s="590"/>
      <c r="DW36" s="611">
        <v>10.7</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770933</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25909</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1098581</v>
      </c>
      <c r="CS37" s="607"/>
      <c r="CT37" s="607"/>
      <c r="CU37" s="607"/>
      <c r="CV37" s="607"/>
      <c r="CW37" s="607"/>
      <c r="CX37" s="607"/>
      <c r="CY37" s="608"/>
      <c r="CZ37" s="591">
        <v>1.9</v>
      </c>
      <c r="DA37" s="609"/>
      <c r="DB37" s="609"/>
      <c r="DC37" s="610"/>
      <c r="DD37" s="594">
        <v>1098581</v>
      </c>
      <c r="DE37" s="607"/>
      <c r="DF37" s="607"/>
      <c r="DG37" s="607"/>
      <c r="DH37" s="607"/>
      <c r="DI37" s="607"/>
      <c r="DJ37" s="607"/>
      <c r="DK37" s="608"/>
      <c r="DL37" s="594">
        <v>1057225</v>
      </c>
      <c r="DM37" s="607"/>
      <c r="DN37" s="607"/>
      <c r="DO37" s="607"/>
      <c r="DP37" s="607"/>
      <c r="DQ37" s="607"/>
      <c r="DR37" s="607"/>
      <c r="DS37" s="607"/>
      <c r="DT37" s="607"/>
      <c r="DU37" s="607"/>
      <c r="DV37" s="608"/>
      <c r="DW37" s="611">
        <v>2.9</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39258</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45507</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5039873</v>
      </c>
      <c r="CS38" s="589"/>
      <c r="CT38" s="589"/>
      <c r="CU38" s="589"/>
      <c r="CV38" s="589"/>
      <c r="CW38" s="589"/>
      <c r="CX38" s="589"/>
      <c r="CY38" s="590"/>
      <c r="CZ38" s="591">
        <v>8.8000000000000007</v>
      </c>
      <c r="DA38" s="609"/>
      <c r="DB38" s="609"/>
      <c r="DC38" s="610"/>
      <c r="DD38" s="594">
        <v>3941234</v>
      </c>
      <c r="DE38" s="589"/>
      <c r="DF38" s="589"/>
      <c r="DG38" s="589"/>
      <c r="DH38" s="589"/>
      <c r="DI38" s="589"/>
      <c r="DJ38" s="589"/>
      <c r="DK38" s="590"/>
      <c r="DL38" s="594">
        <v>3665445</v>
      </c>
      <c r="DM38" s="589"/>
      <c r="DN38" s="589"/>
      <c r="DO38" s="589"/>
      <c r="DP38" s="589"/>
      <c r="DQ38" s="589"/>
      <c r="DR38" s="589"/>
      <c r="DS38" s="589"/>
      <c r="DT38" s="589"/>
      <c r="DU38" s="589"/>
      <c r="DV38" s="590"/>
      <c r="DW38" s="611">
        <v>10.199999999999999</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t="s">
        <v>110</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91</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1212916</v>
      </c>
      <c r="CS39" s="607"/>
      <c r="CT39" s="607"/>
      <c r="CU39" s="607"/>
      <c r="CV39" s="607"/>
      <c r="CW39" s="607"/>
      <c r="CX39" s="607"/>
      <c r="CY39" s="608"/>
      <c r="CZ39" s="591">
        <v>2.1</v>
      </c>
      <c r="DA39" s="609"/>
      <c r="DB39" s="609"/>
      <c r="DC39" s="610"/>
      <c r="DD39" s="594">
        <v>1132969</v>
      </c>
      <c r="DE39" s="607"/>
      <c r="DF39" s="607"/>
      <c r="DG39" s="607"/>
      <c r="DH39" s="607"/>
      <c r="DI39" s="607"/>
      <c r="DJ39" s="607"/>
      <c r="DK39" s="608"/>
      <c r="DL39" s="594" t="s">
        <v>110</v>
      </c>
      <c r="DM39" s="607"/>
      <c r="DN39" s="607"/>
      <c r="DO39" s="607"/>
      <c r="DP39" s="607"/>
      <c r="DQ39" s="607"/>
      <c r="DR39" s="607"/>
      <c r="DS39" s="607"/>
      <c r="DT39" s="607"/>
      <c r="DU39" s="607"/>
      <c r="DV39" s="608"/>
      <c r="DW39" s="611" t="s">
        <v>110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1520350</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107</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20400</v>
      </c>
      <c r="CS40" s="589"/>
      <c r="CT40" s="589"/>
      <c r="CU40" s="589"/>
      <c r="CV40" s="589"/>
      <c r="CW40" s="589"/>
      <c r="CX40" s="589"/>
      <c r="CY40" s="590"/>
      <c r="CZ40" s="591">
        <v>0</v>
      </c>
      <c r="DA40" s="609"/>
      <c r="DB40" s="609"/>
      <c r="DC40" s="610"/>
      <c r="DD40" s="594" t="s">
        <v>110</v>
      </c>
      <c r="DE40" s="589"/>
      <c r="DF40" s="589"/>
      <c r="DG40" s="589"/>
      <c r="DH40" s="589"/>
      <c r="DI40" s="589"/>
      <c r="DJ40" s="589"/>
      <c r="DK40" s="590"/>
      <c r="DL40" s="594" t="s">
        <v>110</v>
      </c>
      <c r="DM40" s="589"/>
      <c r="DN40" s="589"/>
      <c r="DO40" s="589"/>
      <c r="DP40" s="589"/>
      <c r="DQ40" s="589"/>
      <c r="DR40" s="589"/>
      <c r="DS40" s="589"/>
      <c r="DT40" s="589"/>
      <c r="DU40" s="589"/>
      <c r="DV40" s="590"/>
      <c r="DW40" s="611" t="s">
        <v>110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3492462</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311</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2327932</v>
      </c>
      <c r="CS42" s="589"/>
      <c r="CT42" s="589"/>
      <c r="CU42" s="589"/>
      <c r="CV42" s="589"/>
      <c r="CW42" s="589"/>
      <c r="CX42" s="589"/>
      <c r="CY42" s="590"/>
      <c r="CZ42" s="591">
        <v>4</v>
      </c>
      <c r="DA42" s="592"/>
      <c r="DB42" s="592"/>
      <c r="DC42" s="593"/>
      <c r="DD42" s="594">
        <v>1392702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103218</v>
      </c>
      <c r="CS43" s="607"/>
      <c r="CT43" s="607"/>
      <c r="CU43" s="607"/>
      <c r="CV43" s="607"/>
      <c r="CW43" s="607"/>
      <c r="CX43" s="607"/>
      <c r="CY43" s="608"/>
      <c r="CZ43" s="591">
        <v>0.2</v>
      </c>
      <c r="DA43" s="609"/>
      <c r="DB43" s="609"/>
      <c r="DC43" s="610"/>
      <c r="DD43" s="594">
        <v>103218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2323539</v>
      </c>
      <c r="CS44" s="589"/>
      <c r="CT44" s="589"/>
      <c r="CU44" s="589"/>
      <c r="CV44" s="589"/>
      <c r="CW44" s="589"/>
      <c r="CX44" s="589"/>
      <c r="CY44" s="590"/>
      <c r="CZ44" s="591">
        <v>4</v>
      </c>
      <c r="DA44" s="592"/>
      <c r="DB44" s="592"/>
      <c r="DC44" s="593"/>
      <c r="DD44" s="594">
        <v>1392090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650224</v>
      </c>
      <c r="CS45" s="607"/>
      <c r="CT45" s="607"/>
      <c r="CU45" s="607"/>
      <c r="CV45" s="607"/>
      <c r="CW45" s="607"/>
      <c r="CX45" s="607"/>
      <c r="CY45" s="608"/>
      <c r="CZ45" s="591">
        <v>1.1000000000000001</v>
      </c>
      <c r="DA45" s="609"/>
      <c r="DB45" s="609"/>
      <c r="DC45" s="610"/>
      <c r="DD45" s="594">
        <v>182306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1673315</v>
      </c>
      <c r="CS46" s="589"/>
      <c r="CT46" s="589"/>
      <c r="CU46" s="589"/>
      <c r="CV46" s="589"/>
      <c r="CW46" s="589"/>
      <c r="CX46" s="589"/>
      <c r="CY46" s="590"/>
      <c r="CZ46" s="591">
        <v>2.9</v>
      </c>
      <c r="DA46" s="592"/>
      <c r="DB46" s="592"/>
      <c r="DC46" s="593"/>
      <c r="DD46" s="594">
        <v>1209784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4393</v>
      </c>
      <c r="CS47" s="607"/>
      <c r="CT47" s="607"/>
      <c r="CU47" s="607"/>
      <c r="CV47" s="607"/>
      <c r="CW47" s="607"/>
      <c r="CX47" s="607"/>
      <c r="CY47" s="608"/>
      <c r="CZ47" s="591">
        <v>0</v>
      </c>
      <c r="DA47" s="609"/>
      <c r="DB47" s="609"/>
      <c r="DC47" s="610"/>
      <c r="DD47" s="594">
        <v>612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57546695</v>
      </c>
      <c r="CS49" s="573"/>
      <c r="CT49" s="573"/>
      <c r="CU49" s="573"/>
      <c r="CV49" s="573"/>
      <c r="CW49" s="573"/>
      <c r="CX49" s="573"/>
      <c r="CY49" s="574"/>
      <c r="CZ49" s="575">
        <v>100</v>
      </c>
      <c r="DA49" s="576"/>
      <c r="DB49" s="576"/>
      <c r="DC49" s="577"/>
      <c r="DD49" s="578">
        <v>39031053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361</v>
      </c>
      <c r="C7" s="1047"/>
      <c r="D7" s="1047"/>
      <c r="E7" s="1047"/>
      <c r="F7" s="1047"/>
      <c r="G7" s="1047"/>
      <c r="H7" s="1047"/>
      <c r="I7" s="1047"/>
      <c r="J7" s="1047"/>
      <c r="K7" s="1047"/>
      <c r="L7" s="1047"/>
      <c r="M7" s="1047"/>
      <c r="N7" s="1047"/>
      <c r="O7" s="1047"/>
      <c r="P7" s="1048"/>
      <c r="Q7" s="1100">
        <v>58412</v>
      </c>
      <c r="R7" s="1101"/>
      <c r="S7" s="1101"/>
      <c r="T7" s="1101"/>
      <c r="U7" s="1101"/>
      <c r="V7" s="1101">
        <v>57907</v>
      </c>
      <c r="W7" s="1101"/>
      <c r="X7" s="1101"/>
      <c r="Y7" s="1101"/>
      <c r="Z7" s="1101"/>
      <c r="AA7" s="1101">
        <v>505</v>
      </c>
      <c r="AB7" s="1101"/>
      <c r="AC7" s="1101"/>
      <c r="AD7" s="1101"/>
      <c r="AE7" s="1102"/>
      <c r="AF7" s="1103">
        <v>351</v>
      </c>
      <c r="AG7" s="1104"/>
      <c r="AH7" s="1104"/>
      <c r="AI7" s="1104"/>
      <c r="AJ7" s="1105"/>
      <c r="AK7" s="1087">
        <v>83</v>
      </c>
      <c r="AL7" s="1088"/>
      <c r="AM7" s="1088"/>
      <c r="AN7" s="1088"/>
      <c r="AO7" s="1088"/>
      <c r="AP7" s="1088">
        <v>49528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549</v>
      </c>
      <c r="BT7" s="1092"/>
      <c r="BU7" s="1092"/>
      <c r="BV7" s="1092"/>
      <c r="BW7" s="1092"/>
      <c r="BX7" s="1092"/>
      <c r="BY7" s="1092"/>
      <c r="BZ7" s="1092"/>
      <c r="CA7" s="1092"/>
      <c r="CB7" s="1092"/>
      <c r="CC7" s="1092"/>
      <c r="CD7" s="1092"/>
      <c r="CE7" s="1092"/>
      <c r="CF7" s="1092"/>
      <c r="CG7" s="1093"/>
      <c r="CH7" s="1084">
        <v>2</v>
      </c>
      <c r="CI7" s="1085"/>
      <c r="CJ7" s="1085"/>
      <c r="CK7" s="1085"/>
      <c r="CL7" s="1086"/>
      <c r="CM7" s="1084">
        <v>612</v>
      </c>
      <c r="CN7" s="1085"/>
      <c r="CO7" s="1085"/>
      <c r="CP7" s="1085"/>
      <c r="CQ7" s="1086"/>
      <c r="CR7" s="1084">
        <v>300</v>
      </c>
      <c r="CS7" s="1085"/>
      <c r="CT7" s="1085"/>
      <c r="CU7" s="1085"/>
      <c r="CV7" s="1086"/>
      <c r="CW7" s="1084" t="s">
        <v>536</v>
      </c>
      <c r="CX7" s="1085"/>
      <c r="CY7" s="1085"/>
      <c r="CZ7" s="1085"/>
      <c r="DA7" s="1086"/>
      <c r="DB7" s="1084" t="s">
        <v>536</v>
      </c>
      <c r="DC7" s="1085"/>
      <c r="DD7" s="1085"/>
      <c r="DE7" s="1085"/>
      <c r="DF7" s="1086"/>
      <c r="DG7" s="1084" t="s">
        <v>536</v>
      </c>
      <c r="DH7" s="1085"/>
      <c r="DI7" s="1085"/>
      <c r="DJ7" s="1085"/>
      <c r="DK7" s="1086"/>
      <c r="DL7" s="1084" t="s">
        <v>536</v>
      </c>
      <c r="DM7" s="1085"/>
      <c r="DN7" s="1085"/>
      <c r="DO7" s="1085"/>
      <c r="DP7" s="1086"/>
      <c r="DQ7" s="1084" t="s">
        <v>553</v>
      </c>
      <c r="DR7" s="1085"/>
      <c r="DS7" s="1085"/>
      <c r="DT7" s="1085"/>
      <c r="DU7" s="1086"/>
      <c r="DV7" s="1111"/>
      <c r="DW7" s="1112"/>
      <c r="DX7" s="1112"/>
      <c r="DY7" s="1112"/>
      <c r="DZ7" s="1113"/>
      <c r="EA7" s="205"/>
    </row>
    <row r="8" spans="1:131" s="206" customFormat="1" ht="26.25" customHeight="1" x14ac:dyDescent="0.15">
      <c r="A8" s="212">
        <v>2</v>
      </c>
      <c r="B8" s="1033" t="s">
        <v>362</v>
      </c>
      <c r="C8" s="1034"/>
      <c r="D8" s="1034"/>
      <c r="E8" s="1034"/>
      <c r="F8" s="1034"/>
      <c r="G8" s="1034"/>
      <c r="H8" s="1034"/>
      <c r="I8" s="1034"/>
      <c r="J8" s="1034"/>
      <c r="K8" s="1034"/>
      <c r="L8" s="1034"/>
      <c r="M8" s="1034"/>
      <c r="N8" s="1034"/>
      <c r="O8" s="1034"/>
      <c r="P8" s="1035"/>
      <c r="Q8" s="1039">
        <v>200</v>
      </c>
      <c r="R8" s="1040"/>
      <c r="S8" s="1040"/>
      <c r="T8" s="1040"/>
      <c r="U8" s="1040"/>
      <c r="V8" s="1040">
        <v>200</v>
      </c>
      <c r="W8" s="1040"/>
      <c r="X8" s="1040"/>
      <c r="Y8" s="1040"/>
      <c r="Z8" s="1040"/>
      <c r="AA8" s="1040" t="s">
        <v>536</v>
      </c>
      <c r="AB8" s="1040"/>
      <c r="AC8" s="1040"/>
      <c r="AD8" s="1040"/>
      <c r="AE8" s="1041"/>
      <c r="AF8" s="1015" t="s">
        <v>110</v>
      </c>
      <c r="AG8" s="1016"/>
      <c r="AH8" s="1016"/>
      <c r="AI8" s="1016"/>
      <c r="AJ8" s="1017"/>
      <c r="AK8" s="1082">
        <v>200</v>
      </c>
      <c r="AL8" s="1083"/>
      <c r="AM8" s="1083"/>
      <c r="AN8" s="1083"/>
      <c r="AO8" s="1083"/>
      <c r="AP8" s="1083">
        <v>1552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550</v>
      </c>
      <c r="BT8" s="1011"/>
      <c r="BU8" s="1011"/>
      <c r="BV8" s="1011"/>
      <c r="BW8" s="1011"/>
      <c r="BX8" s="1011"/>
      <c r="BY8" s="1011"/>
      <c r="BZ8" s="1011"/>
      <c r="CA8" s="1011"/>
      <c r="CB8" s="1011"/>
      <c r="CC8" s="1011"/>
      <c r="CD8" s="1011"/>
      <c r="CE8" s="1011"/>
      <c r="CF8" s="1011"/>
      <c r="CG8" s="1012"/>
      <c r="CH8" s="985">
        <v>0</v>
      </c>
      <c r="CI8" s="986"/>
      <c r="CJ8" s="986"/>
      <c r="CK8" s="986"/>
      <c r="CL8" s="987"/>
      <c r="CM8" s="985">
        <v>38</v>
      </c>
      <c r="CN8" s="986"/>
      <c r="CO8" s="986"/>
      <c r="CP8" s="986"/>
      <c r="CQ8" s="987"/>
      <c r="CR8" s="985">
        <v>20</v>
      </c>
      <c r="CS8" s="986"/>
      <c r="CT8" s="986"/>
      <c r="CU8" s="986"/>
      <c r="CV8" s="987"/>
      <c r="CW8" s="985">
        <v>104</v>
      </c>
      <c r="CX8" s="986"/>
      <c r="CY8" s="986"/>
      <c r="CZ8" s="986"/>
      <c r="DA8" s="987"/>
      <c r="DB8" s="985" t="s">
        <v>552</v>
      </c>
      <c r="DC8" s="986"/>
      <c r="DD8" s="986"/>
      <c r="DE8" s="986"/>
      <c r="DF8" s="987"/>
      <c r="DG8" s="985" t="s">
        <v>552</v>
      </c>
      <c r="DH8" s="986"/>
      <c r="DI8" s="986"/>
      <c r="DJ8" s="986"/>
      <c r="DK8" s="987"/>
      <c r="DL8" s="985" t="s">
        <v>553</v>
      </c>
      <c r="DM8" s="986"/>
      <c r="DN8" s="986"/>
      <c r="DO8" s="986"/>
      <c r="DP8" s="987"/>
      <c r="DQ8" s="985" t="s">
        <v>552</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551</v>
      </c>
      <c r="BT9" s="1011"/>
      <c r="BU9" s="1011"/>
      <c r="BV9" s="1011"/>
      <c r="BW9" s="1011"/>
      <c r="BX9" s="1011"/>
      <c r="BY9" s="1011"/>
      <c r="BZ9" s="1011"/>
      <c r="CA9" s="1011"/>
      <c r="CB9" s="1011"/>
      <c r="CC9" s="1011"/>
      <c r="CD9" s="1011"/>
      <c r="CE9" s="1011"/>
      <c r="CF9" s="1011"/>
      <c r="CG9" s="1012"/>
      <c r="CH9" s="985">
        <v>4</v>
      </c>
      <c r="CI9" s="986"/>
      <c r="CJ9" s="986"/>
      <c r="CK9" s="986"/>
      <c r="CL9" s="987"/>
      <c r="CM9" s="985">
        <v>68</v>
      </c>
      <c r="CN9" s="986"/>
      <c r="CO9" s="986"/>
      <c r="CP9" s="986"/>
      <c r="CQ9" s="987"/>
      <c r="CR9" s="985">
        <v>50</v>
      </c>
      <c r="CS9" s="986"/>
      <c r="CT9" s="986"/>
      <c r="CU9" s="986"/>
      <c r="CV9" s="987"/>
      <c r="CW9" s="985" t="s">
        <v>536</v>
      </c>
      <c r="CX9" s="986"/>
      <c r="CY9" s="986"/>
      <c r="CZ9" s="986"/>
      <c r="DA9" s="987"/>
      <c r="DB9" s="985" t="s">
        <v>552</v>
      </c>
      <c r="DC9" s="986"/>
      <c r="DD9" s="986"/>
      <c r="DE9" s="986"/>
      <c r="DF9" s="987"/>
      <c r="DG9" s="985" t="s">
        <v>552</v>
      </c>
      <c r="DH9" s="986"/>
      <c r="DI9" s="986"/>
      <c r="DJ9" s="986"/>
      <c r="DK9" s="987"/>
      <c r="DL9" s="985" t="s">
        <v>552</v>
      </c>
      <c r="DM9" s="986"/>
      <c r="DN9" s="986"/>
      <c r="DO9" s="986"/>
      <c r="DP9" s="987"/>
      <c r="DQ9" s="985" t="s">
        <v>552</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364</v>
      </c>
      <c r="B23" s="940" t="s">
        <v>365</v>
      </c>
      <c r="C23" s="941"/>
      <c r="D23" s="941"/>
      <c r="E23" s="941"/>
      <c r="F23" s="941"/>
      <c r="G23" s="941"/>
      <c r="H23" s="941"/>
      <c r="I23" s="941"/>
      <c r="J23" s="941"/>
      <c r="K23" s="941"/>
      <c r="L23" s="941"/>
      <c r="M23" s="941"/>
      <c r="N23" s="941"/>
      <c r="O23" s="941"/>
      <c r="P23" s="942"/>
      <c r="Q23" s="1064">
        <v>58060</v>
      </c>
      <c r="R23" s="1065"/>
      <c r="S23" s="1065"/>
      <c r="T23" s="1065"/>
      <c r="U23" s="1065"/>
      <c r="V23" s="1065">
        <v>57554</v>
      </c>
      <c r="W23" s="1065"/>
      <c r="X23" s="1065"/>
      <c r="Y23" s="1065"/>
      <c r="Z23" s="1065"/>
      <c r="AA23" s="1065">
        <v>505</v>
      </c>
      <c r="AB23" s="1065"/>
      <c r="AC23" s="1065"/>
      <c r="AD23" s="1065"/>
      <c r="AE23" s="1066"/>
      <c r="AF23" s="1067">
        <v>351</v>
      </c>
      <c r="AG23" s="1065"/>
      <c r="AH23" s="1065"/>
      <c r="AI23" s="1065"/>
      <c r="AJ23" s="1068"/>
      <c r="AK23" s="1069"/>
      <c r="AL23" s="1070"/>
      <c r="AM23" s="1070"/>
      <c r="AN23" s="1070"/>
      <c r="AO23" s="1070"/>
      <c r="AP23" s="1065">
        <v>51080</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376</v>
      </c>
      <c r="C28" s="1047"/>
      <c r="D28" s="1047"/>
      <c r="E28" s="1047"/>
      <c r="F28" s="1047"/>
      <c r="G28" s="1047"/>
      <c r="H28" s="1047"/>
      <c r="I28" s="1047"/>
      <c r="J28" s="1047"/>
      <c r="K28" s="1047"/>
      <c r="L28" s="1047"/>
      <c r="M28" s="1047"/>
      <c r="N28" s="1047"/>
      <c r="O28" s="1047"/>
      <c r="P28" s="1048"/>
      <c r="Q28" s="1049">
        <v>23304</v>
      </c>
      <c r="R28" s="1050"/>
      <c r="S28" s="1050"/>
      <c r="T28" s="1050"/>
      <c r="U28" s="1050"/>
      <c r="V28" s="1050">
        <v>23276</v>
      </c>
      <c r="W28" s="1050"/>
      <c r="X28" s="1050"/>
      <c r="Y28" s="1050"/>
      <c r="Z28" s="1050"/>
      <c r="AA28" s="1050">
        <v>28</v>
      </c>
      <c r="AB28" s="1050"/>
      <c r="AC28" s="1050"/>
      <c r="AD28" s="1050"/>
      <c r="AE28" s="1051"/>
      <c r="AF28" s="1052">
        <v>28</v>
      </c>
      <c r="AG28" s="1050"/>
      <c r="AH28" s="1050"/>
      <c r="AI28" s="1050"/>
      <c r="AJ28" s="1053"/>
      <c r="AK28" s="1054">
        <v>2020</v>
      </c>
      <c r="AL28" s="1042"/>
      <c r="AM28" s="1042"/>
      <c r="AN28" s="1042"/>
      <c r="AO28" s="1042"/>
      <c r="AP28" s="1042" t="s">
        <v>536</v>
      </c>
      <c r="AQ28" s="1042"/>
      <c r="AR28" s="1042"/>
      <c r="AS28" s="1042"/>
      <c r="AT28" s="1042"/>
      <c r="AU28" s="1042" t="s">
        <v>536</v>
      </c>
      <c r="AV28" s="1042"/>
      <c r="AW28" s="1042"/>
      <c r="AX28" s="1042"/>
      <c r="AY28" s="1042"/>
      <c r="AZ28" s="1043" t="s">
        <v>536</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377</v>
      </c>
      <c r="C29" s="1034"/>
      <c r="D29" s="1034"/>
      <c r="E29" s="1034"/>
      <c r="F29" s="1034"/>
      <c r="G29" s="1034"/>
      <c r="H29" s="1034"/>
      <c r="I29" s="1034"/>
      <c r="J29" s="1034"/>
      <c r="K29" s="1034"/>
      <c r="L29" s="1034"/>
      <c r="M29" s="1034"/>
      <c r="N29" s="1034"/>
      <c r="O29" s="1034"/>
      <c r="P29" s="1035"/>
      <c r="Q29" s="1039">
        <v>11021</v>
      </c>
      <c r="R29" s="1040"/>
      <c r="S29" s="1040"/>
      <c r="T29" s="1040"/>
      <c r="U29" s="1040"/>
      <c r="V29" s="1040">
        <v>10854</v>
      </c>
      <c r="W29" s="1040"/>
      <c r="X29" s="1040"/>
      <c r="Y29" s="1040"/>
      <c r="Z29" s="1040"/>
      <c r="AA29" s="1040">
        <v>166</v>
      </c>
      <c r="AB29" s="1040"/>
      <c r="AC29" s="1040"/>
      <c r="AD29" s="1040"/>
      <c r="AE29" s="1041"/>
      <c r="AF29" s="1015">
        <v>166</v>
      </c>
      <c r="AG29" s="1016"/>
      <c r="AH29" s="1016"/>
      <c r="AI29" s="1016"/>
      <c r="AJ29" s="1017"/>
      <c r="AK29" s="976">
        <v>1691</v>
      </c>
      <c r="AL29" s="967"/>
      <c r="AM29" s="967"/>
      <c r="AN29" s="967"/>
      <c r="AO29" s="967"/>
      <c r="AP29" s="967" t="s">
        <v>536</v>
      </c>
      <c r="AQ29" s="967"/>
      <c r="AR29" s="967"/>
      <c r="AS29" s="967"/>
      <c r="AT29" s="967"/>
      <c r="AU29" s="967" t="s">
        <v>536</v>
      </c>
      <c r="AV29" s="967"/>
      <c r="AW29" s="967"/>
      <c r="AX29" s="967"/>
      <c r="AY29" s="967"/>
      <c r="AZ29" s="1038" t="s">
        <v>536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378</v>
      </c>
      <c r="C30" s="1034"/>
      <c r="D30" s="1034"/>
      <c r="E30" s="1034"/>
      <c r="F30" s="1034"/>
      <c r="G30" s="1034"/>
      <c r="H30" s="1034"/>
      <c r="I30" s="1034"/>
      <c r="J30" s="1034"/>
      <c r="K30" s="1034"/>
      <c r="L30" s="1034"/>
      <c r="M30" s="1034"/>
      <c r="N30" s="1034"/>
      <c r="O30" s="1034"/>
      <c r="P30" s="1035"/>
      <c r="Q30" s="1039">
        <v>1762</v>
      </c>
      <c r="R30" s="1040"/>
      <c r="S30" s="1040"/>
      <c r="T30" s="1040"/>
      <c r="U30" s="1040"/>
      <c r="V30" s="1040">
        <v>1711</v>
      </c>
      <c r="W30" s="1040"/>
      <c r="X30" s="1040"/>
      <c r="Y30" s="1040"/>
      <c r="Z30" s="1040"/>
      <c r="AA30" s="1040">
        <v>51</v>
      </c>
      <c r="AB30" s="1040"/>
      <c r="AC30" s="1040"/>
      <c r="AD30" s="1040"/>
      <c r="AE30" s="1041"/>
      <c r="AF30" s="1015">
        <v>51</v>
      </c>
      <c r="AG30" s="1016"/>
      <c r="AH30" s="1016"/>
      <c r="AI30" s="1016"/>
      <c r="AJ30" s="1017"/>
      <c r="AK30" s="976">
        <v>406</v>
      </c>
      <c r="AL30" s="967"/>
      <c r="AM30" s="967"/>
      <c r="AN30" s="967"/>
      <c r="AO30" s="967"/>
      <c r="AP30" s="967" t="s">
        <v>536</v>
      </c>
      <c r="AQ30" s="967"/>
      <c r="AR30" s="967"/>
      <c r="AS30" s="967"/>
      <c r="AT30" s="967"/>
      <c r="AU30" s="967" t="s">
        <v>536</v>
      </c>
      <c r="AV30" s="967"/>
      <c r="AW30" s="967"/>
      <c r="AX30" s="967"/>
      <c r="AY30" s="967"/>
      <c r="AZ30" s="1038" t="s">
        <v>538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379</v>
      </c>
      <c r="C31" s="1034"/>
      <c r="D31" s="1034"/>
      <c r="E31" s="1034"/>
      <c r="F31" s="1034"/>
      <c r="G31" s="1034"/>
      <c r="H31" s="1034"/>
      <c r="I31" s="1034"/>
      <c r="J31" s="1034"/>
      <c r="K31" s="1034"/>
      <c r="L31" s="1034"/>
      <c r="M31" s="1034"/>
      <c r="N31" s="1034"/>
      <c r="O31" s="1034"/>
      <c r="P31" s="1035"/>
      <c r="Q31" s="1039">
        <v>3537</v>
      </c>
      <c r="R31" s="1040"/>
      <c r="S31" s="1040"/>
      <c r="T31" s="1040"/>
      <c r="U31" s="1040"/>
      <c r="V31" s="1040">
        <v>3090</v>
      </c>
      <c r="W31" s="1040"/>
      <c r="X31" s="1040"/>
      <c r="Y31" s="1040"/>
      <c r="Z31" s="1040"/>
      <c r="AA31" s="1040">
        <v>448</v>
      </c>
      <c r="AB31" s="1040"/>
      <c r="AC31" s="1040"/>
      <c r="AD31" s="1040"/>
      <c r="AE31" s="1041"/>
      <c r="AF31" s="1015">
        <v>1323</v>
      </c>
      <c r="AG31" s="1016"/>
      <c r="AH31" s="1016"/>
      <c r="AI31" s="1016"/>
      <c r="AJ31" s="1017"/>
      <c r="AK31" s="976">
        <v>41</v>
      </c>
      <c r="AL31" s="967"/>
      <c r="AM31" s="967"/>
      <c r="AN31" s="967"/>
      <c r="AO31" s="967"/>
      <c r="AP31" s="967">
        <v>3456</v>
      </c>
      <c r="AQ31" s="967"/>
      <c r="AR31" s="967"/>
      <c r="AS31" s="967"/>
      <c r="AT31" s="967"/>
      <c r="AU31" s="967" t="s">
        <v>536</v>
      </c>
      <c r="AV31" s="967"/>
      <c r="AW31" s="967"/>
      <c r="AX31" s="967"/>
      <c r="AY31" s="967"/>
      <c r="AZ31" s="1038" t="s">
        <v>536</v>
      </c>
      <c r="BA31" s="1038"/>
      <c r="BB31" s="1038"/>
      <c r="BC31" s="1038"/>
      <c r="BD31" s="1038"/>
      <c r="BE31" s="1028" t="s">
        <v>380</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381</v>
      </c>
      <c r="C32" s="1034"/>
      <c r="D32" s="1034"/>
      <c r="E32" s="1034"/>
      <c r="F32" s="1034"/>
      <c r="G32" s="1034"/>
      <c r="H32" s="1034"/>
      <c r="I32" s="1034"/>
      <c r="J32" s="1034"/>
      <c r="K32" s="1034"/>
      <c r="L32" s="1034"/>
      <c r="M32" s="1034"/>
      <c r="N32" s="1034"/>
      <c r="O32" s="1034"/>
      <c r="P32" s="1035"/>
      <c r="Q32" s="1039">
        <v>3812</v>
      </c>
      <c r="R32" s="1040"/>
      <c r="S32" s="1040"/>
      <c r="T32" s="1040"/>
      <c r="U32" s="1040"/>
      <c r="V32" s="1040">
        <v>3719</v>
      </c>
      <c r="W32" s="1040"/>
      <c r="X32" s="1040"/>
      <c r="Y32" s="1040"/>
      <c r="Z32" s="1040"/>
      <c r="AA32" s="1040">
        <v>93</v>
      </c>
      <c r="AB32" s="1040"/>
      <c r="AC32" s="1040"/>
      <c r="AD32" s="1040"/>
      <c r="AE32" s="1041"/>
      <c r="AF32" s="1015">
        <v>108</v>
      </c>
      <c r="AG32" s="1016"/>
      <c r="AH32" s="1016"/>
      <c r="AI32" s="1016"/>
      <c r="AJ32" s="1017"/>
      <c r="AK32" s="976">
        <v>744</v>
      </c>
      <c r="AL32" s="967"/>
      <c r="AM32" s="967"/>
      <c r="AN32" s="967"/>
      <c r="AO32" s="967"/>
      <c r="AP32" s="967">
        <v>27783</v>
      </c>
      <c r="AQ32" s="967"/>
      <c r="AR32" s="967"/>
      <c r="AS32" s="967"/>
      <c r="AT32" s="967"/>
      <c r="AU32" s="967">
        <v>9002</v>
      </c>
      <c r="AV32" s="967"/>
      <c r="AW32" s="967"/>
      <c r="AX32" s="967"/>
      <c r="AY32" s="967"/>
      <c r="AZ32" s="1038" t="s">
        <v>536</v>
      </c>
      <c r="BA32" s="1038"/>
      <c r="BB32" s="1038"/>
      <c r="BC32" s="1038"/>
      <c r="BD32" s="1038"/>
      <c r="BE32" s="1028" t="s">
        <v>380</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382</v>
      </c>
      <c r="C33" s="1034"/>
      <c r="D33" s="1034"/>
      <c r="E33" s="1034"/>
      <c r="F33" s="1034"/>
      <c r="G33" s="1034"/>
      <c r="H33" s="1034"/>
      <c r="I33" s="1034"/>
      <c r="J33" s="1034"/>
      <c r="K33" s="1034"/>
      <c r="L33" s="1034"/>
      <c r="M33" s="1034"/>
      <c r="N33" s="1034"/>
      <c r="O33" s="1034"/>
      <c r="P33" s="1035"/>
      <c r="Q33" s="1039">
        <v>971</v>
      </c>
      <c r="R33" s="1040"/>
      <c r="S33" s="1040"/>
      <c r="T33" s="1040"/>
      <c r="U33" s="1040"/>
      <c r="V33" s="1040">
        <v>768</v>
      </c>
      <c r="W33" s="1040"/>
      <c r="X33" s="1040"/>
      <c r="Y33" s="1040"/>
      <c r="Z33" s="1040"/>
      <c r="AA33" s="1040">
        <v>203</v>
      </c>
      <c r="AB33" s="1040"/>
      <c r="AC33" s="1040"/>
      <c r="AD33" s="1040"/>
      <c r="AE33" s="1041"/>
      <c r="AF33" s="1015" t="s">
        <v>110</v>
      </c>
      <c r="AG33" s="1016"/>
      <c r="AH33" s="1016"/>
      <c r="AI33" s="1016"/>
      <c r="AJ33" s="1017"/>
      <c r="AK33" s="976">
        <v>1234</v>
      </c>
      <c r="AL33" s="967"/>
      <c r="AM33" s="967"/>
      <c r="AN33" s="967"/>
      <c r="AO33" s="967"/>
      <c r="AP33" s="967">
        <v>3242</v>
      </c>
      <c r="AQ33" s="967"/>
      <c r="AR33" s="967"/>
      <c r="AS33" s="967"/>
      <c r="AT33" s="967"/>
      <c r="AU33" s="967">
        <v>2389</v>
      </c>
      <c r="AV33" s="967"/>
      <c r="AW33" s="967"/>
      <c r="AX33" s="967"/>
      <c r="AY33" s="967"/>
      <c r="AZ33" s="1038" t="s">
        <v>536</v>
      </c>
      <c r="BA33" s="1038"/>
      <c r="BB33" s="1038"/>
      <c r="BC33" s="1038"/>
      <c r="BD33" s="1038"/>
      <c r="BE33" s="1028" t="s">
        <v>380</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383</v>
      </c>
      <c r="C34" s="1034"/>
      <c r="D34" s="1034"/>
      <c r="E34" s="1034"/>
      <c r="F34" s="1034"/>
      <c r="G34" s="1034"/>
      <c r="H34" s="1034"/>
      <c r="I34" s="1034"/>
      <c r="J34" s="1034"/>
      <c r="K34" s="1034"/>
      <c r="L34" s="1034"/>
      <c r="M34" s="1034"/>
      <c r="N34" s="1034"/>
      <c r="O34" s="1034"/>
      <c r="P34" s="1035"/>
      <c r="Q34" s="1039">
        <v>52</v>
      </c>
      <c r="R34" s="1040"/>
      <c r="S34" s="1040"/>
      <c r="T34" s="1040"/>
      <c r="U34" s="1040"/>
      <c r="V34" s="1040">
        <v>52</v>
      </c>
      <c r="W34" s="1040"/>
      <c r="X34" s="1040"/>
      <c r="Y34" s="1040"/>
      <c r="Z34" s="1040"/>
      <c r="AA34" s="1040" t="s">
        <v>537</v>
      </c>
      <c r="AB34" s="1040"/>
      <c r="AC34" s="1040"/>
      <c r="AD34" s="1040"/>
      <c r="AE34" s="1041"/>
      <c r="AF34" s="1015" t="s">
        <v>110</v>
      </c>
      <c r="AG34" s="1016"/>
      <c r="AH34" s="1016"/>
      <c r="AI34" s="1016"/>
      <c r="AJ34" s="1017"/>
      <c r="AK34" s="976">
        <v>27</v>
      </c>
      <c r="AL34" s="967"/>
      <c r="AM34" s="967"/>
      <c r="AN34" s="967"/>
      <c r="AO34" s="967"/>
      <c r="AP34" s="967">
        <v>8</v>
      </c>
      <c r="AQ34" s="967"/>
      <c r="AR34" s="967"/>
      <c r="AS34" s="967"/>
      <c r="AT34" s="967"/>
      <c r="AU34" s="967" t="s">
        <v>536</v>
      </c>
      <c r="AV34" s="967"/>
      <c r="AW34" s="967"/>
      <c r="AX34" s="967"/>
      <c r="AY34" s="967"/>
      <c r="AZ34" s="1038" t="s">
        <v>536</v>
      </c>
      <c r="BA34" s="1038"/>
      <c r="BB34" s="1038"/>
      <c r="BC34" s="1038"/>
      <c r="BD34" s="1038"/>
      <c r="BE34" s="1028" t="s">
        <v>384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364</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1677</v>
      </c>
      <c r="AG63" s="955"/>
      <c r="AH63" s="955"/>
      <c r="AI63" s="955"/>
      <c r="AJ63" s="1026"/>
      <c r="AK63" s="1027"/>
      <c r="AL63" s="959"/>
      <c r="AM63" s="959"/>
      <c r="AN63" s="959"/>
      <c r="AO63" s="959"/>
      <c r="AP63" s="955">
        <v>34489</v>
      </c>
      <c r="AQ63" s="955"/>
      <c r="AR63" s="955"/>
      <c r="AS63" s="955"/>
      <c r="AT63" s="955"/>
      <c r="AU63" s="955">
        <v>11391</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388</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389</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539</v>
      </c>
      <c r="C68" s="982"/>
      <c r="D68" s="982"/>
      <c r="E68" s="982"/>
      <c r="F68" s="982"/>
      <c r="G68" s="982"/>
      <c r="H68" s="982"/>
      <c r="I68" s="982"/>
      <c r="J68" s="982"/>
      <c r="K68" s="982"/>
      <c r="L68" s="982"/>
      <c r="M68" s="982"/>
      <c r="N68" s="982"/>
      <c r="O68" s="982"/>
      <c r="P68" s="983"/>
      <c r="Q68" s="984">
        <v>5242</v>
      </c>
      <c r="R68" s="978"/>
      <c r="S68" s="978"/>
      <c r="T68" s="978"/>
      <c r="U68" s="978"/>
      <c r="V68" s="978">
        <v>5139</v>
      </c>
      <c r="W68" s="978"/>
      <c r="X68" s="978"/>
      <c r="Y68" s="978"/>
      <c r="Z68" s="978"/>
      <c r="AA68" s="978">
        <v>103</v>
      </c>
      <c r="AB68" s="978"/>
      <c r="AC68" s="978"/>
      <c r="AD68" s="978"/>
      <c r="AE68" s="978"/>
      <c r="AF68" s="978">
        <v>103</v>
      </c>
      <c r="AG68" s="978"/>
      <c r="AH68" s="978"/>
      <c r="AI68" s="978"/>
      <c r="AJ68" s="978"/>
      <c r="AK68" s="978">
        <v>486</v>
      </c>
      <c r="AL68" s="978"/>
      <c r="AM68" s="978"/>
      <c r="AN68" s="978"/>
      <c r="AO68" s="978"/>
      <c r="AP68" s="978">
        <v>1469</v>
      </c>
      <c r="AQ68" s="978"/>
      <c r="AR68" s="978"/>
      <c r="AS68" s="978"/>
      <c r="AT68" s="978"/>
      <c r="AU68" s="978">
        <v>1469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540</v>
      </c>
      <c r="C69" s="971"/>
      <c r="D69" s="971"/>
      <c r="E69" s="971"/>
      <c r="F69" s="971"/>
      <c r="G69" s="971"/>
      <c r="H69" s="971"/>
      <c r="I69" s="971"/>
      <c r="J69" s="971"/>
      <c r="K69" s="971"/>
      <c r="L69" s="971"/>
      <c r="M69" s="971"/>
      <c r="N69" s="971"/>
      <c r="O69" s="971"/>
      <c r="P69" s="972"/>
      <c r="Q69" s="973">
        <v>587</v>
      </c>
      <c r="R69" s="967"/>
      <c r="S69" s="967"/>
      <c r="T69" s="967"/>
      <c r="U69" s="967"/>
      <c r="V69" s="967">
        <v>577</v>
      </c>
      <c r="W69" s="967"/>
      <c r="X69" s="967"/>
      <c r="Y69" s="967"/>
      <c r="Z69" s="967"/>
      <c r="AA69" s="967">
        <v>10</v>
      </c>
      <c r="AB69" s="967"/>
      <c r="AC69" s="967"/>
      <c r="AD69" s="967"/>
      <c r="AE69" s="967"/>
      <c r="AF69" s="967">
        <v>10</v>
      </c>
      <c r="AG69" s="967"/>
      <c r="AH69" s="967"/>
      <c r="AI69" s="967"/>
      <c r="AJ69" s="967"/>
      <c r="AK69" s="967" t="s">
        <v>536</v>
      </c>
      <c r="AL69" s="967"/>
      <c r="AM69" s="967"/>
      <c r="AN69" s="967"/>
      <c r="AO69" s="967"/>
      <c r="AP69" s="967">
        <v>8</v>
      </c>
      <c r="AQ69" s="967"/>
      <c r="AR69" s="967"/>
      <c r="AS69" s="967"/>
      <c r="AT69" s="967"/>
      <c r="AU69" s="967" t="s">
        <v>536</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541</v>
      </c>
      <c r="C70" s="971"/>
      <c r="D70" s="971"/>
      <c r="E70" s="971"/>
      <c r="F70" s="971"/>
      <c r="G70" s="971"/>
      <c r="H70" s="971"/>
      <c r="I70" s="971"/>
      <c r="J70" s="971"/>
      <c r="K70" s="971"/>
      <c r="L70" s="971"/>
      <c r="M70" s="971"/>
      <c r="N70" s="971"/>
      <c r="O70" s="971"/>
      <c r="P70" s="972"/>
      <c r="Q70" s="973">
        <v>12</v>
      </c>
      <c r="R70" s="967"/>
      <c r="S70" s="967"/>
      <c r="T70" s="967"/>
      <c r="U70" s="967"/>
      <c r="V70" s="967">
        <v>12</v>
      </c>
      <c r="W70" s="967"/>
      <c r="X70" s="967"/>
      <c r="Y70" s="967"/>
      <c r="Z70" s="967"/>
      <c r="AA70" s="967" t="s">
        <v>536</v>
      </c>
      <c r="AB70" s="967"/>
      <c r="AC70" s="967"/>
      <c r="AD70" s="967"/>
      <c r="AE70" s="967"/>
      <c r="AF70" s="967">
        <v>0</v>
      </c>
      <c r="AG70" s="967"/>
      <c r="AH70" s="967"/>
      <c r="AI70" s="967"/>
      <c r="AJ70" s="967"/>
      <c r="AK70" s="967" t="s">
        <v>536</v>
      </c>
      <c r="AL70" s="967"/>
      <c r="AM70" s="967"/>
      <c r="AN70" s="967"/>
      <c r="AO70" s="967"/>
      <c r="AP70" s="967">
        <v>805</v>
      </c>
      <c r="AQ70" s="967"/>
      <c r="AR70" s="967"/>
      <c r="AS70" s="967"/>
      <c r="AT70" s="967"/>
      <c r="AU70" s="967">
        <v>649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542</v>
      </c>
      <c r="C71" s="971"/>
      <c r="D71" s="971"/>
      <c r="E71" s="971"/>
      <c r="F71" s="971"/>
      <c r="G71" s="971"/>
      <c r="H71" s="971"/>
      <c r="I71" s="971"/>
      <c r="J71" s="971"/>
      <c r="K71" s="971"/>
      <c r="L71" s="971"/>
      <c r="M71" s="971"/>
      <c r="N71" s="971"/>
      <c r="O71" s="971"/>
      <c r="P71" s="972"/>
      <c r="Q71" s="973">
        <v>342</v>
      </c>
      <c r="R71" s="967"/>
      <c r="S71" s="967"/>
      <c r="T71" s="967"/>
      <c r="U71" s="967"/>
      <c r="V71" s="967">
        <v>320</v>
      </c>
      <c r="W71" s="967"/>
      <c r="X71" s="967"/>
      <c r="Y71" s="967"/>
      <c r="Z71" s="967"/>
      <c r="AA71" s="967">
        <v>21</v>
      </c>
      <c r="AB71" s="967"/>
      <c r="AC71" s="967"/>
      <c r="AD71" s="967"/>
      <c r="AE71" s="967"/>
      <c r="AF71" s="967">
        <v>275</v>
      </c>
      <c r="AG71" s="967"/>
      <c r="AH71" s="967"/>
      <c r="AI71" s="967"/>
      <c r="AJ71" s="967"/>
      <c r="AK71" s="967" t="s">
        <v>536</v>
      </c>
      <c r="AL71" s="967"/>
      <c r="AM71" s="967"/>
      <c r="AN71" s="967"/>
      <c r="AO71" s="967"/>
      <c r="AP71" s="967" t="s">
        <v>536</v>
      </c>
      <c r="AQ71" s="967"/>
      <c r="AR71" s="967"/>
      <c r="AS71" s="967"/>
      <c r="AT71" s="967"/>
      <c r="AU71" s="967" t="s">
        <v>536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543</v>
      </c>
      <c r="C72" s="971"/>
      <c r="D72" s="971"/>
      <c r="E72" s="971"/>
      <c r="F72" s="971"/>
      <c r="G72" s="971"/>
      <c r="H72" s="971"/>
      <c r="I72" s="971"/>
      <c r="J72" s="971"/>
      <c r="K72" s="971"/>
      <c r="L72" s="971"/>
      <c r="M72" s="971"/>
      <c r="N72" s="971"/>
      <c r="O72" s="971"/>
      <c r="P72" s="972"/>
      <c r="Q72" s="973">
        <v>16</v>
      </c>
      <c r="R72" s="967"/>
      <c r="S72" s="967"/>
      <c r="T72" s="967"/>
      <c r="U72" s="967"/>
      <c r="V72" s="967">
        <v>16</v>
      </c>
      <c r="W72" s="967"/>
      <c r="X72" s="967"/>
      <c r="Y72" s="967"/>
      <c r="Z72" s="967"/>
      <c r="AA72" s="967">
        <v>0</v>
      </c>
      <c r="AB72" s="967"/>
      <c r="AC72" s="967"/>
      <c r="AD72" s="967"/>
      <c r="AE72" s="967"/>
      <c r="AF72" s="967">
        <v>0</v>
      </c>
      <c r="AG72" s="967"/>
      <c r="AH72" s="967"/>
      <c r="AI72" s="967"/>
      <c r="AJ72" s="967"/>
      <c r="AK72" s="967" t="s">
        <v>554</v>
      </c>
      <c r="AL72" s="967"/>
      <c r="AM72" s="967"/>
      <c r="AN72" s="967"/>
      <c r="AO72" s="967"/>
      <c r="AP72" s="967" t="s">
        <v>548</v>
      </c>
      <c r="AQ72" s="967"/>
      <c r="AR72" s="967"/>
      <c r="AS72" s="967"/>
      <c r="AT72" s="967"/>
      <c r="AU72" s="967" t="s">
        <v>536</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544</v>
      </c>
      <c r="C73" s="971"/>
      <c r="D73" s="971"/>
      <c r="E73" s="971"/>
      <c r="F73" s="971"/>
      <c r="G73" s="971"/>
      <c r="H73" s="971"/>
      <c r="I73" s="971"/>
      <c r="J73" s="971"/>
      <c r="K73" s="971"/>
      <c r="L73" s="971"/>
      <c r="M73" s="971"/>
      <c r="N73" s="971"/>
      <c r="O73" s="971"/>
      <c r="P73" s="972"/>
      <c r="Q73" s="973">
        <v>189</v>
      </c>
      <c r="R73" s="967"/>
      <c r="S73" s="967"/>
      <c r="T73" s="967"/>
      <c r="U73" s="967"/>
      <c r="V73" s="967">
        <v>168</v>
      </c>
      <c r="W73" s="967"/>
      <c r="X73" s="967"/>
      <c r="Y73" s="967"/>
      <c r="Z73" s="967"/>
      <c r="AA73" s="967">
        <v>22</v>
      </c>
      <c r="AB73" s="967"/>
      <c r="AC73" s="967"/>
      <c r="AD73" s="967"/>
      <c r="AE73" s="967"/>
      <c r="AF73" s="967">
        <v>22</v>
      </c>
      <c r="AG73" s="967"/>
      <c r="AH73" s="967"/>
      <c r="AI73" s="967"/>
      <c r="AJ73" s="967"/>
      <c r="AK73" s="967">
        <v>13</v>
      </c>
      <c r="AL73" s="967"/>
      <c r="AM73" s="967"/>
      <c r="AN73" s="967"/>
      <c r="AO73" s="967"/>
      <c r="AP73" s="967" t="s">
        <v>481</v>
      </c>
      <c r="AQ73" s="967"/>
      <c r="AR73" s="967"/>
      <c r="AS73" s="967"/>
      <c r="AT73" s="967"/>
      <c r="AU73" s="967" t="s">
        <v>481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545</v>
      </c>
      <c r="C74" s="971"/>
      <c r="D74" s="971"/>
      <c r="E74" s="971"/>
      <c r="F74" s="971"/>
      <c r="G74" s="971"/>
      <c r="H74" s="971"/>
      <c r="I74" s="971"/>
      <c r="J74" s="971"/>
      <c r="K74" s="971"/>
      <c r="L74" s="971"/>
      <c r="M74" s="971"/>
      <c r="N74" s="971"/>
      <c r="O74" s="971"/>
      <c r="P74" s="972"/>
      <c r="Q74" s="973">
        <v>1044329</v>
      </c>
      <c r="R74" s="967"/>
      <c r="S74" s="967"/>
      <c r="T74" s="967"/>
      <c r="U74" s="967"/>
      <c r="V74" s="967">
        <v>1022081</v>
      </c>
      <c r="W74" s="967"/>
      <c r="X74" s="967"/>
      <c r="Y74" s="967"/>
      <c r="Z74" s="967"/>
      <c r="AA74" s="967">
        <v>22247</v>
      </c>
      <c r="AB74" s="967"/>
      <c r="AC74" s="967"/>
      <c r="AD74" s="967"/>
      <c r="AE74" s="967"/>
      <c r="AF74" s="967">
        <v>22247</v>
      </c>
      <c r="AG74" s="967"/>
      <c r="AH74" s="967"/>
      <c r="AI74" s="967"/>
      <c r="AJ74" s="967"/>
      <c r="AK74" s="967">
        <v>593</v>
      </c>
      <c r="AL74" s="967"/>
      <c r="AM74" s="967"/>
      <c r="AN74" s="967"/>
      <c r="AO74" s="967"/>
      <c r="AP74" s="967" t="s">
        <v>481</v>
      </c>
      <c r="AQ74" s="967"/>
      <c r="AR74" s="967"/>
      <c r="AS74" s="967"/>
      <c r="AT74" s="967"/>
      <c r="AU74" s="967" t="s">
        <v>481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546</v>
      </c>
      <c r="C75" s="971"/>
      <c r="D75" s="971"/>
      <c r="E75" s="971"/>
      <c r="F75" s="971"/>
      <c r="G75" s="971"/>
      <c r="H75" s="971"/>
      <c r="I75" s="971"/>
      <c r="J75" s="971"/>
      <c r="K75" s="971"/>
      <c r="L75" s="971"/>
      <c r="M75" s="971"/>
      <c r="N75" s="971"/>
      <c r="O75" s="971"/>
      <c r="P75" s="972"/>
      <c r="Q75" s="974">
        <v>42179</v>
      </c>
      <c r="R75" s="975"/>
      <c r="S75" s="975"/>
      <c r="T75" s="975"/>
      <c r="U75" s="976"/>
      <c r="V75" s="977">
        <v>35893</v>
      </c>
      <c r="W75" s="975"/>
      <c r="X75" s="975"/>
      <c r="Y75" s="975"/>
      <c r="Z75" s="976"/>
      <c r="AA75" s="977">
        <v>6286</v>
      </c>
      <c r="AB75" s="975"/>
      <c r="AC75" s="975"/>
      <c r="AD75" s="975"/>
      <c r="AE75" s="976"/>
      <c r="AF75" s="977">
        <v>25370</v>
      </c>
      <c r="AG75" s="975"/>
      <c r="AH75" s="975"/>
      <c r="AI75" s="975"/>
      <c r="AJ75" s="976"/>
      <c r="AK75" s="977" t="s">
        <v>481</v>
      </c>
      <c r="AL75" s="975"/>
      <c r="AM75" s="975"/>
      <c r="AN75" s="975"/>
      <c r="AO75" s="976"/>
      <c r="AP75" s="977">
        <v>140190</v>
      </c>
      <c r="AQ75" s="975"/>
      <c r="AR75" s="975"/>
      <c r="AS75" s="975"/>
      <c r="AT75" s="976"/>
      <c r="AU75" s="977" t="s">
        <v>481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547</v>
      </c>
      <c r="C76" s="971"/>
      <c r="D76" s="971"/>
      <c r="E76" s="971"/>
      <c r="F76" s="971"/>
      <c r="G76" s="971"/>
      <c r="H76" s="971"/>
      <c r="I76" s="971"/>
      <c r="J76" s="971"/>
      <c r="K76" s="971"/>
      <c r="L76" s="971"/>
      <c r="M76" s="971"/>
      <c r="N76" s="971"/>
      <c r="O76" s="971"/>
      <c r="P76" s="972"/>
      <c r="Q76" s="974">
        <v>8559</v>
      </c>
      <c r="R76" s="975"/>
      <c r="S76" s="975"/>
      <c r="T76" s="975"/>
      <c r="U76" s="976"/>
      <c r="V76" s="977">
        <v>6038</v>
      </c>
      <c r="W76" s="975"/>
      <c r="X76" s="975"/>
      <c r="Y76" s="975"/>
      <c r="Z76" s="976"/>
      <c r="AA76" s="977">
        <v>2521</v>
      </c>
      <c r="AB76" s="975"/>
      <c r="AC76" s="975"/>
      <c r="AD76" s="975"/>
      <c r="AE76" s="976"/>
      <c r="AF76" s="977">
        <v>17171</v>
      </c>
      <c r="AG76" s="975"/>
      <c r="AH76" s="975"/>
      <c r="AI76" s="975"/>
      <c r="AJ76" s="976"/>
      <c r="AK76" s="977" t="s">
        <v>481</v>
      </c>
      <c r="AL76" s="975"/>
      <c r="AM76" s="975"/>
      <c r="AN76" s="975"/>
      <c r="AO76" s="976"/>
      <c r="AP76" s="977">
        <v>18268</v>
      </c>
      <c r="AQ76" s="975"/>
      <c r="AR76" s="975"/>
      <c r="AS76" s="975"/>
      <c r="AT76" s="976"/>
      <c r="AU76" s="977" t="s">
        <v>481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364</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65198</v>
      </c>
      <c r="AG88" s="955"/>
      <c r="AH88" s="955"/>
      <c r="AI88" s="955"/>
      <c r="AJ88" s="955"/>
      <c r="AK88" s="959"/>
      <c r="AL88" s="959"/>
      <c r="AM88" s="959"/>
      <c r="AN88" s="959"/>
      <c r="AO88" s="959"/>
      <c r="AP88" s="955">
        <v>160740</v>
      </c>
      <c r="AQ88" s="955"/>
      <c r="AR88" s="955"/>
      <c r="AS88" s="955"/>
      <c r="AT88" s="955"/>
      <c r="AU88" s="955">
        <v>2118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370</v>
      </c>
      <c r="CS102" s="947"/>
      <c r="CT102" s="947"/>
      <c r="CU102" s="947"/>
      <c r="CV102" s="948"/>
      <c r="CW102" s="946">
        <v>104</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284</v>
      </c>
      <c r="AG109" s="888"/>
      <c r="AH109" s="888"/>
      <c r="AI109" s="888"/>
      <c r="AJ109" s="889"/>
      <c r="AK109" s="890" t="s">
        <v>283</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284</v>
      </c>
      <c r="BW109" s="888"/>
      <c r="BX109" s="888"/>
      <c r="BY109" s="888"/>
      <c r="BZ109" s="889"/>
      <c r="CA109" s="890" t="s">
        <v>283</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284</v>
      </c>
      <c r="DM109" s="888"/>
      <c r="DN109" s="888"/>
      <c r="DO109" s="888"/>
      <c r="DP109" s="889"/>
      <c r="DQ109" s="890" t="s">
        <v>283</v>
      </c>
      <c r="DR109" s="888"/>
      <c r="DS109" s="888"/>
      <c r="DT109" s="888"/>
      <c r="DU109" s="889"/>
      <c r="DV109" s="890" t="s">
        <v>400</v>
      </c>
      <c r="DW109" s="888"/>
      <c r="DX109" s="888"/>
      <c r="DY109" s="888"/>
      <c r="DZ109" s="919"/>
    </row>
    <row r="110" spans="1:131" s="197" customFormat="1" ht="26.25" customHeight="1" x14ac:dyDescent="0.15">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5638519</v>
      </c>
      <c r="AB110" s="873"/>
      <c r="AC110" s="873"/>
      <c r="AD110" s="873"/>
      <c r="AE110" s="874"/>
      <c r="AF110" s="875">
        <v>5928182</v>
      </c>
      <c r="AG110" s="873"/>
      <c r="AH110" s="873"/>
      <c r="AI110" s="873"/>
      <c r="AJ110" s="874"/>
      <c r="AK110" s="875">
        <v>6103704</v>
      </c>
      <c r="AL110" s="873"/>
      <c r="AM110" s="873"/>
      <c r="AN110" s="873"/>
      <c r="AO110" s="874"/>
      <c r="AP110" s="876">
        <v>20.5</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53436620</v>
      </c>
      <c r="BR110" s="800"/>
      <c r="BS110" s="800"/>
      <c r="BT110" s="800"/>
      <c r="BU110" s="800"/>
      <c r="BV110" s="800">
        <v>53701061</v>
      </c>
      <c r="BW110" s="800"/>
      <c r="BX110" s="800"/>
      <c r="BY110" s="800"/>
      <c r="BZ110" s="800"/>
      <c r="CA110" s="800">
        <v>51080360</v>
      </c>
      <c r="CB110" s="800"/>
      <c r="CC110" s="800"/>
      <c r="CD110" s="800"/>
      <c r="CE110" s="800"/>
      <c r="CF110" s="861">
        <v>171.2</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406</v>
      </c>
      <c r="DH110" s="800"/>
      <c r="DI110" s="800"/>
      <c r="DJ110" s="800"/>
      <c r="DK110" s="800"/>
      <c r="DL110" s="800" t="s">
        <v>406</v>
      </c>
      <c r="DM110" s="800"/>
      <c r="DN110" s="800"/>
      <c r="DO110" s="800"/>
      <c r="DP110" s="800"/>
      <c r="DQ110" s="800" t="s">
        <v>406</v>
      </c>
      <c r="DR110" s="800"/>
      <c r="DS110" s="800"/>
      <c r="DT110" s="800"/>
      <c r="DU110" s="800"/>
      <c r="DV110" s="801" t="s">
        <v>406</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406</v>
      </c>
      <c r="AB111" s="909"/>
      <c r="AC111" s="909"/>
      <c r="AD111" s="909"/>
      <c r="AE111" s="910"/>
      <c r="AF111" s="911" t="s">
        <v>406</v>
      </c>
      <c r="AG111" s="909"/>
      <c r="AH111" s="909"/>
      <c r="AI111" s="909"/>
      <c r="AJ111" s="910"/>
      <c r="AK111" s="911" t="s">
        <v>406</v>
      </c>
      <c r="AL111" s="909"/>
      <c r="AM111" s="909"/>
      <c r="AN111" s="909"/>
      <c r="AO111" s="910"/>
      <c r="AP111" s="912" t="s">
        <v>406</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2954253</v>
      </c>
      <c r="BR111" s="771"/>
      <c r="BS111" s="771"/>
      <c r="BT111" s="771"/>
      <c r="BU111" s="771"/>
      <c r="BV111" s="771">
        <v>2695363</v>
      </c>
      <c r="BW111" s="771"/>
      <c r="BX111" s="771"/>
      <c r="BY111" s="771"/>
      <c r="BZ111" s="771"/>
      <c r="CA111" s="771">
        <v>2431031</v>
      </c>
      <c r="CB111" s="771"/>
      <c r="CC111" s="771"/>
      <c r="CD111" s="771"/>
      <c r="CE111" s="771"/>
      <c r="CF111" s="848">
        <v>8.1</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1230952</v>
      </c>
      <c r="DH111" s="771"/>
      <c r="DI111" s="771"/>
      <c r="DJ111" s="771"/>
      <c r="DK111" s="771"/>
      <c r="DL111" s="771">
        <v>1155346</v>
      </c>
      <c r="DM111" s="771"/>
      <c r="DN111" s="771"/>
      <c r="DO111" s="771"/>
      <c r="DP111" s="771"/>
      <c r="DQ111" s="771">
        <v>1079449</v>
      </c>
      <c r="DR111" s="771"/>
      <c r="DS111" s="771"/>
      <c r="DT111" s="771"/>
      <c r="DU111" s="771"/>
      <c r="DV111" s="823">
        <v>3.6</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412</v>
      </c>
      <c r="AB112" s="784"/>
      <c r="AC112" s="784"/>
      <c r="AD112" s="784"/>
      <c r="AE112" s="785"/>
      <c r="AF112" s="786" t="s">
        <v>412</v>
      </c>
      <c r="AG112" s="784"/>
      <c r="AH112" s="784"/>
      <c r="AI112" s="784"/>
      <c r="AJ112" s="785"/>
      <c r="AK112" s="786" t="s">
        <v>412</v>
      </c>
      <c r="AL112" s="784"/>
      <c r="AM112" s="784"/>
      <c r="AN112" s="784"/>
      <c r="AO112" s="785"/>
      <c r="AP112" s="754" t="s">
        <v>412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14845332</v>
      </c>
      <c r="BR112" s="771"/>
      <c r="BS112" s="771"/>
      <c r="BT112" s="771"/>
      <c r="BU112" s="771"/>
      <c r="BV112" s="771">
        <v>13647026</v>
      </c>
      <c r="BW112" s="771"/>
      <c r="BX112" s="771"/>
      <c r="BY112" s="771"/>
      <c r="BZ112" s="771"/>
      <c r="CA112" s="771">
        <v>11390973</v>
      </c>
      <c r="CB112" s="771"/>
      <c r="CC112" s="771"/>
      <c r="CD112" s="771"/>
      <c r="CE112" s="771"/>
      <c r="CF112" s="848">
        <v>38.200000000000003</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412</v>
      </c>
      <c r="DH112" s="771"/>
      <c r="DI112" s="771"/>
      <c r="DJ112" s="771"/>
      <c r="DK112" s="771"/>
      <c r="DL112" s="771" t="s">
        <v>412</v>
      </c>
      <c r="DM112" s="771"/>
      <c r="DN112" s="771"/>
      <c r="DO112" s="771"/>
      <c r="DP112" s="771"/>
      <c r="DQ112" s="771" t="s">
        <v>412</v>
      </c>
      <c r="DR112" s="771"/>
      <c r="DS112" s="771"/>
      <c r="DT112" s="771"/>
      <c r="DU112" s="771"/>
      <c r="DV112" s="823" t="s">
        <v>412</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1292807</v>
      </c>
      <c r="AB113" s="909"/>
      <c r="AC113" s="909"/>
      <c r="AD113" s="909"/>
      <c r="AE113" s="910"/>
      <c r="AF113" s="911">
        <v>1195231</v>
      </c>
      <c r="AG113" s="909"/>
      <c r="AH113" s="909"/>
      <c r="AI113" s="909"/>
      <c r="AJ113" s="910"/>
      <c r="AK113" s="911">
        <v>1229324</v>
      </c>
      <c r="AL113" s="909"/>
      <c r="AM113" s="909"/>
      <c r="AN113" s="909"/>
      <c r="AO113" s="910"/>
      <c r="AP113" s="912">
        <v>4.0999999999999996</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2411765</v>
      </c>
      <c r="BR113" s="771"/>
      <c r="BS113" s="771"/>
      <c r="BT113" s="771"/>
      <c r="BU113" s="771"/>
      <c r="BV113" s="771">
        <v>2021932</v>
      </c>
      <c r="BW113" s="771"/>
      <c r="BX113" s="771"/>
      <c r="BY113" s="771"/>
      <c r="BZ113" s="771"/>
      <c r="CA113" s="771">
        <v>2118418</v>
      </c>
      <c r="CB113" s="771"/>
      <c r="CC113" s="771"/>
      <c r="CD113" s="771"/>
      <c r="CE113" s="771"/>
      <c r="CF113" s="848">
        <v>7.1</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1723301</v>
      </c>
      <c r="DH113" s="784"/>
      <c r="DI113" s="784"/>
      <c r="DJ113" s="784"/>
      <c r="DK113" s="785"/>
      <c r="DL113" s="786">
        <v>1540017</v>
      </c>
      <c r="DM113" s="784"/>
      <c r="DN113" s="784"/>
      <c r="DO113" s="784"/>
      <c r="DP113" s="785"/>
      <c r="DQ113" s="786">
        <v>1351582</v>
      </c>
      <c r="DR113" s="784"/>
      <c r="DS113" s="784"/>
      <c r="DT113" s="784"/>
      <c r="DU113" s="785"/>
      <c r="DV113" s="754">
        <v>4.5</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652815</v>
      </c>
      <c r="AB114" s="784"/>
      <c r="AC114" s="784"/>
      <c r="AD114" s="784"/>
      <c r="AE114" s="785"/>
      <c r="AF114" s="786">
        <v>673583</v>
      </c>
      <c r="AG114" s="784"/>
      <c r="AH114" s="784"/>
      <c r="AI114" s="784"/>
      <c r="AJ114" s="785"/>
      <c r="AK114" s="786">
        <v>563845</v>
      </c>
      <c r="AL114" s="784"/>
      <c r="AM114" s="784"/>
      <c r="AN114" s="784"/>
      <c r="AO114" s="785"/>
      <c r="AP114" s="754">
        <v>1.9</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7339566</v>
      </c>
      <c r="BR114" s="771"/>
      <c r="BS114" s="771"/>
      <c r="BT114" s="771"/>
      <c r="BU114" s="771"/>
      <c r="BV114" s="771">
        <v>6974025</v>
      </c>
      <c r="BW114" s="771"/>
      <c r="BX114" s="771"/>
      <c r="BY114" s="771"/>
      <c r="BZ114" s="771"/>
      <c r="CA114" s="771">
        <v>6434567</v>
      </c>
      <c r="CB114" s="771"/>
      <c r="CC114" s="771"/>
      <c r="CD114" s="771"/>
      <c r="CE114" s="771"/>
      <c r="CF114" s="848">
        <v>21.6</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412</v>
      </c>
      <c r="DH114" s="784"/>
      <c r="DI114" s="784"/>
      <c r="DJ114" s="784"/>
      <c r="DK114" s="785"/>
      <c r="DL114" s="786" t="s">
        <v>412</v>
      </c>
      <c r="DM114" s="784"/>
      <c r="DN114" s="784"/>
      <c r="DO114" s="784"/>
      <c r="DP114" s="785"/>
      <c r="DQ114" s="786" t="s">
        <v>412</v>
      </c>
      <c r="DR114" s="784"/>
      <c r="DS114" s="784"/>
      <c r="DT114" s="784"/>
      <c r="DU114" s="785"/>
      <c r="DV114" s="754" t="s">
        <v>412</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243892</v>
      </c>
      <c r="AB115" s="909"/>
      <c r="AC115" s="909"/>
      <c r="AD115" s="909"/>
      <c r="AE115" s="910"/>
      <c r="AF115" s="911">
        <v>246944</v>
      </c>
      <c r="AG115" s="909"/>
      <c r="AH115" s="909"/>
      <c r="AI115" s="909"/>
      <c r="AJ115" s="910"/>
      <c r="AK115" s="911">
        <v>250043</v>
      </c>
      <c r="AL115" s="909"/>
      <c r="AM115" s="909"/>
      <c r="AN115" s="909"/>
      <c r="AO115" s="910"/>
      <c r="AP115" s="912">
        <v>0.8</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412</v>
      </c>
      <c r="BR115" s="771"/>
      <c r="BS115" s="771"/>
      <c r="BT115" s="771"/>
      <c r="BU115" s="771"/>
      <c r="BV115" s="771" t="s">
        <v>412</v>
      </c>
      <c r="BW115" s="771"/>
      <c r="BX115" s="771"/>
      <c r="BY115" s="771"/>
      <c r="BZ115" s="771"/>
      <c r="CA115" s="771" t="s">
        <v>412</v>
      </c>
      <c r="CB115" s="771"/>
      <c r="CC115" s="771"/>
      <c r="CD115" s="771"/>
      <c r="CE115" s="771"/>
      <c r="CF115" s="848" t="s">
        <v>412</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412</v>
      </c>
      <c r="DH115" s="784"/>
      <c r="DI115" s="784"/>
      <c r="DJ115" s="784"/>
      <c r="DK115" s="785"/>
      <c r="DL115" s="786" t="s">
        <v>412</v>
      </c>
      <c r="DM115" s="784"/>
      <c r="DN115" s="784"/>
      <c r="DO115" s="784"/>
      <c r="DP115" s="785"/>
      <c r="DQ115" s="786" t="s">
        <v>412</v>
      </c>
      <c r="DR115" s="784"/>
      <c r="DS115" s="784"/>
      <c r="DT115" s="784"/>
      <c r="DU115" s="785"/>
      <c r="DV115" s="754" t="s">
        <v>412</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1229</v>
      </c>
      <c r="AB116" s="784"/>
      <c r="AC116" s="784"/>
      <c r="AD116" s="784"/>
      <c r="AE116" s="785"/>
      <c r="AF116" s="786">
        <v>148</v>
      </c>
      <c r="AG116" s="784"/>
      <c r="AH116" s="784"/>
      <c r="AI116" s="784"/>
      <c r="AJ116" s="785"/>
      <c r="AK116" s="786" t="s">
        <v>412</v>
      </c>
      <c r="AL116" s="784"/>
      <c r="AM116" s="784"/>
      <c r="AN116" s="784"/>
      <c r="AO116" s="785"/>
      <c r="AP116" s="754" t="s">
        <v>412</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412</v>
      </c>
      <c r="BR116" s="771"/>
      <c r="BS116" s="771"/>
      <c r="BT116" s="771"/>
      <c r="BU116" s="771"/>
      <c r="BV116" s="771" t="s">
        <v>412</v>
      </c>
      <c r="BW116" s="771"/>
      <c r="BX116" s="771"/>
      <c r="BY116" s="771"/>
      <c r="BZ116" s="771"/>
      <c r="CA116" s="771" t="s">
        <v>412</v>
      </c>
      <c r="CB116" s="771"/>
      <c r="CC116" s="771"/>
      <c r="CD116" s="771"/>
      <c r="CE116" s="771"/>
      <c r="CF116" s="848" t="s">
        <v>412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412</v>
      </c>
      <c r="DH116" s="784"/>
      <c r="DI116" s="784"/>
      <c r="DJ116" s="784"/>
      <c r="DK116" s="785"/>
      <c r="DL116" s="786" t="s">
        <v>412</v>
      </c>
      <c r="DM116" s="784"/>
      <c r="DN116" s="784"/>
      <c r="DO116" s="784"/>
      <c r="DP116" s="785"/>
      <c r="DQ116" s="786" t="s">
        <v>412</v>
      </c>
      <c r="DR116" s="784"/>
      <c r="DS116" s="784"/>
      <c r="DT116" s="784"/>
      <c r="DU116" s="785"/>
      <c r="DV116" s="754" t="s">
        <v>412</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7829262</v>
      </c>
      <c r="AB117" s="895"/>
      <c r="AC117" s="895"/>
      <c r="AD117" s="895"/>
      <c r="AE117" s="896"/>
      <c r="AF117" s="898">
        <v>8044088</v>
      </c>
      <c r="AG117" s="895"/>
      <c r="AH117" s="895"/>
      <c r="AI117" s="895"/>
      <c r="AJ117" s="896"/>
      <c r="AK117" s="898">
        <v>8146916</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284</v>
      </c>
      <c r="AG118" s="888"/>
      <c r="AH118" s="888"/>
      <c r="AI118" s="888"/>
      <c r="AJ118" s="889"/>
      <c r="AK118" s="890" t="s">
        <v>283</v>
      </c>
      <c r="AL118" s="888"/>
      <c r="AM118" s="888"/>
      <c r="AN118" s="888"/>
      <c r="AO118" s="889"/>
      <c r="AP118" s="891" t="s">
        <v>400</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430</v>
      </c>
      <c r="BP118" s="838"/>
      <c r="BQ118" s="857">
        <v>80987536</v>
      </c>
      <c r="BR118" s="858"/>
      <c r="BS118" s="858"/>
      <c r="BT118" s="858"/>
      <c r="BU118" s="858"/>
      <c r="BV118" s="858">
        <v>79039407</v>
      </c>
      <c r="BW118" s="858"/>
      <c r="BX118" s="858"/>
      <c r="BY118" s="858"/>
      <c r="BZ118" s="858"/>
      <c r="CA118" s="858">
        <v>73455349</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9372149</v>
      </c>
      <c r="BR119" s="800"/>
      <c r="BS119" s="800"/>
      <c r="BT119" s="800"/>
      <c r="BU119" s="800"/>
      <c r="BV119" s="800">
        <v>8892294</v>
      </c>
      <c r="BW119" s="800"/>
      <c r="BX119" s="800"/>
      <c r="BY119" s="800"/>
      <c r="BZ119" s="800"/>
      <c r="CA119" s="800">
        <v>9759231</v>
      </c>
      <c r="CB119" s="800"/>
      <c r="CC119" s="800"/>
      <c r="CD119" s="800"/>
      <c r="CE119" s="800"/>
      <c r="CF119" s="861">
        <v>32.700000000000003</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75320</v>
      </c>
      <c r="AB120" s="784"/>
      <c r="AC120" s="784"/>
      <c r="AD120" s="784"/>
      <c r="AE120" s="785"/>
      <c r="AF120" s="786">
        <v>75606</v>
      </c>
      <c r="AG120" s="784"/>
      <c r="AH120" s="784"/>
      <c r="AI120" s="784"/>
      <c r="AJ120" s="785"/>
      <c r="AK120" s="786">
        <v>75896</v>
      </c>
      <c r="AL120" s="784"/>
      <c r="AM120" s="784"/>
      <c r="AN120" s="784"/>
      <c r="AO120" s="785"/>
      <c r="AP120" s="754">
        <v>0.3</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15932196</v>
      </c>
      <c r="BR120" s="771"/>
      <c r="BS120" s="771"/>
      <c r="BT120" s="771"/>
      <c r="BU120" s="771"/>
      <c r="BV120" s="771">
        <v>15131216</v>
      </c>
      <c r="BW120" s="771"/>
      <c r="BX120" s="771"/>
      <c r="BY120" s="771"/>
      <c r="BZ120" s="771"/>
      <c r="CA120" s="771">
        <v>13782993</v>
      </c>
      <c r="CB120" s="771"/>
      <c r="CC120" s="771"/>
      <c r="CD120" s="771"/>
      <c r="CE120" s="771"/>
      <c r="CF120" s="848">
        <v>46.2</v>
      </c>
      <c r="CG120" s="849"/>
      <c r="CH120" s="849"/>
      <c r="CI120" s="849"/>
      <c r="CJ120" s="849"/>
      <c r="CK120" s="850" t="s">
        <v>436</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10871163</v>
      </c>
      <c r="DH120" s="800"/>
      <c r="DI120" s="800"/>
      <c r="DJ120" s="800"/>
      <c r="DK120" s="800"/>
      <c r="DL120" s="800">
        <v>10347125</v>
      </c>
      <c r="DM120" s="800"/>
      <c r="DN120" s="800"/>
      <c r="DO120" s="800"/>
      <c r="DP120" s="800"/>
      <c r="DQ120" s="800">
        <v>9001561</v>
      </c>
      <c r="DR120" s="800"/>
      <c r="DS120" s="800"/>
      <c r="DT120" s="800"/>
      <c r="DU120" s="800"/>
      <c r="DV120" s="801">
        <v>30.2</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168572</v>
      </c>
      <c r="AB121" s="784"/>
      <c r="AC121" s="784"/>
      <c r="AD121" s="784"/>
      <c r="AE121" s="785"/>
      <c r="AF121" s="786">
        <v>171338</v>
      </c>
      <c r="AG121" s="784"/>
      <c r="AH121" s="784"/>
      <c r="AI121" s="784"/>
      <c r="AJ121" s="785"/>
      <c r="AK121" s="786">
        <v>174147</v>
      </c>
      <c r="AL121" s="784"/>
      <c r="AM121" s="784"/>
      <c r="AN121" s="784"/>
      <c r="AO121" s="785"/>
      <c r="AP121" s="754">
        <v>0.6</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49604107</v>
      </c>
      <c r="BR121" s="858"/>
      <c r="BS121" s="858"/>
      <c r="BT121" s="858"/>
      <c r="BU121" s="858"/>
      <c r="BV121" s="858">
        <v>50671542</v>
      </c>
      <c r="BW121" s="858"/>
      <c r="BX121" s="858"/>
      <c r="BY121" s="858"/>
      <c r="BZ121" s="858"/>
      <c r="CA121" s="858">
        <v>49901482</v>
      </c>
      <c r="CB121" s="858"/>
      <c r="CC121" s="858"/>
      <c r="CD121" s="858"/>
      <c r="CE121" s="858"/>
      <c r="CF121" s="859">
        <v>167.3</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3974169</v>
      </c>
      <c r="DH121" s="771"/>
      <c r="DI121" s="771"/>
      <c r="DJ121" s="771"/>
      <c r="DK121" s="771"/>
      <c r="DL121" s="771">
        <v>3299901</v>
      </c>
      <c r="DM121" s="771"/>
      <c r="DN121" s="771"/>
      <c r="DO121" s="771"/>
      <c r="DP121" s="771"/>
      <c r="DQ121" s="771">
        <v>2389412</v>
      </c>
      <c r="DR121" s="771"/>
      <c r="DS121" s="771"/>
      <c r="DT121" s="771"/>
      <c r="DU121" s="771"/>
      <c r="DV121" s="823">
        <v>8</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439</v>
      </c>
      <c r="BP122" s="838"/>
      <c r="BQ122" s="839">
        <v>74908452</v>
      </c>
      <c r="BR122" s="840"/>
      <c r="BS122" s="840"/>
      <c r="BT122" s="840"/>
      <c r="BU122" s="840"/>
      <c r="BV122" s="840">
        <v>74695052</v>
      </c>
      <c r="BW122" s="840"/>
      <c r="BX122" s="840"/>
      <c r="BY122" s="840"/>
      <c r="BZ122" s="840"/>
      <c r="CA122" s="840">
        <v>73443706</v>
      </c>
      <c r="CB122" s="840"/>
      <c r="CC122" s="840"/>
      <c r="CD122" s="840"/>
      <c r="CE122" s="840"/>
      <c r="CF122" s="743"/>
      <c r="CG122" s="744"/>
      <c r="CH122" s="744"/>
      <c r="CI122" s="744"/>
      <c r="CJ122" s="841"/>
      <c r="CK122" s="851"/>
      <c r="CL122" s="812"/>
      <c r="CM122" s="812"/>
      <c r="CN122" s="812"/>
      <c r="CO122" s="813"/>
      <c r="CP122" s="828" t="s">
        <v>440</v>
      </c>
      <c r="CQ122" s="829"/>
      <c r="CR122" s="829"/>
      <c r="CS122" s="829"/>
      <c r="CT122" s="829"/>
      <c r="CU122" s="829"/>
      <c r="CV122" s="829"/>
      <c r="CW122" s="829"/>
      <c r="CX122" s="829"/>
      <c r="CY122" s="829"/>
      <c r="CZ122" s="829"/>
      <c r="DA122" s="829"/>
      <c r="DB122" s="829"/>
      <c r="DC122" s="829"/>
      <c r="DD122" s="829"/>
      <c r="DE122" s="829"/>
      <c r="DF122" s="830"/>
      <c r="DG122" s="770" t="s">
        <v>441</v>
      </c>
      <c r="DH122" s="771"/>
      <c r="DI122" s="771"/>
      <c r="DJ122" s="771"/>
      <c r="DK122" s="771"/>
      <c r="DL122" s="771" t="s">
        <v>441</v>
      </c>
      <c r="DM122" s="771"/>
      <c r="DN122" s="771"/>
      <c r="DO122" s="771"/>
      <c r="DP122" s="771"/>
      <c r="DQ122" s="771" t="s">
        <v>441</v>
      </c>
      <c r="DR122" s="771"/>
      <c r="DS122" s="771"/>
      <c r="DT122" s="771"/>
      <c r="DU122" s="771"/>
      <c r="DV122" s="823" t="s">
        <v>441</v>
      </c>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441</v>
      </c>
      <c r="AB123" s="784"/>
      <c r="AC123" s="784"/>
      <c r="AD123" s="784"/>
      <c r="AE123" s="785"/>
      <c r="AF123" s="786" t="s">
        <v>441</v>
      </c>
      <c r="AG123" s="784"/>
      <c r="AH123" s="784"/>
      <c r="AI123" s="784"/>
      <c r="AJ123" s="785"/>
      <c r="AK123" s="786" t="s">
        <v>441</v>
      </c>
      <c r="AL123" s="784"/>
      <c r="AM123" s="784"/>
      <c r="AN123" s="784"/>
      <c r="AO123" s="785"/>
      <c r="AP123" s="754" t="s">
        <v>441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20.7</v>
      </c>
      <c r="BR123" s="832"/>
      <c r="BS123" s="832"/>
      <c r="BT123" s="832"/>
      <c r="BU123" s="832"/>
      <c r="BV123" s="832">
        <v>14.8</v>
      </c>
      <c r="BW123" s="832"/>
      <c r="BX123" s="832"/>
      <c r="BY123" s="832"/>
      <c r="BZ123" s="832"/>
      <c r="CA123" s="832">
        <v>0</v>
      </c>
      <c r="CB123" s="832"/>
      <c r="CC123" s="832"/>
      <c r="CD123" s="832"/>
      <c r="CE123" s="832"/>
      <c r="CF123" s="730"/>
      <c r="CG123" s="731"/>
      <c r="CH123" s="731"/>
      <c r="CI123" s="731"/>
      <c r="CJ123" s="833"/>
      <c r="CK123" s="851"/>
      <c r="CL123" s="812"/>
      <c r="CM123" s="812"/>
      <c r="CN123" s="812"/>
      <c r="CO123" s="813"/>
      <c r="CP123" s="828" t="s">
        <v>443</v>
      </c>
      <c r="CQ123" s="829"/>
      <c r="CR123" s="829"/>
      <c r="CS123" s="829"/>
      <c r="CT123" s="829"/>
      <c r="CU123" s="829"/>
      <c r="CV123" s="829"/>
      <c r="CW123" s="829"/>
      <c r="CX123" s="829"/>
      <c r="CY123" s="829"/>
      <c r="CZ123" s="829"/>
      <c r="DA123" s="829"/>
      <c r="DB123" s="829"/>
      <c r="DC123" s="829"/>
      <c r="DD123" s="829"/>
      <c r="DE123" s="829"/>
      <c r="DF123" s="830"/>
      <c r="DG123" s="783" t="s">
        <v>441</v>
      </c>
      <c r="DH123" s="784"/>
      <c r="DI123" s="784"/>
      <c r="DJ123" s="784"/>
      <c r="DK123" s="785"/>
      <c r="DL123" s="786" t="s">
        <v>441</v>
      </c>
      <c r="DM123" s="784"/>
      <c r="DN123" s="784"/>
      <c r="DO123" s="784"/>
      <c r="DP123" s="785"/>
      <c r="DQ123" s="786" t="s">
        <v>441</v>
      </c>
      <c r="DR123" s="784"/>
      <c r="DS123" s="784"/>
      <c r="DT123" s="784"/>
      <c r="DU123" s="785"/>
      <c r="DV123" s="754" t="s">
        <v>441</v>
      </c>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441</v>
      </c>
      <c r="AB124" s="784"/>
      <c r="AC124" s="784"/>
      <c r="AD124" s="784"/>
      <c r="AE124" s="785"/>
      <c r="AF124" s="786" t="s">
        <v>441</v>
      </c>
      <c r="AG124" s="784"/>
      <c r="AH124" s="784"/>
      <c r="AI124" s="784"/>
      <c r="AJ124" s="785"/>
      <c r="AK124" s="786" t="s">
        <v>441</v>
      </c>
      <c r="AL124" s="784"/>
      <c r="AM124" s="784"/>
      <c r="AN124" s="784"/>
      <c r="AO124" s="785"/>
      <c r="AP124" s="754" t="s">
        <v>441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441</v>
      </c>
      <c r="DH124" s="717"/>
      <c r="DI124" s="717"/>
      <c r="DJ124" s="717"/>
      <c r="DK124" s="718"/>
      <c r="DL124" s="719" t="s">
        <v>441</v>
      </c>
      <c r="DM124" s="717"/>
      <c r="DN124" s="717"/>
      <c r="DO124" s="717"/>
      <c r="DP124" s="718"/>
      <c r="DQ124" s="719" t="s">
        <v>441</v>
      </c>
      <c r="DR124" s="717"/>
      <c r="DS124" s="717"/>
      <c r="DT124" s="717"/>
      <c r="DU124" s="718"/>
      <c r="DV124" s="807" t="s">
        <v>441</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441</v>
      </c>
      <c r="AB125" s="784"/>
      <c r="AC125" s="784"/>
      <c r="AD125" s="784"/>
      <c r="AE125" s="785"/>
      <c r="AF125" s="786" t="s">
        <v>441</v>
      </c>
      <c r="AG125" s="784"/>
      <c r="AH125" s="784"/>
      <c r="AI125" s="784"/>
      <c r="AJ125" s="785"/>
      <c r="AK125" s="786" t="s">
        <v>441</v>
      </c>
      <c r="AL125" s="784"/>
      <c r="AM125" s="784"/>
      <c r="AN125" s="784"/>
      <c r="AO125" s="785"/>
      <c r="AP125" s="754" t="s">
        <v>441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441</v>
      </c>
      <c r="DH125" s="800"/>
      <c r="DI125" s="800"/>
      <c r="DJ125" s="800"/>
      <c r="DK125" s="800"/>
      <c r="DL125" s="800" t="s">
        <v>441</v>
      </c>
      <c r="DM125" s="800"/>
      <c r="DN125" s="800"/>
      <c r="DO125" s="800"/>
      <c r="DP125" s="800"/>
      <c r="DQ125" s="800" t="s">
        <v>441</v>
      </c>
      <c r="DR125" s="800"/>
      <c r="DS125" s="800"/>
      <c r="DT125" s="800"/>
      <c r="DU125" s="800"/>
      <c r="DV125" s="801" t="s">
        <v>441</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441</v>
      </c>
      <c r="AB126" s="784"/>
      <c r="AC126" s="784"/>
      <c r="AD126" s="784"/>
      <c r="AE126" s="785"/>
      <c r="AF126" s="786" t="s">
        <v>441</v>
      </c>
      <c r="AG126" s="784"/>
      <c r="AH126" s="784"/>
      <c r="AI126" s="784"/>
      <c r="AJ126" s="785"/>
      <c r="AK126" s="786" t="s">
        <v>441</v>
      </c>
      <c r="AL126" s="784"/>
      <c r="AM126" s="784"/>
      <c r="AN126" s="784"/>
      <c r="AO126" s="785"/>
      <c r="AP126" s="754" t="s">
        <v>441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441</v>
      </c>
      <c r="DH126" s="771"/>
      <c r="DI126" s="771"/>
      <c r="DJ126" s="771"/>
      <c r="DK126" s="771"/>
      <c r="DL126" s="771" t="s">
        <v>441</v>
      </c>
      <c r="DM126" s="771"/>
      <c r="DN126" s="771"/>
      <c r="DO126" s="771"/>
      <c r="DP126" s="771"/>
      <c r="DQ126" s="771" t="s">
        <v>441</v>
      </c>
      <c r="DR126" s="771"/>
      <c r="DS126" s="771"/>
      <c r="DT126" s="771"/>
      <c r="DU126" s="771"/>
      <c r="DV126" s="823" t="s">
        <v>441</v>
      </c>
      <c r="DW126" s="823"/>
      <c r="DX126" s="823"/>
      <c r="DY126" s="823"/>
      <c r="DZ126" s="824"/>
    </row>
    <row r="127" spans="1:130" s="197" customFormat="1" ht="26.25" customHeight="1" thickBot="1" x14ac:dyDescent="0.2">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441</v>
      </c>
      <c r="AB127" s="784"/>
      <c r="AC127" s="784"/>
      <c r="AD127" s="784"/>
      <c r="AE127" s="785"/>
      <c r="AF127" s="786" t="s">
        <v>441</v>
      </c>
      <c r="AG127" s="784"/>
      <c r="AH127" s="784"/>
      <c r="AI127" s="784"/>
      <c r="AJ127" s="785"/>
      <c r="AK127" s="786" t="s">
        <v>441</v>
      </c>
      <c r="AL127" s="784"/>
      <c r="AM127" s="784"/>
      <c r="AN127" s="784"/>
      <c r="AO127" s="785"/>
      <c r="AP127" s="754" t="s">
        <v>441</v>
      </c>
      <c r="AQ127" s="755"/>
      <c r="AR127" s="755"/>
      <c r="AS127" s="755"/>
      <c r="AT127" s="756"/>
      <c r="AU127" s="233"/>
      <c r="AV127" s="233"/>
      <c r="AW127" s="233"/>
      <c r="AX127" s="757" t="s">
        <v>453</v>
      </c>
      <c r="AY127" s="758"/>
      <c r="AZ127" s="758"/>
      <c r="BA127" s="758"/>
      <c r="BB127" s="758"/>
      <c r="BC127" s="758"/>
      <c r="BD127" s="758"/>
      <c r="BE127" s="759"/>
      <c r="BF127" s="760" t="s">
        <v>441</v>
      </c>
      <c r="BG127" s="761"/>
      <c r="BH127" s="761"/>
      <c r="BI127" s="761"/>
      <c r="BJ127" s="761"/>
      <c r="BK127" s="761"/>
      <c r="BL127" s="762"/>
      <c r="BM127" s="760">
        <v>11.64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455</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1671958</v>
      </c>
      <c r="AB128" s="724"/>
      <c r="AC128" s="724"/>
      <c r="AD128" s="724"/>
      <c r="AE128" s="725"/>
      <c r="AF128" s="726">
        <v>1712798</v>
      </c>
      <c r="AG128" s="724"/>
      <c r="AH128" s="724"/>
      <c r="AI128" s="724"/>
      <c r="AJ128" s="725"/>
      <c r="AK128" s="726">
        <v>1714739</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459</v>
      </c>
      <c r="BG128" s="791"/>
      <c r="BH128" s="791"/>
      <c r="BI128" s="791"/>
      <c r="BJ128" s="791"/>
      <c r="BK128" s="791"/>
      <c r="BL128" s="792"/>
      <c r="BM128" s="790">
        <v>16.64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33538575</v>
      </c>
      <c r="AB129" s="784"/>
      <c r="AC129" s="784"/>
      <c r="AD129" s="784"/>
      <c r="AE129" s="785"/>
      <c r="AF129" s="786">
        <v>33720568</v>
      </c>
      <c r="AG129" s="784"/>
      <c r="AH129" s="784"/>
      <c r="AI129" s="784"/>
      <c r="AJ129" s="785"/>
      <c r="AK129" s="786">
        <v>34119783</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6.7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4260694</v>
      </c>
      <c r="AB130" s="784"/>
      <c r="AC130" s="784"/>
      <c r="AD130" s="784"/>
      <c r="AE130" s="785"/>
      <c r="AF130" s="786">
        <v>4450301</v>
      </c>
      <c r="AG130" s="784"/>
      <c r="AH130" s="784"/>
      <c r="AI130" s="784"/>
      <c r="AJ130" s="785"/>
      <c r="AK130" s="786">
        <v>4284933</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29277881</v>
      </c>
      <c r="AB131" s="717"/>
      <c r="AC131" s="717"/>
      <c r="AD131" s="717"/>
      <c r="AE131" s="718"/>
      <c r="AF131" s="719">
        <v>29270267</v>
      </c>
      <c r="AG131" s="717"/>
      <c r="AH131" s="717"/>
      <c r="AI131" s="717"/>
      <c r="AJ131" s="718"/>
      <c r="AK131" s="719">
        <v>29834850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6.4779619730000002</v>
      </c>
      <c r="AB132" s="740"/>
      <c r="AC132" s="740"/>
      <c r="AD132" s="740"/>
      <c r="AE132" s="741"/>
      <c r="AF132" s="742">
        <v>6.4262776580000001</v>
      </c>
      <c r="AG132" s="740"/>
      <c r="AH132" s="740"/>
      <c r="AI132" s="740"/>
      <c r="AJ132" s="741"/>
      <c r="AK132" s="742">
        <v>7.1971000360000001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5.0999999999999996</v>
      </c>
      <c r="AB133" s="749"/>
      <c r="AC133" s="749"/>
      <c r="AD133" s="749"/>
      <c r="AE133" s="750"/>
      <c r="AF133" s="748">
        <v>6.1</v>
      </c>
      <c r="AG133" s="749"/>
      <c r="AH133" s="749"/>
      <c r="AI133" s="749"/>
      <c r="AJ133" s="750"/>
      <c r="AK133" s="748">
        <v>6.7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9" t="s">
        <v>471</v>
      </c>
      <c r="L7" s="254"/>
      <c r="M7" s="255" t="s">
        <v>472</v>
      </c>
      <c r="N7" s="256"/>
    </row>
    <row r="8" spans="1:16" x14ac:dyDescent="0.15">
      <c r="A8" s="248"/>
      <c r="B8" s="244"/>
      <c r="C8" s="244"/>
      <c r="D8" s="244"/>
      <c r="E8" s="244"/>
      <c r="F8" s="244"/>
      <c r="G8" s="257"/>
      <c r="H8" s="258"/>
      <c r="I8" s="258"/>
      <c r="J8" s="259"/>
      <c r="K8" s="1120"/>
      <c r="L8" s="260" t="s">
        <v>473</v>
      </c>
      <c r="M8" s="261" t="s">
        <v>474</v>
      </c>
      <c r="N8" s="262" t="s">
        <v>475</v>
      </c>
    </row>
    <row r="9" spans="1:16" x14ac:dyDescent="0.15">
      <c r="A9" s="248"/>
      <c r="B9" s="244"/>
      <c r="C9" s="244"/>
      <c r="D9" s="244"/>
      <c r="E9" s="244"/>
      <c r="F9" s="244"/>
      <c r="G9" s="1133" t="s">
        <v>476</v>
      </c>
      <c r="H9" s="1134"/>
      <c r="I9" s="1134"/>
      <c r="J9" s="1135"/>
      <c r="K9" s="263">
        <v>10070150</v>
      </c>
      <c r="L9" s="264">
        <v>53899</v>
      </c>
      <c r="M9" s="265">
        <v>57502</v>
      </c>
      <c r="N9" s="266">
        <v>-6.3</v>
      </c>
    </row>
    <row r="10" spans="1:16" x14ac:dyDescent="0.15">
      <c r="A10" s="248"/>
      <c r="B10" s="244"/>
      <c r="C10" s="244"/>
      <c r="D10" s="244"/>
      <c r="E10" s="244"/>
      <c r="F10" s="244"/>
      <c r="G10" s="1133" t="s">
        <v>477</v>
      </c>
      <c r="H10" s="1134"/>
      <c r="I10" s="1134"/>
      <c r="J10" s="1135"/>
      <c r="K10" s="267">
        <v>370043</v>
      </c>
      <c r="L10" s="268">
        <v>1981</v>
      </c>
      <c r="M10" s="269">
        <v>3770</v>
      </c>
      <c r="N10" s="270">
        <v>-47.5</v>
      </c>
    </row>
    <row r="11" spans="1:16" ht="13.5" customHeight="1" x14ac:dyDescent="0.15">
      <c r="A11" s="248"/>
      <c r="B11" s="244"/>
      <c r="C11" s="244"/>
      <c r="D11" s="244"/>
      <c r="E11" s="244"/>
      <c r="F11" s="244"/>
      <c r="G11" s="1133" t="s">
        <v>478</v>
      </c>
      <c r="H11" s="1134"/>
      <c r="I11" s="1134"/>
      <c r="J11" s="1135"/>
      <c r="K11" s="267">
        <v>180449</v>
      </c>
      <c r="L11" s="268">
        <v>966</v>
      </c>
      <c r="M11" s="269">
        <v>1760</v>
      </c>
      <c r="N11" s="270">
        <v>-45.1</v>
      </c>
    </row>
    <row r="12" spans="1:16" ht="13.5" customHeight="1" x14ac:dyDescent="0.15">
      <c r="A12" s="248"/>
      <c r="B12" s="244"/>
      <c r="C12" s="244"/>
      <c r="D12" s="244"/>
      <c r="E12" s="244"/>
      <c r="F12" s="244"/>
      <c r="G12" s="1133" t="s">
        <v>479</v>
      </c>
      <c r="H12" s="1134"/>
      <c r="I12" s="1134"/>
      <c r="J12" s="1135"/>
      <c r="K12" s="267">
        <v>27356</v>
      </c>
      <c r="L12" s="268">
        <v>146</v>
      </c>
      <c r="M12" s="269">
        <v>849</v>
      </c>
      <c r="N12" s="270">
        <v>-82.8</v>
      </c>
    </row>
    <row r="13" spans="1:16" ht="13.5" customHeight="1" x14ac:dyDescent="0.15">
      <c r="A13" s="248"/>
      <c r="B13" s="244"/>
      <c r="C13" s="244"/>
      <c r="D13" s="244"/>
      <c r="E13" s="244"/>
      <c r="F13" s="244"/>
      <c r="G13" s="1133" t="s">
        <v>480</v>
      </c>
      <c r="H13" s="1134"/>
      <c r="I13" s="1134"/>
      <c r="J13" s="1135"/>
      <c r="K13" s="267" t="s">
        <v>481</v>
      </c>
      <c r="L13" s="268" t="s">
        <v>481</v>
      </c>
      <c r="M13" s="269">
        <v>27</v>
      </c>
      <c r="N13" s="270" t="s">
        <v>481</v>
      </c>
    </row>
    <row r="14" spans="1:16" ht="13.5" customHeight="1" x14ac:dyDescent="0.15">
      <c r="A14" s="248"/>
      <c r="B14" s="244"/>
      <c r="C14" s="244"/>
      <c r="D14" s="244"/>
      <c r="E14" s="244"/>
      <c r="F14" s="244"/>
      <c r="G14" s="1133" t="s">
        <v>482</v>
      </c>
      <c r="H14" s="1134"/>
      <c r="I14" s="1134"/>
      <c r="J14" s="1135"/>
      <c r="K14" s="267">
        <v>302870</v>
      </c>
      <c r="L14" s="268">
        <v>1621</v>
      </c>
      <c r="M14" s="269">
        <v>2523</v>
      </c>
      <c r="N14" s="270">
        <v>-35.799999999999997</v>
      </c>
    </row>
    <row r="15" spans="1:16" ht="13.5" customHeight="1" x14ac:dyDescent="0.15">
      <c r="A15" s="248"/>
      <c r="B15" s="244"/>
      <c r="C15" s="244"/>
      <c r="D15" s="244"/>
      <c r="E15" s="244"/>
      <c r="F15" s="244"/>
      <c r="G15" s="1133" t="s">
        <v>483</v>
      </c>
      <c r="H15" s="1134"/>
      <c r="I15" s="1134"/>
      <c r="J15" s="1135"/>
      <c r="K15" s="267">
        <v>103218</v>
      </c>
      <c r="L15" s="268">
        <v>552</v>
      </c>
      <c r="M15" s="269">
        <v>1457</v>
      </c>
      <c r="N15" s="270">
        <v>-62.1</v>
      </c>
    </row>
    <row r="16" spans="1:16" x14ac:dyDescent="0.15">
      <c r="A16" s="248"/>
      <c r="B16" s="244"/>
      <c r="C16" s="244"/>
      <c r="D16" s="244"/>
      <c r="E16" s="244"/>
      <c r="F16" s="244"/>
      <c r="G16" s="1136" t="s">
        <v>484</v>
      </c>
      <c r="H16" s="1137"/>
      <c r="I16" s="1137"/>
      <c r="J16" s="1138"/>
      <c r="K16" s="268">
        <v>-841663</v>
      </c>
      <c r="L16" s="268">
        <v>-4505</v>
      </c>
      <c r="M16" s="269">
        <v>-5099</v>
      </c>
      <c r="N16" s="270">
        <v>-11.6</v>
      </c>
    </row>
    <row r="17" spans="1:16" x14ac:dyDescent="0.15">
      <c r="A17" s="248"/>
      <c r="B17" s="244"/>
      <c r="C17" s="244"/>
      <c r="D17" s="244"/>
      <c r="E17" s="244"/>
      <c r="F17" s="244"/>
      <c r="G17" s="1136" t="s">
        <v>167</v>
      </c>
      <c r="H17" s="1137"/>
      <c r="I17" s="1137"/>
      <c r="J17" s="1138"/>
      <c r="K17" s="268">
        <v>10212423</v>
      </c>
      <c r="L17" s="268">
        <v>54661</v>
      </c>
      <c r="M17" s="269">
        <v>62790</v>
      </c>
      <c r="N17" s="270">
        <v>-12.9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30" t="s">
        <v>489</v>
      </c>
      <c r="H21" s="1131"/>
      <c r="I21" s="1131"/>
      <c r="J21" s="1132"/>
      <c r="K21" s="280">
        <v>5.55</v>
      </c>
      <c r="L21" s="281">
        <v>6.21</v>
      </c>
      <c r="M21" s="282">
        <v>-0.66</v>
      </c>
      <c r="N21" s="249"/>
      <c r="O21" s="283"/>
      <c r="P21" s="279"/>
    </row>
    <row r="22" spans="1:16" s="284" customFormat="1" x14ac:dyDescent="0.15">
      <c r="A22" s="279"/>
      <c r="B22" s="249"/>
      <c r="C22" s="249"/>
      <c r="D22" s="249"/>
      <c r="E22" s="249"/>
      <c r="F22" s="249"/>
      <c r="G22" s="1130" t="s">
        <v>490</v>
      </c>
      <c r="H22" s="1131"/>
      <c r="I22" s="1131"/>
      <c r="J22" s="1132"/>
      <c r="K22" s="285">
        <v>97.7</v>
      </c>
      <c r="L22" s="286">
        <v>100.9</v>
      </c>
      <c r="M22" s="287">
        <v>-3.2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9" t="s">
        <v>471</v>
      </c>
      <c r="L30" s="254"/>
      <c r="M30" s="255" t="s">
        <v>472</v>
      </c>
      <c r="N30" s="256"/>
    </row>
    <row r="31" spans="1:16" x14ac:dyDescent="0.15">
      <c r="A31" s="248"/>
      <c r="B31" s="244"/>
      <c r="C31" s="244"/>
      <c r="D31" s="244"/>
      <c r="E31" s="244"/>
      <c r="F31" s="244"/>
      <c r="G31" s="257"/>
      <c r="H31" s="258"/>
      <c r="I31" s="258"/>
      <c r="J31" s="259"/>
      <c r="K31" s="1120"/>
      <c r="L31" s="260" t="s">
        <v>473</v>
      </c>
      <c r="M31" s="261" t="s">
        <v>474</v>
      </c>
      <c r="N31" s="262" t="s">
        <v>475</v>
      </c>
    </row>
    <row r="32" spans="1:16" ht="27" customHeight="1" x14ac:dyDescent="0.15">
      <c r="A32" s="248"/>
      <c r="B32" s="244"/>
      <c r="C32" s="244"/>
      <c r="D32" s="244"/>
      <c r="E32" s="244"/>
      <c r="F32" s="244"/>
      <c r="G32" s="1121" t="s">
        <v>494</v>
      </c>
      <c r="H32" s="1122"/>
      <c r="I32" s="1122"/>
      <c r="J32" s="1123"/>
      <c r="K32" s="294">
        <v>6103704</v>
      </c>
      <c r="L32" s="294">
        <v>32669</v>
      </c>
      <c r="M32" s="295">
        <v>28154</v>
      </c>
      <c r="N32" s="296">
        <v>16</v>
      </c>
    </row>
    <row r="33" spans="1:16" ht="13.5" customHeight="1" x14ac:dyDescent="0.15">
      <c r="A33" s="248"/>
      <c r="B33" s="244"/>
      <c r="C33" s="244"/>
      <c r="D33" s="244"/>
      <c r="E33" s="244"/>
      <c r="F33" s="244"/>
      <c r="G33" s="1121" t="s">
        <v>495</v>
      </c>
      <c r="H33" s="1122"/>
      <c r="I33" s="1122"/>
      <c r="J33" s="1123"/>
      <c r="K33" s="294" t="s">
        <v>481</v>
      </c>
      <c r="L33" s="294" t="s">
        <v>481</v>
      </c>
      <c r="M33" s="295" t="s">
        <v>481</v>
      </c>
      <c r="N33" s="296" t="s">
        <v>481</v>
      </c>
    </row>
    <row r="34" spans="1:16" ht="27" customHeight="1" x14ac:dyDescent="0.15">
      <c r="A34" s="248"/>
      <c r="B34" s="244"/>
      <c r="C34" s="244"/>
      <c r="D34" s="244"/>
      <c r="E34" s="244"/>
      <c r="F34" s="244"/>
      <c r="G34" s="1121" t="s">
        <v>496</v>
      </c>
      <c r="H34" s="1122"/>
      <c r="I34" s="1122"/>
      <c r="J34" s="1123"/>
      <c r="K34" s="294" t="s">
        <v>481</v>
      </c>
      <c r="L34" s="294" t="s">
        <v>481</v>
      </c>
      <c r="M34" s="295">
        <v>58</v>
      </c>
      <c r="N34" s="296" t="s">
        <v>481</v>
      </c>
    </row>
    <row r="35" spans="1:16" ht="27" customHeight="1" x14ac:dyDescent="0.15">
      <c r="A35" s="248"/>
      <c r="B35" s="244"/>
      <c r="C35" s="244"/>
      <c r="D35" s="244"/>
      <c r="E35" s="244"/>
      <c r="F35" s="244"/>
      <c r="G35" s="1121" t="s">
        <v>497</v>
      </c>
      <c r="H35" s="1122"/>
      <c r="I35" s="1122"/>
      <c r="J35" s="1123"/>
      <c r="K35" s="294">
        <v>1229324</v>
      </c>
      <c r="L35" s="294">
        <v>6580</v>
      </c>
      <c r="M35" s="295">
        <v>7772</v>
      </c>
      <c r="N35" s="296">
        <v>-15.3</v>
      </c>
    </row>
    <row r="36" spans="1:16" ht="27" customHeight="1" x14ac:dyDescent="0.15">
      <c r="A36" s="248"/>
      <c r="B36" s="244"/>
      <c r="C36" s="244"/>
      <c r="D36" s="244"/>
      <c r="E36" s="244"/>
      <c r="F36" s="244"/>
      <c r="G36" s="1121" t="s">
        <v>498</v>
      </c>
      <c r="H36" s="1122"/>
      <c r="I36" s="1122"/>
      <c r="J36" s="1123"/>
      <c r="K36" s="294">
        <v>563845</v>
      </c>
      <c r="L36" s="294">
        <v>3018</v>
      </c>
      <c r="M36" s="295">
        <v>714</v>
      </c>
      <c r="N36" s="296">
        <v>322.7</v>
      </c>
    </row>
    <row r="37" spans="1:16" ht="13.5" customHeight="1" x14ac:dyDescent="0.15">
      <c r="A37" s="248"/>
      <c r="B37" s="244"/>
      <c r="C37" s="244"/>
      <c r="D37" s="244"/>
      <c r="E37" s="244"/>
      <c r="F37" s="244"/>
      <c r="G37" s="1121" t="s">
        <v>499</v>
      </c>
      <c r="H37" s="1122"/>
      <c r="I37" s="1122"/>
      <c r="J37" s="1123"/>
      <c r="K37" s="294">
        <v>250043</v>
      </c>
      <c r="L37" s="294">
        <v>1338</v>
      </c>
      <c r="M37" s="295">
        <v>1587</v>
      </c>
      <c r="N37" s="296">
        <v>-15.7</v>
      </c>
    </row>
    <row r="38" spans="1:16" ht="27" customHeight="1" x14ac:dyDescent="0.15">
      <c r="A38" s="248"/>
      <c r="B38" s="244"/>
      <c r="C38" s="244"/>
      <c r="D38" s="244"/>
      <c r="E38" s="244"/>
      <c r="F38" s="244"/>
      <c r="G38" s="1124" t="s">
        <v>500</v>
      </c>
      <c r="H38" s="1125"/>
      <c r="I38" s="1125"/>
      <c r="J38" s="1126"/>
      <c r="K38" s="297" t="s">
        <v>481</v>
      </c>
      <c r="L38" s="297" t="s">
        <v>481</v>
      </c>
      <c r="M38" s="298">
        <v>3</v>
      </c>
      <c r="N38" s="299" t="s">
        <v>481</v>
      </c>
      <c r="O38" s="293"/>
    </row>
    <row r="39" spans="1:16" x14ac:dyDescent="0.15">
      <c r="A39" s="248"/>
      <c r="B39" s="244"/>
      <c r="C39" s="244"/>
      <c r="D39" s="244"/>
      <c r="E39" s="244"/>
      <c r="F39" s="244"/>
      <c r="G39" s="1124" t="s">
        <v>501</v>
      </c>
      <c r="H39" s="1125"/>
      <c r="I39" s="1125"/>
      <c r="J39" s="1126"/>
      <c r="K39" s="300">
        <v>-1714739</v>
      </c>
      <c r="L39" s="300">
        <v>-9178</v>
      </c>
      <c r="M39" s="301">
        <v>-7908</v>
      </c>
      <c r="N39" s="302">
        <v>16.100000000000001</v>
      </c>
      <c r="O39" s="293"/>
    </row>
    <row r="40" spans="1:16" ht="27" customHeight="1" x14ac:dyDescent="0.15">
      <c r="A40" s="248"/>
      <c r="B40" s="244"/>
      <c r="C40" s="244"/>
      <c r="D40" s="244"/>
      <c r="E40" s="244"/>
      <c r="F40" s="244"/>
      <c r="G40" s="1121" t="s">
        <v>502</v>
      </c>
      <c r="H40" s="1122"/>
      <c r="I40" s="1122"/>
      <c r="J40" s="1123"/>
      <c r="K40" s="300">
        <v>-4284933</v>
      </c>
      <c r="L40" s="300">
        <v>-22935</v>
      </c>
      <c r="M40" s="301">
        <v>-22784</v>
      </c>
      <c r="N40" s="302">
        <v>0.7</v>
      </c>
      <c r="O40" s="293"/>
    </row>
    <row r="41" spans="1:16" x14ac:dyDescent="0.15">
      <c r="A41" s="248"/>
      <c r="B41" s="244"/>
      <c r="C41" s="244"/>
      <c r="D41" s="244"/>
      <c r="E41" s="244"/>
      <c r="F41" s="244"/>
      <c r="G41" s="1127" t="s">
        <v>278</v>
      </c>
      <c r="H41" s="1128"/>
      <c r="I41" s="1128"/>
      <c r="J41" s="1129"/>
      <c r="K41" s="294">
        <v>2147244</v>
      </c>
      <c r="L41" s="300">
        <v>11493</v>
      </c>
      <c r="M41" s="301">
        <v>7596</v>
      </c>
      <c r="N41" s="302">
        <v>51.3</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4" t="s">
        <v>471</v>
      </c>
      <c r="J49" s="1116" t="s">
        <v>506</v>
      </c>
      <c r="K49" s="1117"/>
      <c r="L49" s="1117"/>
      <c r="M49" s="1117"/>
      <c r="N49" s="1118"/>
    </row>
    <row r="50" spans="1:14" x14ac:dyDescent="0.15">
      <c r="A50" s="248"/>
      <c r="B50" s="244"/>
      <c r="C50" s="244"/>
      <c r="D50" s="244"/>
      <c r="E50" s="244"/>
      <c r="F50" s="244"/>
      <c r="G50" s="312"/>
      <c r="H50" s="313"/>
      <c r="I50" s="1115"/>
      <c r="J50" s="314" t="s">
        <v>507</v>
      </c>
      <c r="K50" s="315" t="s">
        <v>508</v>
      </c>
      <c r="L50" s="316" t="s">
        <v>509</v>
      </c>
      <c r="M50" s="317" t="s">
        <v>510</v>
      </c>
      <c r="N50" s="318" t="s">
        <v>511</v>
      </c>
    </row>
    <row r="51" spans="1:14" x14ac:dyDescent="0.15">
      <c r="A51" s="248"/>
      <c r="B51" s="244"/>
      <c r="C51" s="244"/>
      <c r="D51" s="244"/>
      <c r="E51" s="244"/>
      <c r="F51" s="244"/>
      <c r="G51" s="310" t="s">
        <v>512</v>
      </c>
      <c r="H51" s="311"/>
      <c r="I51" s="319">
        <v>4791978</v>
      </c>
      <c r="J51" s="320">
        <v>25856</v>
      </c>
      <c r="K51" s="321">
        <v>-30.2</v>
      </c>
      <c r="L51" s="322">
        <v>38606</v>
      </c>
      <c r="M51" s="323">
        <v>2.4</v>
      </c>
      <c r="N51" s="324">
        <v>-32.6</v>
      </c>
    </row>
    <row r="52" spans="1:14" x14ac:dyDescent="0.15">
      <c r="A52" s="248"/>
      <c r="B52" s="244"/>
      <c r="C52" s="244"/>
      <c r="D52" s="244"/>
      <c r="E52" s="244"/>
      <c r="F52" s="244"/>
      <c r="G52" s="325"/>
      <c r="H52" s="326" t="s">
        <v>513</v>
      </c>
      <c r="I52" s="327">
        <v>3349987</v>
      </c>
      <c r="J52" s="328">
        <v>18075</v>
      </c>
      <c r="K52" s="329">
        <v>8.5</v>
      </c>
      <c r="L52" s="330">
        <v>22435</v>
      </c>
      <c r="M52" s="331">
        <v>-1</v>
      </c>
      <c r="N52" s="332">
        <v>9.5</v>
      </c>
    </row>
    <row r="53" spans="1:14" x14ac:dyDescent="0.15">
      <c r="A53" s="248"/>
      <c r="B53" s="244"/>
      <c r="C53" s="244"/>
      <c r="D53" s="244"/>
      <c r="E53" s="244"/>
      <c r="F53" s="244"/>
      <c r="G53" s="310" t="s">
        <v>514</v>
      </c>
      <c r="H53" s="311"/>
      <c r="I53" s="319">
        <v>4768715</v>
      </c>
      <c r="J53" s="320">
        <v>25486</v>
      </c>
      <c r="K53" s="321">
        <v>-1.4</v>
      </c>
      <c r="L53" s="322">
        <v>39425</v>
      </c>
      <c r="M53" s="323">
        <v>2.1</v>
      </c>
      <c r="N53" s="324">
        <v>-3.5</v>
      </c>
    </row>
    <row r="54" spans="1:14" x14ac:dyDescent="0.15">
      <c r="A54" s="248"/>
      <c r="B54" s="244"/>
      <c r="C54" s="244"/>
      <c r="D54" s="244"/>
      <c r="E54" s="244"/>
      <c r="F54" s="244"/>
      <c r="G54" s="325"/>
      <c r="H54" s="326" t="s">
        <v>513</v>
      </c>
      <c r="I54" s="327">
        <v>2279314</v>
      </c>
      <c r="J54" s="328">
        <v>12182</v>
      </c>
      <c r="K54" s="329">
        <v>-32.6</v>
      </c>
      <c r="L54" s="330">
        <v>22414</v>
      </c>
      <c r="M54" s="331">
        <v>-0.1</v>
      </c>
      <c r="N54" s="332">
        <v>-32.5</v>
      </c>
    </row>
    <row r="55" spans="1:14" x14ac:dyDescent="0.15">
      <c r="A55" s="248"/>
      <c r="B55" s="244"/>
      <c r="C55" s="244"/>
      <c r="D55" s="244"/>
      <c r="E55" s="244"/>
      <c r="F55" s="244"/>
      <c r="G55" s="310" t="s">
        <v>515</v>
      </c>
      <c r="H55" s="311"/>
      <c r="I55" s="319">
        <v>6303179</v>
      </c>
      <c r="J55" s="320">
        <v>33616</v>
      </c>
      <c r="K55" s="321">
        <v>31.9</v>
      </c>
      <c r="L55" s="322">
        <v>43141</v>
      </c>
      <c r="M55" s="323">
        <v>9.4</v>
      </c>
      <c r="N55" s="324">
        <v>22.5</v>
      </c>
    </row>
    <row r="56" spans="1:14" x14ac:dyDescent="0.15">
      <c r="A56" s="248"/>
      <c r="B56" s="244"/>
      <c r="C56" s="244"/>
      <c r="D56" s="244"/>
      <c r="E56" s="244"/>
      <c r="F56" s="244"/>
      <c r="G56" s="325"/>
      <c r="H56" s="326" t="s">
        <v>513</v>
      </c>
      <c r="I56" s="327">
        <v>2128501</v>
      </c>
      <c r="J56" s="328">
        <v>11352</v>
      </c>
      <c r="K56" s="329">
        <v>-6.8</v>
      </c>
      <c r="L56" s="330">
        <v>21887</v>
      </c>
      <c r="M56" s="331">
        <v>-2.4</v>
      </c>
      <c r="N56" s="332">
        <v>-4.4000000000000004</v>
      </c>
    </row>
    <row r="57" spans="1:14" x14ac:dyDescent="0.15">
      <c r="A57" s="248"/>
      <c r="B57" s="244"/>
      <c r="C57" s="244"/>
      <c r="D57" s="244"/>
      <c r="E57" s="244"/>
      <c r="F57" s="244"/>
      <c r="G57" s="310" t="s">
        <v>516</v>
      </c>
      <c r="H57" s="311"/>
      <c r="I57" s="319">
        <v>5982317</v>
      </c>
      <c r="J57" s="320">
        <v>31917</v>
      </c>
      <c r="K57" s="321">
        <v>-5.0999999999999996</v>
      </c>
      <c r="L57" s="322">
        <v>45117</v>
      </c>
      <c r="M57" s="323">
        <v>4.5999999999999996</v>
      </c>
      <c r="N57" s="324">
        <v>-9.6999999999999993</v>
      </c>
    </row>
    <row r="58" spans="1:14" x14ac:dyDescent="0.15">
      <c r="A58" s="248"/>
      <c r="B58" s="244"/>
      <c r="C58" s="244"/>
      <c r="D58" s="244"/>
      <c r="E58" s="244"/>
      <c r="F58" s="244"/>
      <c r="G58" s="325"/>
      <c r="H58" s="326" t="s">
        <v>513</v>
      </c>
      <c r="I58" s="327">
        <v>4027220</v>
      </c>
      <c r="J58" s="328">
        <v>21486</v>
      </c>
      <c r="K58" s="329">
        <v>89.3</v>
      </c>
      <c r="L58" s="330">
        <v>25589</v>
      </c>
      <c r="M58" s="331">
        <v>16.899999999999999</v>
      </c>
      <c r="N58" s="332">
        <v>72.400000000000006</v>
      </c>
    </row>
    <row r="59" spans="1:14" x14ac:dyDescent="0.15">
      <c r="A59" s="248"/>
      <c r="B59" s="244"/>
      <c r="C59" s="244"/>
      <c r="D59" s="244"/>
      <c r="E59" s="244"/>
      <c r="F59" s="244"/>
      <c r="G59" s="310" t="s">
        <v>517</v>
      </c>
      <c r="H59" s="311"/>
      <c r="I59" s="319">
        <v>2323539</v>
      </c>
      <c r="J59" s="320">
        <v>12436</v>
      </c>
      <c r="K59" s="321">
        <v>-61</v>
      </c>
      <c r="L59" s="322">
        <v>39951</v>
      </c>
      <c r="M59" s="323">
        <v>-11.5</v>
      </c>
      <c r="N59" s="324">
        <v>-49.5</v>
      </c>
    </row>
    <row r="60" spans="1:14" x14ac:dyDescent="0.15">
      <c r="A60" s="248"/>
      <c r="B60" s="244"/>
      <c r="C60" s="244"/>
      <c r="D60" s="244"/>
      <c r="E60" s="244"/>
      <c r="F60" s="244"/>
      <c r="G60" s="325"/>
      <c r="H60" s="326" t="s">
        <v>513</v>
      </c>
      <c r="I60" s="333">
        <v>1673315</v>
      </c>
      <c r="J60" s="328">
        <v>8956</v>
      </c>
      <c r="K60" s="329">
        <v>-58.3</v>
      </c>
      <c r="L60" s="330">
        <v>22555</v>
      </c>
      <c r="M60" s="331">
        <v>-11.9</v>
      </c>
      <c r="N60" s="332">
        <v>-46.4</v>
      </c>
    </row>
    <row r="61" spans="1:14" x14ac:dyDescent="0.15">
      <c r="A61" s="248"/>
      <c r="B61" s="244"/>
      <c r="C61" s="244"/>
      <c r="D61" s="244"/>
      <c r="E61" s="244"/>
      <c r="F61" s="244"/>
      <c r="G61" s="310" t="s">
        <v>518</v>
      </c>
      <c r="H61" s="334"/>
      <c r="I61" s="335">
        <v>4833946</v>
      </c>
      <c r="J61" s="336">
        <v>25862</v>
      </c>
      <c r="K61" s="337">
        <v>-13.2</v>
      </c>
      <c r="L61" s="338">
        <v>41248</v>
      </c>
      <c r="M61" s="339">
        <v>1.4</v>
      </c>
      <c r="N61" s="324">
        <v>-14.6</v>
      </c>
    </row>
    <row r="62" spans="1:14" x14ac:dyDescent="0.15">
      <c r="A62" s="248"/>
      <c r="B62" s="244"/>
      <c r="C62" s="244"/>
      <c r="D62" s="244"/>
      <c r="E62" s="244"/>
      <c r="F62" s="244"/>
      <c r="G62" s="325"/>
      <c r="H62" s="326" t="s">
        <v>513</v>
      </c>
      <c r="I62" s="327">
        <v>2691667</v>
      </c>
      <c r="J62" s="328">
        <v>14410</v>
      </c>
      <c r="K62" s="329">
        <v>0</v>
      </c>
      <c r="L62" s="330">
        <v>22976</v>
      </c>
      <c r="M62" s="331">
        <v>0.3</v>
      </c>
      <c r="N62" s="332">
        <v>-0.3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11.12</v>
      </c>
      <c r="G47" s="12">
        <v>11.55</v>
      </c>
      <c r="H47" s="12">
        <v>12.38</v>
      </c>
      <c r="I47" s="12">
        <v>11.58</v>
      </c>
      <c r="J47" s="13">
        <v>14.21</v>
      </c>
    </row>
    <row r="48" spans="2:10" ht="57.75" customHeight="1" x14ac:dyDescent="0.15">
      <c r="B48" s="14"/>
      <c r="C48" s="1141" t="s">
        <v>4</v>
      </c>
      <c r="D48" s="1141"/>
      <c r="E48" s="1142"/>
      <c r="F48" s="15">
        <v>1.08</v>
      </c>
      <c r="G48" s="16">
        <v>0.71</v>
      </c>
      <c r="H48" s="16">
        <v>0.28000000000000003</v>
      </c>
      <c r="I48" s="16">
        <v>0.2</v>
      </c>
      <c r="J48" s="17">
        <v>1.03</v>
      </c>
    </row>
    <row r="49" spans="2:10" ht="57.75" customHeight="1" thickBot="1" x14ac:dyDescent="0.2">
      <c r="B49" s="18"/>
      <c r="C49" s="1143" t="s">
        <v>5</v>
      </c>
      <c r="D49" s="1143"/>
      <c r="E49" s="1144"/>
      <c r="F49" s="19">
        <v>2.62</v>
      </c>
      <c r="G49" s="20">
        <v>0.19</v>
      </c>
      <c r="H49" s="20">
        <v>0.54</v>
      </c>
      <c r="I49" s="20" t="s">
        <v>525</v>
      </c>
      <c r="J49" s="21">
        <v>3.59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2017-03-22T02:18:06Z</cp:lastPrinted>
  <dcterms:created xsi:type="dcterms:W3CDTF">2017-02-15T20:30:02Z</dcterms:created>
  <dcterms:modified xsi:type="dcterms:W3CDTF">2017-05-12T05:47:26Z</dcterms:modified>
  <cp:category/>
</cp:coreProperties>
</file>