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l="1"/>
  <c r="U36" i="9" l="1"/>
  <c r="U37" i="9" l="1"/>
  <c r="AM34" i="9"/>
  <c r="AM35" i="9" s="1"/>
  <c r="BW34" i="9" l="1"/>
  <c r="BW35" i="9" l="1"/>
  <c r="BW36" i="9" s="1"/>
  <c r="BW37" i="9" s="1"/>
  <c r="BW38" i="9" s="1"/>
  <c r="BW39" i="9" s="1"/>
  <c r="BW40" i="9" s="1"/>
  <c r="BW41" i="9" s="1"/>
  <c r="BW42" i="9" s="1"/>
  <c r="CO34" i="9"/>
</calcChain>
</file>

<file path=xl/sharedStrings.xml><?xml version="1.0" encoding="utf-8"?>
<sst xmlns="http://schemas.openxmlformats.org/spreadsheetml/2006/main" count="1078" uniqueCount="565">
  <si>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</si>
  <si>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</si>
  <si>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</si>
  <si>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</si>
  <si>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</si>
  <si>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</si>
  <si>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</si>
  <si>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</si>
  <si>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</si>
  <si>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</si>
  <si>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</si>
  <si>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</si>
  <si>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</si>
  <si>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</si>
  <si>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</si>
  <si>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</si>
  <si>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</si>
  <si>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</si>
  <si>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</si>
  <si>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</si>
  <si>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</si>
  <si>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</si>
  <si>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</si>
  <si>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</si>
  <si>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</si>
  <si>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</si>
  <si>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</si>
  <si>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</si>
  <si>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</si>
  <si>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</si>
  <si>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</si>
  <si>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</si>
  <si>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</si>
  <si>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</si>
  <si>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</si>
  <si>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</si>
  <si>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</si>
  <si>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</si>
  <si>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</si>
  <si>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</si>
  <si>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</si>
  <si>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</si>
  <si>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</si>
  <si>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</si>
  <si>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</si>
  <si>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</si>
  <si>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</si>
  <si>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</si>
  <si>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</si>
  <si>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</si>
  <si>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</si>
  <si>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</si>
  <si>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</si>
  <si>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</si>
  <si>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</si>
  <si>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</si>
  <si>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</si>
  <si>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</si>
  <si>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</si>
  <si>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</si>
  <si>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</si>
  <si>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</si>
  <si>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</si>
  <si>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</si>
  <si>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</si>
  <si>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</si>
  <si>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</si>
  <si>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</si>
  <si>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</si>
  <si>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</si>
  <si>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</si>
  <si>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</si>
  <si>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</si>
  <si>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</si>
  <si>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</si>
  <si>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</si>
  <si>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</si>
  <si>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</si>
  <si>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</si>
  <si>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</si>
  <si>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</si>
  <si>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</si>
  <si>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</si>
  <si>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</si>
  <si>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</si>
  <si>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</si>
  <si>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</si>
  <si>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</si>
  <si>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</si>
  <si>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</si>
  <si>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</si>
  <si>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</si>
  <si>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</si>
  <si>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</si>
  <si>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</si>
  <si>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</si>
  <si>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</si>
  <si>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</si>
  <si>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</si>
  <si>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</si>
  <si>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</si>
  <si>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</si>
  <si>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</si>
  <si>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</si>
  <si>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</si>
  <si>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</si>
  <si>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</si>
  <si>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</si>
  <si>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</si>
  <si>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</si>
  <si>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</si>
  <si>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</si>
  <si>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</si>
  <si>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</si>
  <si>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</si>
  <si>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</si>
  <si>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</si>
  <si>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</si>
  <si>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</si>
  <si>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</si>
  <si>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</si>
  <si>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</si>
  <si>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</si>
  <si>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</si>
  <si>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</si>
  <si>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</si>
  <si>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</si>
  <si>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</si>
  <si>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</si>
  <si>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</si>
  <si>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</si>
  <si>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</si>
  <si>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</si>
  <si>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</si>
  <si>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</si>
  <si>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</si>
  <si>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</si>
  <si>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</si>
  <si>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</si>
  <si>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</si>
  <si>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</si>
  <si>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</si>
  <si>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</si>
  <si>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</si>
  <si>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</si>
  <si>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</si>
  <si>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</si>
  <si>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</si>
  <si>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</si>
  <si>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</si>
  <si>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</si>
  <si>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</si>
  <si>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</si>
  <si>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</si>
  <si>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</si>
  <si>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</si>
  <si>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</si>
  <si>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</si>
  <si>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</si>
  <si>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</si>
  <si>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</si>
  <si>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</si>
  <si>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</si>
  <si>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</si>
  <si>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</si>
  <si>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</si>
  <si>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</si>
  <si>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</si>
  <si>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</si>
  <si>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</si>
  <si>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</si>
  <si>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</si>
  <si>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</si>
  <si>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</si>
  <si>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</si>
  <si>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</si>
  <si>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</si>
  <si>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</si>
  <si>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</si>
  <si>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</si>
  <si>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</si>
  <si>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</si>
  <si>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</si>
  <si>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</si>
  <si>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</si>
  <si>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</si>
  <si>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</si>
  <si>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</si>
  <si>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</si>
  <si>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</si>
  <si>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</si>
  <si>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</si>
  <si>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大阪府大東市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</si>
  <si>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</si>
  <si>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</si>
  <si>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</si>
  <si>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</si>
  <si>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</si>
  <si>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</si>
  <si>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</si>
  <si>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</si>
  <si>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</si>
  <si>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</si>
  <si>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</si>
  <si>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</si>
  <si>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</si>
  <si>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</si>
  <si>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</si>
  <si>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</si>
  <si>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</si>
  <si>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</si>
  <si>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</si>
  <si>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</si>
  <si>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</si>
  <si>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</si>
  <si>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</si>
  <si>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</si>
  <si>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</si>
  <si>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</si>
  <si>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</si>
  <si>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</si>
  <si>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</si>
  <si>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</si>
  <si>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</si>
  <si>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</si>
  <si>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</si>
  <si>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</si>
  <si>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</si>
  <si>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</si>
  <si>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</si>
  <si>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</si>
  <si>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</si>
  <si>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</si>
  <si>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</si>
  <si>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</si>
  <si>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</si>
  <si>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</si>
  <si>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</si>
  <si>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</si>
  <si>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</si>
  <si>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</si>
  <si>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</si>
  <si>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</si>
  <si>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</si>
  <si>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</si>
  <si>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</si>
  <si>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</si>
  <si>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</si>
  <si>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</si>
  <si>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</si>
  <si>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</si>
  <si>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</si>
  <si>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</si>
  <si>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</si>
  <si>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</si>
  <si>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</si>
  <si>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</si>
  <si>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</si>
  <si>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</si>
  <si>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</si>
  <si>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</si>
  <si>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</si>
  <si>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</si>
  <si>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</si>
  <si>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</si>
  <si>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</si>
  <si>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</si>
  <si>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</si>
  <si>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</si>
  <si>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</si>
  <si>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</si>
  <si>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</si>
  <si>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</si>
  <si>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</si>
  <si>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</si>
  <si>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</si>
  <si>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</si>
  <si>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</si>
  <si>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</si>
  <si>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</si>
  <si>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</si>
  <si>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</si>
  <si>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</si>
  <si>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</si>
  <si>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</si>
  <si>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</si>
  <si>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</si>
  <si>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</si>
  <si>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</si>
  <si>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</si>
  <si>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</si>
  <si>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</si>
  <si>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</si>
  <si>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</si>
  <si>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</si>
  <si>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</si>
  <si>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</si>
  <si>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</si>
  <si>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</si>
  <si>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</si>
  <si>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</si>
  <si>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</si>
  <si>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</si>
  <si>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</si>
  <si>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</si>
  <si>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</si>
  <si>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</si>
  <si>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</si>
  <si>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</si>
  <si>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</si>
  <si>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</si>
  <si>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</si>
  <si>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</si>
  <si>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</si>
  <si>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</si>
  <si>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</si>
  <si>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</si>
  <si>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</si>
  <si>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</si>
  <si>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</si>
  <si>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</si>
  <si>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</si>
  <si>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</si>
  <si>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</si>
  <si>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</si>
  <si>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</si>
  <si>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</si>
  <si>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</si>
  <si>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</si>
  <si>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</si>
  <si>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</si>
  <si>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</si>
  <si>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</si>
  <si>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</si>
  <si>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</si>
  <si>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</si>
  <si>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</si>
  <si>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</si>
  <si>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</si>
  <si>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</si>
  <si>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大阪府大東市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</si>
  <si>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</si>
  <si>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</si>
  <si>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</si>
  <si>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</si>
  <si>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</si>
  <si>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</si>
  <si>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</si>
  <si>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</si>
  <si>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</si>
  <si>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</si>
  <si>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</si>
  <si>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</si>
  <si>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</si>
  <si>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</si>
  <si>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</si>
  <si>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</si>
  <si>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</si>
  <si>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</si>
  <si>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</si>
  <si>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</si>
  <si>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</si>
  <si>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都市開発資金特別会計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</si>
  <si>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</si>
  <si>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</si>
  <si>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</si>
  <si>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</si>
  <si>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</si>
  <si>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</si>
  <si>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</si>
  <si>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</si>
  <si>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</si>
  <si>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</si>
  <si>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</si>
  <si>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</si>
  <si>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</si>
  <si>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</si>
  <si>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</si>
  <si>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</si>
  <si>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</si>
  <si>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</si>
  <si>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</si>
  <si>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</si>
  <si>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</si>
  <si>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</si>
  <si>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</si>
  <si>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</si>
  <si>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</si>
  <si>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</si>
  <si>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</si>
  <si>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</si>
  <si>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</si>
  <si>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</si>
  <si>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</si>
  <si>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</si>
  <si>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</si>
  <si>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</si>
  <si>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</si>
  <si>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</si>
  <si>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</si>
  <si>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</si>
  <si>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</si>
  <si>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</si>
  <si>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</si>
  <si>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</si>
  <si>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</si>
  <si>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</si>
  <si>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</si>
  <si>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</si>
  <si>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</si>
  <si>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</si>
  <si>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</si>
  <si>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</si>
  <si>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</si>
  <si>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</si>
  <si>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</si>
  <si>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</si>
  <si>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</si>
  <si>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</si>
  <si>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</si>
  <si>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</si>
  <si>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</si>
  <si>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</si>
  <si>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</si>
  <si>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</si>
  <si>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</si>
  <si>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</si>
  <si>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</si>
  <si>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</si>
  <si>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</si>
  <si>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</si>
  <si>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</si>
  <si>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</si>
  <si>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</si>
  <si>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</si>
  <si>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</si>
  <si>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</si>
  <si>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</si>
  <si>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</si>
  <si>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</si>
  <si>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</si>
  <si>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</si>
  <si>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</si>
  <si>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</si>
  <si>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</si>
  <si>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</si>
  <si>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</si>
  <si>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</si>
  <si>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</si>
  <si>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</si>
  <si>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</si>
  <si>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</si>
  <si>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</si>
  <si>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</si>
  <si>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</si>
  <si>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</si>
  <si>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</si>
  <si>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</si>
  <si>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</si>
  <si>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</si>
  <si>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</si>
  <si>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</si>
  <si>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</si>
  <si>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</si>
  <si>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</si>
  <si>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</si>
  <si>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</si>
  <si>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</si>
  <si>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</si>
  <si>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</si>
  <si>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</si>
  <si>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</si>
  <si>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</si>
  <si>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</si>
  <si>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</si>
  <si>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</si>
  <si>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</si>
  <si>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</si>
  <si>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</si>
  <si>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</si>
  <si>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</si>
  <si>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</si>
  <si>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</si>
  <si>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</si>
  <si>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</si>
  <si>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</si>
  <si>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</si>
  <si>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</si>
  <si>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</si>
  <si>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</si>
  <si>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</si>
  <si>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</si>
  <si>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</si>
  <si>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</si>
  <si>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</si>
  <si>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</si>
  <si>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</si>
  <si>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</si>
  <si>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</si>
  <si>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</si>
  <si>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</si>
  <si>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</si>
  <si>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</si>
  <si>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</si>
  <si>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</si>
  <si>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</si>
  <si>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</si>
  <si>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</si>
  <si>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</si>
  <si>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</si>
  <si>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</si>
  <si>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</si>
  <si>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</si>
  <si>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</si>
  <si>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</si>
  <si>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</si>
  <si>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</si>
  <si>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</si>
  <si>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</si>
  <si>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</si>
  <si>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2.40</t>
  </si>
  <si>
    <t>▲ 1.99</t>
  </si>
  <si>
    <t>▲ 2.82</t>
  </si>
  <si>
    <t>▲ 3.82</t>
  </si>
  <si>
    <t>▲ 3.54</t>
  </si>
  <si>
    <t>水道事業会計</t>
  </si>
  <si>
    <t>一般会計</t>
  </si>
  <si>
    <t>介護保険特別会計</t>
  </si>
  <si>
    <t>後期高齢者医療保険特別会計</t>
  </si>
  <si>
    <t>火災共済事業特別会計</t>
  </si>
  <si>
    <t>交通災害共済事業特別会計</t>
  </si>
  <si>
    <t>都市開発資金特別会計</t>
  </si>
  <si>
    <t>その他会計（赤字）</t>
  </si>
  <si>
    <t>その他会計（黒字）</t>
  </si>
  <si>
    <t>-</t>
    <phoneticPr fontId="2"/>
  </si>
  <si>
    <t>-</t>
    <phoneticPr fontId="2"/>
  </si>
  <si>
    <t>-</t>
    <phoneticPr fontId="2"/>
  </si>
  <si>
    <t>-</t>
    <phoneticPr fontId="2"/>
  </si>
  <si>
    <t>-</t>
    <phoneticPr fontId="2"/>
  </si>
  <si>
    <t>-</t>
    <phoneticPr fontId="2"/>
  </si>
  <si>
    <t>大阪広域水道企業団（水道事業会計）</t>
    <phoneticPr fontId="2"/>
  </si>
  <si>
    <t>大阪広域水道企業団（工業用水道事業会計）</t>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</si>
  <si>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</si>
  <si>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</si>
  <si>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大東市再開発ビル</t>
    <rPh sb="0" eb="2">
      <t>ダイトウ</t>
    </rPh>
    <rPh sb="2" eb="3">
      <t>シ</t>
    </rPh>
    <rPh sb="3" eb="6">
      <t>サイカイハツ</t>
    </rPh>
    <phoneticPr fontId="2"/>
  </si>
  <si>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</si>
  <si>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</si>
  <si>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</si>
  <si>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</si>
  <si>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</si>
  <si>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東大阪都市清掃施設組合</t>
    <rPh sb="0" eb="3">
      <t>ヒガシオオサカ</t>
    </rPh>
    <rPh sb="3" eb="5">
      <t>トシ</t>
    </rPh>
    <rPh sb="5" eb="7">
      <t>セイソウ</t>
    </rPh>
    <rPh sb="7" eb="9">
      <t>シセツ</t>
    </rPh>
    <rPh sb="9" eb="11">
      <t>クミアイ</t>
    </rPh>
    <phoneticPr fontId="2"/>
  </si>
  <si>
    <t>淀川左岸水防事務組合</t>
    <rPh sb="0" eb="2">
      <t>ヨドカワ</t>
    </rPh>
    <rPh sb="2" eb="4">
      <t>サガン</t>
    </rPh>
    <rPh sb="4" eb="6">
      <t>スイボウ</t>
    </rPh>
    <rPh sb="6" eb="8">
      <t>ジム</t>
    </rPh>
    <rPh sb="8" eb="10">
      <t>クミアイ</t>
    </rPh>
    <phoneticPr fontId="2"/>
  </si>
  <si>
    <t>大東四條畷消防組合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</si>
  <si>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</si>
  <si>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</si>
  <si>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</si>
  <si>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</si>
  <si>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</si>
  <si>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</si>
  <si>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</si>
  <si>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</si>
  <si>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</si>
  <si>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</si>
  <si>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</si>
  <si>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平成26年3月の土地開発公社解散に伴い、債務負担行為に基づく支出予定額が皆減となったことなどから、平成25年度より将来負担比率はマイナス値となっている。実質公債費比率については、類似
団体平均値を下回って推移しているものの、平成25年度から3年続けて増加している。これは土地開発公社解散に際して発行した第三セクター等改革推進債の元利償還が平成26年度から開始したことが要因の1つとなっている。
　将来負担比率の低さから、実質公債費比率が今後大きく増加し続けることはない見込みだが、将来の公債費負担を考慮しながら、今後も適切な市債発行に努めていく。</t>
    <rPh sb="1" eb="3">
      <t>ヘイセイ</t>
    </rPh>
    <rPh sb="5" eb="6">
      <t>ネン</t>
    </rPh>
    <rPh sb="7" eb="8">
      <t>ガツ</t>
    </rPh>
    <rPh sb="9" eb="11">
      <t>トチ</t>
    </rPh>
    <rPh sb="11" eb="13">
      <t>カイハツ</t>
    </rPh>
    <rPh sb="13" eb="15">
      <t>コウシャ</t>
    </rPh>
    <rPh sb="15" eb="17">
      <t>カイサン</t>
    </rPh>
    <rPh sb="18" eb="19">
      <t>トモナ</t>
    </rPh>
    <rPh sb="21" eb="23">
      <t>サイム</t>
    </rPh>
    <rPh sb="23" eb="25">
      <t>フタン</t>
    </rPh>
    <rPh sb="25" eb="27">
      <t>コウイ</t>
    </rPh>
    <rPh sb="28" eb="29">
      <t>モト</t>
    </rPh>
    <rPh sb="31" eb="33">
      <t>シシュツ</t>
    </rPh>
    <rPh sb="33" eb="35">
      <t>ヨテイ</t>
    </rPh>
    <rPh sb="35" eb="36">
      <t>ガク</t>
    </rPh>
    <rPh sb="37" eb="39">
      <t>カイゲン</t>
    </rPh>
    <rPh sb="50" eb="52">
      <t>ヘイセイ</t>
    </rPh>
    <rPh sb="54" eb="56">
      <t>ネンド</t>
    </rPh>
    <rPh sb="58" eb="60">
      <t>ショウライ</t>
    </rPh>
    <rPh sb="60" eb="62">
      <t>フタン</t>
    </rPh>
    <rPh sb="62" eb="64">
      <t>ヒリツ</t>
    </rPh>
    <rPh sb="69" eb="70">
      <t>チ</t>
    </rPh>
    <rPh sb="77" eb="79">
      <t>ジッシツ</t>
    </rPh>
    <rPh sb="79" eb="82">
      <t>コウサイヒ</t>
    </rPh>
    <rPh sb="82" eb="84">
      <t>ヒリツ</t>
    </rPh>
    <rPh sb="90" eb="92">
      <t>ルイジ</t>
    </rPh>
    <rPh sb="93" eb="95">
      <t>ダンタイ</t>
    </rPh>
    <rPh sb="95" eb="98">
      <t>ヘイキンチ</t>
    </rPh>
    <rPh sb="99" eb="101">
      <t>シタマワ</t>
    </rPh>
    <rPh sb="103" eb="105">
      <t>スイイ</t>
    </rPh>
    <rPh sb="113" eb="115">
      <t>ヘイセイ</t>
    </rPh>
    <rPh sb="117" eb="119">
      <t>ネンド</t>
    </rPh>
    <rPh sb="122" eb="123">
      <t>ネン</t>
    </rPh>
    <rPh sb="123" eb="124">
      <t>ツヅ</t>
    </rPh>
    <rPh sb="126" eb="128">
      <t>ゾウカ</t>
    </rPh>
    <rPh sb="136" eb="138">
      <t>トチ</t>
    </rPh>
    <rPh sb="138" eb="140">
      <t>カイハツ</t>
    </rPh>
    <rPh sb="140" eb="142">
      <t>コウシャ</t>
    </rPh>
    <rPh sb="142" eb="144">
      <t>カイサン</t>
    </rPh>
    <rPh sb="145" eb="146">
      <t>サイ</t>
    </rPh>
    <rPh sb="148" eb="150">
      <t>ハッコウ</t>
    </rPh>
    <rPh sb="152" eb="153">
      <t>ダイ</t>
    </rPh>
    <rPh sb="153" eb="154">
      <t>サン</t>
    </rPh>
    <rPh sb="158" eb="159">
      <t>ナド</t>
    </rPh>
    <rPh sb="159" eb="161">
      <t>カイカク</t>
    </rPh>
    <rPh sb="161" eb="163">
      <t>スイシン</t>
    </rPh>
    <rPh sb="163" eb="164">
      <t>サイ</t>
    </rPh>
    <rPh sb="165" eb="167">
      <t>ガンリ</t>
    </rPh>
    <rPh sb="170" eb="172">
      <t>ヘイセイ</t>
    </rPh>
    <rPh sb="174" eb="176">
      <t>ネンド</t>
    </rPh>
    <rPh sb="178" eb="180">
      <t>カイシ</t>
    </rPh>
    <rPh sb="185" eb="187">
      <t>ヨウイン</t>
    </rPh>
    <rPh sb="199" eb="201">
      <t>ショウライ</t>
    </rPh>
    <rPh sb="201" eb="203">
      <t>フタン</t>
    </rPh>
    <rPh sb="203" eb="205">
      <t>ヒリツ</t>
    </rPh>
    <rPh sb="206" eb="207">
      <t>ヒク</t>
    </rPh>
    <rPh sb="211" eb="213">
      <t>ジッシツ</t>
    </rPh>
    <rPh sb="213" eb="216">
      <t>コウサイヒ</t>
    </rPh>
    <rPh sb="216" eb="218">
      <t>ヒリツ</t>
    </rPh>
    <rPh sb="219" eb="221">
      <t>コンゴ</t>
    </rPh>
    <rPh sb="221" eb="222">
      <t>オオ</t>
    </rPh>
    <rPh sb="224" eb="226">
      <t>ゾウカ</t>
    </rPh>
    <rPh sb="227" eb="228">
      <t>ツヅ</t>
    </rPh>
    <rPh sb="235" eb="237">
      <t>ミコ</t>
    </rPh>
    <rPh sb="241" eb="243">
      <t>ショウライ</t>
    </rPh>
    <rPh sb="244" eb="247">
      <t>コウサイヒ</t>
    </rPh>
    <rPh sb="247" eb="249">
      <t>フタン</t>
    </rPh>
    <rPh sb="250" eb="252">
      <t>コウリョ</t>
    </rPh>
    <rPh sb="257" eb="259">
      <t>コンゴ</t>
    </rPh>
    <rPh sb="260" eb="262">
      <t>テキセツ</t>
    </rPh>
    <rPh sb="263" eb="265">
      <t>シサイ</t>
    </rPh>
    <rPh sb="265" eb="267">
      <t>ハッコウ</t>
    </rPh>
    <rPh sb="268" eb="26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</si>
</sst>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extLst xmlns:c16r2="http://schemas.microsoft.com/office/drawing/2015/06/chart">
            <c:ext xmlns:c16="http://schemas.microsoft.com/office/drawing/2014/chart" uri="{C3380CC4-5D6E-409C-BE32-E72D297353CC}">
              <c16:uniqueId val="{00000000-8840-4BD5-BFC5-332D814CED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30259</c:v>
                </c:pt>
                <c:pt idx="1">
                  <c:v>11766</c:v>
                </c:pt>
                <c:pt idx="2">
                  <c:v>30687</c:v>
                </c:pt>
                <c:pt idx="3">
                  <c:v>21599</c:v>
                </c:pt>
                <c:pt idx="4">
                  <c:v>23412</c:v>
                </c:pt>
              </c:numCache>
            </c:numRef>
          </c:val>
          <c:smooth val="0"/>
          <c:extLst xmlns:c16r2="http://schemas.microsoft.com/office/drawing/2015/06/chart">
            <c:ext xmlns:c16="http://schemas.microsoft.com/office/drawing/2014/chart" uri="{C3380CC4-5D6E-409C-BE32-E72D297353CC}">
              <c16:uniqueId val="{00000001-8840-4BD5-BFC5-332D814CEDD9}"/>
            </c:ext>
          </c:extLst>
        </c:ser>
        <c:dLbls>
          <c:showLegendKey val="0"/>
          <c:showVal val="0"/>
          <c:showCatName val="0"/>
          <c:showSerName val="0"/>
          <c:showPercent val="0"/>
          <c:showBubbleSize val="0"/>
        </c:dLbls>
        <c:marker val="1"/>
        <c:smooth val="0"/>
        <c:axId val="96028160"/>
        <c:axId val="96030080"/>
      </c:lineChart>
      <c:catAx>
        <c:axId val="9602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30080"/>
        <c:crosses val="autoZero"/>
        <c:auto val="1"/>
        <c:lblAlgn val="ctr"/>
        <c:lblOffset val="100"/>
        <c:tickLblSkip val="1"/>
        <c:tickMarkSkip val="1"/>
        <c:noMultiLvlLbl val="0"/>
      </c:catAx>
      <c:valAx>
        <c:axId val="960300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2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2.89</c:v>
                </c:pt>
                <c:pt idx="1">
                  <c:v>3.11</c:v>
                </c:pt>
                <c:pt idx="2">
                  <c:v>2.2200000000000002</c:v>
                </c:pt>
                <c:pt idx="3">
                  <c:v>2.93</c:v>
                </c:pt>
                <c:pt idx="4">
                  <c:v>4.05</c:v>
                </c:pt>
              </c:numCache>
            </c:numRef>
          </c:val>
          <c:extLst xmlns:c16r2="http://schemas.microsoft.com/office/drawing/2015/06/chart">
            <c:ext xmlns:c16="http://schemas.microsoft.com/office/drawing/2014/chart" uri="{C3380CC4-5D6E-409C-BE32-E72D297353CC}">
              <c16:uniqueId val="{00000000-61A9-4884-AA16-D206C00355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27.9</c:v>
                </c:pt>
                <c:pt idx="1">
                  <c:v>31.91</c:v>
                </c:pt>
                <c:pt idx="2">
                  <c:v>36.21</c:v>
                </c:pt>
                <c:pt idx="3">
                  <c:v>36.74</c:v>
                </c:pt>
                <c:pt idx="4">
                  <c:v>35.9</c:v>
                </c:pt>
              </c:numCache>
            </c:numRef>
          </c:val>
          <c:extLst xmlns:c16r2="http://schemas.microsoft.com/office/drawing/2015/06/chart">
            <c:ext xmlns:c16="http://schemas.microsoft.com/office/drawing/2014/chart" uri="{C3380CC4-5D6E-409C-BE32-E72D297353CC}">
              <c16:uniqueId val="{00000001-61A9-4884-AA16-D206C0035515}"/>
            </c:ext>
          </c:extLst>
        </c:ser>
        <c:dLbls>
          <c:showLegendKey val="0"/>
          <c:showVal val="0"/>
          <c:showCatName val="0"/>
          <c:showSerName val="0"/>
          <c:showPercent val="0"/>
          <c:showBubbleSize val="0"/>
        </c:dLbls>
        <c:gapWidth val="250"/>
        <c:overlap val="100"/>
        <c:axId val="84887424"/>
        <c:axId val="8490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5.29</c:v>
                </c:pt>
                <c:pt idx="1">
                  <c:v>6.17</c:v>
                </c:pt>
                <c:pt idx="2">
                  <c:v>4.18</c:v>
                </c:pt>
                <c:pt idx="3">
                  <c:v>0.89</c:v>
                </c:pt>
                <c:pt idx="4">
                  <c:v>1.19</c:v>
                </c:pt>
              </c:numCache>
            </c:numRef>
          </c:val>
          <c:smooth val="0"/>
          <c:extLst xmlns:c16r2="http://schemas.microsoft.com/office/drawing/2015/06/chart">
            <c:ext xmlns:c16="http://schemas.microsoft.com/office/drawing/2014/chart" uri="{C3380CC4-5D6E-409C-BE32-E72D297353CC}">
              <c16:uniqueId val="{00000002-61A9-4884-AA16-D206C0035515}"/>
            </c:ext>
          </c:extLst>
        </c:ser>
        <c:dLbls>
          <c:showLegendKey val="0"/>
          <c:showVal val="0"/>
          <c:showCatName val="0"/>
          <c:showSerName val="0"/>
          <c:showPercent val="0"/>
          <c:showBubbleSize val="0"/>
        </c:dLbls>
        <c:marker val="1"/>
        <c:smooth val="0"/>
        <c:axId val="84887424"/>
        <c:axId val="84901888"/>
      </c:lineChart>
      <c:catAx>
        <c:axId val="8488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901888"/>
        <c:crosses val="autoZero"/>
        <c:auto val="1"/>
        <c:lblAlgn val="ctr"/>
        <c:lblOffset val="100"/>
        <c:tickLblSkip val="1"/>
        <c:tickMarkSkip val="1"/>
        <c:noMultiLvlLbl val="0"/>
      </c:catAx>
      <c:valAx>
        <c:axId val="849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88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1.68</c:v>
                </c:pt>
                <c:pt idx="2">
                  <c:v>#N/A</c:v>
                </c:pt>
                <c:pt idx="3">
                  <c:v>1.1000000000000001</c:v>
                </c:pt>
                <c:pt idx="4">
                  <c:v>#N/A</c:v>
                </c:pt>
                <c:pt idx="5">
                  <c:v>0.26</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0-FE22-4828-9222-55D1C1176C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22-4828-9222-55D1C1176C24}"/>
            </c:ext>
          </c:extLst>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E22-4828-9222-55D1C1176C24}"/>
            </c:ext>
          </c:extLst>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E22-4828-9222-55D1C1176C24}"/>
            </c:ext>
          </c:extLst>
        </c:ser>
        <c:ser>
          <c:idx val="4"/>
          <c:order val="4"/>
          <c:tx>
            <c:strRef>
              <c:f>データシート!$A$31</c:f>
              <c:strCache>
                <c:ptCount val="1"/>
                <c:pt idx="0">
                  <c:v>火災共済事業特別会計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FE22-4828-9222-55D1C1176C24}"/>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0.06</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FE22-4828-9222-55D1C1176C2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0.28000000000000003</c:v>
                </c:pt>
                <c:pt idx="4">
                  <c:v>#N/A</c:v>
                </c:pt>
                <c:pt idx="5">
                  <c:v>0.35</c:v>
                </c:pt>
                <c:pt idx="6">
                  <c:v>#N/A</c:v>
                </c:pt>
                <c:pt idx="7">
                  <c:v>0.46</c:v>
                </c:pt>
                <c:pt idx="8">
                  <c:v>#N/A</c:v>
                </c:pt>
                <c:pt idx="9">
                  <c:v>0.88</c:v>
                </c:pt>
              </c:numCache>
            </c:numRef>
          </c:val>
          <c:extLst xmlns:c16r2="http://schemas.microsoft.com/office/drawing/2015/06/chart">
            <c:ext xmlns:c16="http://schemas.microsoft.com/office/drawing/2014/chart" uri="{C3380CC4-5D6E-409C-BE32-E72D297353CC}">
              <c16:uniqueId val="{00000006-FE22-4828-9222-55D1C1176C2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2.86</c:v>
                </c:pt>
                <c:pt idx="2">
                  <c:v>#N/A</c:v>
                </c:pt>
                <c:pt idx="3">
                  <c:v>3.07</c:v>
                </c:pt>
                <c:pt idx="4">
                  <c:v>#N/A</c:v>
                </c:pt>
                <c:pt idx="5">
                  <c:v>2.1800000000000002</c:v>
                </c:pt>
                <c:pt idx="6">
                  <c:v>#N/A</c:v>
                </c:pt>
                <c:pt idx="7">
                  <c:v>2.92</c:v>
                </c:pt>
                <c:pt idx="8">
                  <c:v>#N/A</c:v>
                </c:pt>
                <c:pt idx="9">
                  <c:v>4.01</c:v>
                </c:pt>
              </c:numCache>
            </c:numRef>
          </c:val>
          <c:extLst xmlns:c16r2="http://schemas.microsoft.com/office/drawing/2015/06/chart">
            <c:ext xmlns:c16="http://schemas.microsoft.com/office/drawing/2014/chart" uri="{C3380CC4-5D6E-409C-BE32-E72D297353CC}">
              <c16:uniqueId val="{00000007-FE22-4828-9222-55D1C1176C2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13.76</c:v>
                </c:pt>
                <c:pt idx="2">
                  <c:v>#N/A</c:v>
                </c:pt>
                <c:pt idx="3">
                  <c:v>14.03</c:v>
                </c:pt>
                <c:pt idx="4">
                  <c:v>#N/A</c:v>
                </c:pt>
                <c:pt idx="5">
                  <c:v>14.18</c:v>
                </c:pt>
                <c:pt idx="6">
                  <c:v>#N/A</c:v>
                </c:pt>
                <c:pt idx="7">
                  <c:v>13.47</c:v>
                </c:pt>
                <c:pt idx="8">
                  <c:v>#N/A</c:v>
                </c:pt>
                <c:pt idx="9">
                  <c:v>13.93</c:v>
                </c:pt>
              </c:numCache>
            </c:numRef>
          </c:val>
          <c:extLst xmlns:c16r2="http://schemas.microsoft.com/office/drawing/2015/06/chart">
            <c:ext xmlns:c16="http://schemas.microsoft.com/office/drawing/2014/chart" uri="{C3380CC4-5D6E-409C-BE32-E72D297353CC}">
              <c16:uniqueId val="{00000008-FE22-4828-9222-55D1C1176C2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2.4</c:v>
                </c:pt>
                <c:pt idx="1">
                  <c:v>#N/A</c:v>
                </c:pt>
                <c:pt idx="2">
                  <c:v>1.99</c:v>
                </c:pt>
                <c:pt idx="3">
                  <c:v>#N/A</c:v>
                </c:pt>
                <c:pt idx="4">
                  <c:v>2.82</c:v>
                </c:pt>
                <c:pt idx="5">
                  <c:v>#N/A</c:v>
                </c:pt>
                <c:pt idx="6">
                  <c:v>3.82</c:v>
                </c:pt>
                <c:pt idx="7">
                  <c:v>#N/A</c:v>
                </c:pt>
                <c:pt idx="8">
                  <c:v>3.54</c:v>
                </c:pt>
                <c:pt idx="9">
                  <c:v>#N/A</c:v>
                </c:pt>
              </c:numCache>
            </c:numRef>
          </c:val>
          <c:extLst xmlns:c16r2="http://schemas.microsoft.com/office/drawing/2015/06/chart">
            <c:ext xmlns:c16="http://schemas.microsoft.com/office/drawing/2014/chart" uri="{C3380CC4-5D6E-409C-BE32-E72D297353CC}">
              <c16:uniqueId val="{00000009-FE22-4828-9222-55D1C1176C24}"/>
            </c:ext>
          </c:extLst>
        </c:ser>
        <c:dLbls>
          <c:showLegendKey val="0"/>
          <c:showVal val="0"/>
          <c:showCatName val="0"/>
          <c:showSerName val="0"/>
          <c:showPercent val="0"/>
          <c:showBubbleSize val="0"/>
        </c:dLbls>
        <c:gapWidth val="150"/>
        <c:overlap val="100"/>
        <c:axId val="108224512"/>
        <c:axId val="108226048"/>
      </c:barChart>
      <c:catAx>
        <c:axId val="1082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26048"/>
        <c:crosses val="autoZero"/>
        <c:auto val="1"/>
        <c:lblAlgn val="ctr"/>
        <c:lblOffset val="100"/>
        <c:tickLblSkip val="1"/>
        <c:tickMarkSkip val="1"/>
        <c:noMultiLvlLbl val="0"/>
      </c:catAx>
      <c:valAx>
        <c:axId val="1082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2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4499</c:v>
                </c:pt>
                <c:pt idx="5">
                  <c:v>4604</c:v>
                </c:pt>
                <c:pt idx="8">
                  <c:v>4652</c:v>
                </c:pt>
                <c:pt idx="11">
                  <c:v>4660</c:v>
                </c:pt>
                <c:pt idx="14">
                  <c:v>4641</c:v>
                </c:pt>
              </c:numCache>
            </c:numRef>
          </c:val>
          <c:extLst xmlns:c16r2="http://schemas.microsoft.com/office/drawing/2015/06/chart">
            <c:ext xmlns:c16="http://schemas.microsoft.com/office/drawing/2014/chart" uri="{C3380CC4-5D6E-409C-BE32-E72D297353CC}">
              <c16:uniqueId val="{00000000-0686-43A7-8831-F4C14A9FD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686-43A7-8831-F4C14A9FD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686-43A7-8831-F4C14A9FD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24</c:v>
                </c:pt>
                <c:pt idx="6">
                  <c:v>12</c:v>
                </c:pt>
                <c:pt idx="9">
                  <c:v>11</c:v>
                </c:pt>
                <c:pt idx="12">
                  <c:v>23</c:v>
                </c:pt>
              </c:numCache>
            </c:numRef>
          </c:val>
          <c:extLst xmlns:c16r2="http://schemas.microsoft.com/office/drawing/2015/06/chart">
            <c:ext xmlns:c16="http://schemas.microsoft.com/office/drawing/2014/chart" uri="{C3380CC4-5D6E-409C-BE32-E72D297353CC}">
              <c16:uniqueId val="{00000003-0686-43A7-8831-F4C14A9FD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1703</c:v>
                </c:pt>
                <c:pt idx="3">
                  <c:v>1713</c:v>
                </c:pt>
                <c:pt idx="6">
                  <c:v>1585</c:v>
                </c:pt>
                <c:pt idx="9">
                  <c:v>1567</c:v>
                </c:pt>
                <c:pt idx="12">
                  <c:v>1689</c:v>
                </c:pt>
              </c:numCache>
            </c:numRef>
          </c:val>
          <c:extLst xmlns:c16r2="http://schemas.microsoft.com/office/drawing/2015/06/chart">
            <c:ext xmlns:c16="http://schemas.microsoft.com/office/drawing/2014/chart" uri="{C3380CC4-5D6E-409C-BE32-E72D297353CC}">
              <c16:uniqueId val="{00000004-0686-43A7-8831-F4C14A9FD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686-43A7-8831-F4C14A9FD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86-43A7-8831-F4C14A9FD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3120</c:v>
                </c:pt>
                <c:pt idx="3">
                  <c:v>3287</c:v>
                </c:pt>
                <c:pt idx="6">
                  <c:v>3811</c:v>
                </c:pt>
                <c:pt idx="9">
                  <c:v>3782</c:v>
                </c:pt>
                <c:pt idx="12">
                  <c:v>3681</c:v>
                </c:pt>
              </c:numCache>
            </c:numRef>
          </c:val>
          <c:extLst xmlns:c16r2="http://schemas.microsoft.com/office/drawing/2015/06/chart">
            <c:ext xmlns:c16="http://schemas.microsoft.com/office/drawing/2014/chart" uri="{C3380CC4-5D6E-409C-BE32-E72D297353CC}">
              <c16:uniqueId val="{00000007-0686-43A7-8831-F4C14A9FD6CA}"/>
            </c:ext>
          </c:extLst>
        </c:ser>
        <c:dLbls>
          <c:showLegendKey val="0"/>
          <c:showVal val="0"/>
          <c:showCatName val="0"/>
          <c:showSerName val="0"/>
          <c:showPercent val="0"/>
          <c:showBubbleSize val="0"/>
        </c:dLbls>
        <c:gapWidth val="100"/>
        <c:overlap val="100"/>
        <c:axId val="108899712"/>
        <c:axId val="10891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389</c:v>
                </c:pt>
                <c:pt idx="2">
                  <c:v>#N/A</c:v>
                </c:pt>
                <c:pt idx="3">
                  <c:v>#N/A</c:v>
                </c:pt>
                <c:pt idx="4">
                  <c:v>420</c:v>
                </c:pt>
                <c:pt idx="5">
                  <c:v>#N/A</c:v>
                </c:pt>
                <c:pt idx="6">
                  <c:v>#N/A</c:v>
                </c:pt>
                <c:pt idx="7">
                  <c:v>756</c:v>
                </c:pt>
                <c:pt idx="8">
                  <c:v>#N/A</c:v>
                </c:pt>
                <c:pt idx="9">
                  <c:v>#N/A</c:v>
                </c:pt>
                <c:pt idx="10">
                  <c:v>700</c:v>
                </c:pt>
                <c:pt idx="11">
                  <c:v>#N/A</c:v>
                </c:pt>
                <c:pt idx="12">
                  <c:v>#N/A</c:v>
                </c:pt>
                <c:pt idx="13">
                  <c:v>752</c:v>
                </c:pt>
                <c:pt idx="14">
                  <c:v>#N/A</c:v>
                </c:pt>
              </c:numCache>
            </c:numRef>
          </c:val>
          <c:smooth val="0"/>
          <c:extLst xmlns:c16r2="http://schemas.microsoft.com/office/drawing/2015/06/chart">
            <c:ext xmlns:c16="http://schemas.microsoft.com/office/drawing/2014/chart" uri="{C3380CC4-5D6E-409C-BE32-E72D297353CC}">
              <c16:uniqueId val="{00000008-0686-43A7-8831-F4C14A9FD6CA}"/>
            </c:ext>
          </c:extLst>
        </c:ser>
        <c:dLbls>
          <c:showLegendKey val="0"/>
          <c:showVal val="0"/>
          <c:showCatName val="0"/>
          <c:showSerName val="0"/>
          <c:showPercent val="0"/>
          <c:showBubbleSize val="0"/>
        </c:dLbls>
        <c:marker val="1"/>
        <c:smooth val="0"/>
        <c:axId val="108899712"/>
        <c:axId val="108910080"/>
      </c:lineChart>
      <c:catAx>
        <c:axId val="1088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10080"/>
        <c:crosses val="autoZero"/>
        <c:auto val="1"/>
        <c:lblAlgn val="ctr"/>
        <c:lblOffset val="100"/>
        <c:tickLblSkip val="1"/>
        <c:tickMarkSkip val="1"/>
        <c:noMultiLvlLbl val="0"/>
      </c:catAx>
      <c:valAx>
        <c:axId val="10891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41285</c:v>
                </c:pt>
                <c:pt idx="5">
                  <c:v>41944</c:v>
                </c:pt>
                <c:pt idx="8">
                  <c:v>42477</c:v>
                </c:pt>
                <c:pt idx="11">
                  <c:v>42616</c:v>
                </c:pt>
                <c:pt idx="14">
                  <c:v>42697</c:v>
                </c:pt>
              </c:numCache>
            </c:numRef>
          </c:val>
          <c:extLst xmlns:c16r2="http://schemas.microsoft.com/office/drawing/2015/06/chart">
            <c:ext xmlns:c16="http://schemas.microsoft.com/office/drawing/2014/chart" uri="{C3380CC4-5D6E-409C-BE32-E72D297353CC}">
              <c16:uniqueId val="{00000000-88C6-4B61-8C4B-40444CEF6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19433</c:v>
                </c:pt>
                <c:pt idx="5">
                  <c:v>17072</c:v>
                </c:pt>
                <c:pt idx="8">
                  <c:v>15788</c:v>
                </c:pt>
                <c:pt idx="11">
                  <c:v>14395</c:v>
                </c:pt>
                <c:pt idx="14">
                  <c:v>13814</c:v>
                </c:pt>
              </c:numCache>
            </c:numRef>
          </c:val>
          <c:extLst xmlns:c16r2="http://schemas.microsoft.com/office/drawing/2015/06/chart">
            <c:ext xmlns:c16="http://schemas.microsoft.com/office/drawing/2014/chart" uri="{C3380CC4-5D6E-409C-BE32-E72D297353CC}">
              <c16:uniqueId val="{00000001-88C6-4B61-8C4B-40444CEF6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8427</c:v>
                </c:pt>
                <c:pt idx="5">
                  <c:v>9949</c:v>
                </c:pt>
                <c:pt idx="8">
                  <c:v>15908</c:v>
                </c:pt>
                <c:pt idx="11">
                  <c:v>16778</c:v>
                </c:pt>
                <c:pt idx="14">
                  <c:v>17423</c:v>
                </c:pt>
              </c:numCache>
            </c:numRef>
          </c:val>
          <c:extLst xmlns:c16r2="http://schemas.microsoft.com/office/drawing/2015/06/chart">
            <c:ext xmlns:c16="http://schemas.microsoft.com/office/drawing/2014/chart" uri="{C3380CC4-5D6E-409C-BE32-E72D297353CC}">
              <c16:uniqueId val="{00000002-88C6-4B61-8C4B-40444CEF6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C6-4B61-8C4B-40444CEF6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8C6-4B61-8C4B-40444CEF6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C6-4B61-8C4B-40444CEF6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5686</c:v>
                </c:pt>
                <c:pt idx="3">
                  <c:v>5176</c:v>
                </c:pt>
                <c:pt idx="6">
                  <c:v>4193</c:v>
                </c:pt>
                <c:pt idx="9">
                  <c:v>3995</c:v>
                </c:pt>
                <c:pt idx="12">
                  <c:v>3706</c:v>
                </c:pt>
              </c:numCache>
            </c:numRef>
          </c:val>
          <c:extLst xmlns:c16r2="http://schemas.microsoft.com/office/drawing/2015/06/chart">
            <c:ext xmlns:c16="http://schemas.microsoft.com/office/drawing/2014/chart" uri="{C3380CC4-5D6E-409C-BE32-E72D297353CC}">
              <c16:uniqueId val="{00000006-88C6-4B61-8C4B-40444CEF6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132</c:v>
                </c:pt>
                <c:pt idx="3">
                  <c:v>109</c:v>
                </c:pt>
                <c:pt idx="6">
                  <c:v>180</c:v>
                </c:pt>
                <c:pt idx="9">
                  <c:v>850</c:v>
                </c:pt>
                <c:pt idx="12">
                  <c:v>1441</c:v>
                </c:pt>
              </c:numCache>
            </c:numRef>
          </c:val>
          <c:extLst xmlns:c16r2="http://schemas.microsoft.com/office/drawing/2015/06/chart">
            <c:ext xmlns:c16="http://schemas.microsoft.com/office/drawing/2014/chart" uri="{C3380CC4-5D6E-409C-BE32-E72D297353CC}">
              <c16:uniqueId val="{00000007-88C6-4B61-8C4B-40444CEF6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25885</c:v>
                </c:pt>
                <c:pt idx="3">
                  <c:v>24582</c:v>
                </c:pt>
                <c:pt idx="6">
                  <c:v>22769</c:v>
                </c:pt>
                <c:pt idx="9">
                  <c:v>20919</c:v>
                </c:pt>
                <c:pt idx="12">
                  <c:v>20802</c:v>
                </c:pt>
              </c:numCache>
            </c:numRef>
          </c:val>
          <c:extLst xmlns:c16r2="http://schemas.microsoft.com/office/drawing/2015/06/chart">
            <c:ext xmlns:c16="http://schemas.microsoft.com/office/drawing/2014/chart" uri="{C3380CC4-5D6E-409C-BE32-E72D297353CC}">
              <c16:uniqueId val="{00000008-88C6-4B61-8C4B-40444CEF6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5058</c:v>
                </c:pt>
                <c:pt idx="3">
                  <c:v>5045</c:v>
                </c:pt>
                <c:pt idx="6">
                  <c:v>0</c:v>
                </c:pt>
                <c:pt idx="9">
                  <c:v>0</c:v>
                </c:pt>
                <c:pt idx="12">
                  <c:v>0</c:v>
                </c:pt>
              </c:numCache>
            </c:numRef>
          </c:val>
          <c:extLst xmlns:c16r2="http://schemas.microsoft.com/office/drawing/2015/06/chart">
            <c:ext xmlns:c16="http://schemas.microsoft.com/office/drawing/2014/chart" uri="{C3380CC4-5D6E-409C-BE32-E72D297353CC}">
              <c16:uniqueId val="{00000009-88C6-4B61-8C4B-40444CEF6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36341</c:v>
                </c:pt>
                <c:pt idx="3">
                  <c:v>36228</c:v>
                </c:pt>
                <c:pt idx="6">
                  <c:v>39585</c:v>
                </c:pt>
                <c:pt idx="9">
                  <c:v>39521</c:v>
                </c:pt>
                <c:pt idx="12">
                  <c:v>38619</c:v>
                </c:pt>
              </c:numCache>
            </c:numRef>
          </c:val>
          <c:extLst xmlns:c16r2="http://schemas.microsoft.com/office/drawing/2015/06/chart">
            <c:ext xmlns:c16="http://schemas.microsoft.com/office/drawing/2014/chart" uri="{C3380CC4-5D6E-409C-BE32-E72D297353CC}">
              <c16:uniqueId val="{0000000A-88C6-4B61-8C4B-40444CEF6FA6}"/>
            </c:ext>
          </c:extLst>
        </c:ser>
        <c:dLbls>
          <c:showLegendKey val="0"/>
          <c:showVal val="0"/>
          <c:showCatName val="0"/>
          <c:showSerName val="0"/>
          <c:showPercent val="0"/>
          <c:showBubbleSize val="0"/>
        </c:dLbls>
        <c:gapWidth val="100"/>
        <c:overlap val="100"/>
        <c:axId val="108560384"/>
        <c:axId val="10856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3957</c:v>
                </c:pt>
                <c:pt idx="2">
                  <c:v>#N/A</c:v>
                </c:pt>
                <c:pt idx="3">
                  <c:v>#N/A</c:v>
                </c:pt>
                <c:pt idx="4">
                  <c:v>2176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8C6-4B61-8C4B-40444CEF6FA6}"/>
            </c:ext>
          </c:extLst>
        </c:ser>
        <c:dLbls>
          <c:showLegendKey val="0"/>
          <c:showVal val="0"/>
          <c:showCatName val="0"/>
          <c:showSerName val="0"/>
          <c:showPercent val="0"/>
          <c:showBubbleSize val="0"/>
        </c:dLbls>
        <c:marker val="1"/>
        <c:smooth val="0"/>
        <c:axId val="108560384"/>
        <c:axId val="108562304"/>
      </c:lineChart>
      <c:catAx>
        <c:axId val="1085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62304"/>
        <c:crosses val="autoZero"/>
        <c:auto val="1"/>
        <c:lblAlgn val="ctr"/>
        <c:lblOffset val="100"/>
        <c:tickLblSkip val="1"/>
        <c:tickMarkSkip val="1"/>
        <c:noMultiLvlLbl val="0"/>
      </c:catAx>
      <c:valAx>
        <c:axId val="1085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{FFE8A73D-BC67-4B82-A7EB-30CB7C9BEAB7}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63B-42E2-AB25-73C14799F16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{D7A4BD1C-8E67-4F26-86FB-E3A4653A7376}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63B-42E2-AB25-73C14799F16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{D5769592-0E21-4DEC-9FC1-743D690F2A65}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63B-42E2-AB25-73C14799F16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{57DCA1B6-CF2D-41E9-8E71-4E8D93F3D5E9}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63B-42E2-AB25-73C14799F16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{9539B129-8675-46DD-91B3-C1F4AF4432A6}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63B-42E2-AB25-73C14799F16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E63B-42E2-AB25-73C14799F16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{B65FB6F3-B5E7-44C2-A9BF-8AD89184FFD1}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63B-42E2-AB25-73C14799F16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{65CE62FA-A01D-466C-9CCA-6037C351D11F}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63B-42E2-AB25-73C14799F16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{B19B00E0-8AE4-4032-92C8-D24CC5818348}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63B-42E2-AB25-73C14799F16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{FB3DF4BB-4A9D-462B-947B-545E1A68320C}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63B-42E2-AB25-73C14799F16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{EB39C305-8C22-4FD0-B63F-2BDFA1F3165A}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63B-42E2-AB25-73C14799F16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E63B-42E2-AB25-73C14799F16F}"/>
            </c:ext>
          </c:extLst>
        </c:ser>
        <c:dLbls>
          <c:showLegendKey val="0"/>
          <c:showVal val="0"/>
          <c:showCatName val="0"/>
          <c:showSerName val="0"/>
          <c:showPercent val="0"/>
          <c:showBubbleSize val="0"/>
        </c:dLbls>
        <c:axId val="108372352"/>
        <c:axId val="108374272"/>
      </c:scatterChart>
      <c:valAx>
        <c:axId val="108372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374272"/>
        <c:crosses val="autoZero"/>
        <c:crossBetween val="midCat"/>
      </c:valAx>
      <c:valAx>
        <c:axId val="108374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37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{1632A12F-6E48-44C9-81E1-063B1606A33C}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6FA-4F7D-BEA1-E234854BFF9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{1A2FB1CA-69F6-4E8F-AED2-27D843DB13CE}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6FA-4F7D-BEA1-E234854BFF9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{4C9008FB-43F7-4B55-9355-5D0980845E70}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6FA-4F7D-BEA1-E234854BFF9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{2BC335CF-D631-4267-9473-73840A4BC5CA}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6FA-4F7D-BEA1-E234854BFF9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{98270474-0BC2-4810-AF0B-48FCF879CC1A}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6FA-4F7D-BEA1-E234854BFF9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2.7</c:v>
                </c:pt>
                <c:pt idx="1">
                  <c:v>1.9</c:v>
                </c:pt>
                <c:pt idx="2">
                  <c:v>2.6</c:v>
                </c:pt>
                <c:pt idx="3">
                  <c:v>3.1</c:v>
                </c:pt>
                <c:pt idx="4">
                  <c:v>3.6</c:v>
                </c:pt>
              </c:numCache>
            </c:numRef>
          </c:xVal>
          <c:yVal>
            <c:numRef>
              <c:f>公会計指標分析・財政指標組合せ分析表!$K$73:$O$73</c:f>
              <c:numCache>
                <c:formatCode>#,##0.0;"▲ "#,##0.0</c:formatCode>
                <c:ptCount val="5"/>
                <c:pt idx="0">
                  <c:v>20</c:v>
                </c:pt>
                <c:pt idx="1">
                  <c:v>10.9</c:v>
                </c:pt>
              </c:numCache>
            </c:numRef>
          </c:yVal>
          <c:smooth val="0"/>
          <c:extLst xmlns:c16r2="http://schemas.microsoft.com/office/drawing/2015/06/chart">
            <c:ext xmlns:c16="http://schemas.microsoft.com/office/drawing/2014/chart" uri="{C3380CC4-5D6E-409C-BE32-E72D297353CC}">
              <c16:uniqueId val="{00000005-E6FA-4F7D-BEA1-E234854BFF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{7CF20E8F-185D-4A00-A08D-B61B01F012AD}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6FA-4F7D-BEA1-E234854BFF9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{96A94F31-7C77-444B-93EE-CDA0D93D3425}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6FA-4F7D-BEA1-E234854BFF9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{E3C5B38E-40CD-4B88-90AA-5E230ED7E372}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6FA-4F7D-BEA1-E234854BFF9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{85ADAAE5-01F9-48E1-A232-03A45C3DC0CD}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6FA-4F7D-BEA1-E234854BFF9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{ABAB7137-46FE-46C4-BD76-BBE5AF1C9651}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6FA-4F7D-BEA1-E234854BFF9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extLst xmlns:c16r2="http://schemas.microsoft.com/office/drawing/2015/06/chart">
            <c:ext xmlns:c16="http://schemas.microsoft.com/office/drawing/2014/chart" uri="{C3380CC4-5D6E-409C-BE32-E72D297353CC}">
              <c16:uniqueId val="{0000000B-E6FA-4F7D-BEA1-E234854BFF9F}"/>
            </c:ext>
          </c:extLst>
        </c:ser>
        <c:dLbls>
          <c:showLegendKey val="0"/>
          <c:showVal val="0"/>
          <c:showCatName val="0"/>
          <c:showSerName val="0"/>
          <c:showPercent val="0"/>
          <c:showBubbleSize val="0"/>
        </c:dLbls>
        <c:axId val="108474752"/>
        <c:axId val="108476672"/>
      </c:scatterChart>
      <c:valAx>
        <c:axId val="108474752"/>
        <c:scaling>
          <c:orientation val="minMax"/>
          <c:max val="10"/>
          <c:min val="1.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76672"/>
        <c:crosses val="autoZero"/>
        <c:crossBetween val="midCat"/>
      </c:valAx>
      <c:valAx>
        <c:axId val="108476672"/>
        <c:scaling>
          <c:orientation val="minMax"/>
          <c:max val="6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7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銀行等引受債について、減債基金を活用し、利率見直し時に一括繰上償還を行っており、各年度の繰上償還金の額が元利償還金の増減に影響している。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また、土地開発公社解散に際して発行した第三セクター等改革推進債の元利償還が平成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年度から開始したことも要因</a:t>
          </a:r>
          <a:r>
            <a:rPr kumimoji="1" lang="ja-JP" altLang="en-US" sz="1300">
              <a:solidFill>
                <a:schemeClr val="dk1"/>
              </a:solidFill>
              <a:effectLst/>
              <a:latin typeface="+mn-ea"/>
              <a:ea typeface="+mn-ea"/>
              <a:cs typeface="+mn-cs"/>
            </a:rPr>
            <a:t>の</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つ</a:t>
          </a:r>
          <a:r>
            <a:rPr kumimoji="1" lang="ja-JP" altLang="ja-JP" sz="1300">
              <a:solidFill>
                <a:schemeClr val="dk1"/>
              </a:solidFill>
              <a:effectLst/>
              <a:latin typeface="+mn-ea"/>
              <a:ea typeface="+mn-ea"/>
              <a:cs typeface="+mn-cs"/>
            </a:rPr>
            <a:t>とな</a:t>
          </a:r>
          <a:r>
            <a:rPr kumimoji="1" lang="ja-JP" altLang="en-US" sz="1300">
              <a:solidFill>
                <a:schemeClr val="dk1"/>
              </a:solidFill>
              <a:effectLst/>
              <a:latin typeface="+mn-ea"/>
              <a:ea typeface="+mn-ea"/>
              <a:cs typeface="+mn-cs"/>
            </a:rPr>
            <a:t>り</a:t>
          </a:r>
          <a:r>
            <a:rPr kumimoji="1" lang="ja-JP" altLang="ja-JP" sz="1300">
              <a:solidFill>
                <a:schemeClr val="dk1"/>
              </a:solidFill>
              <a:effectLst/>
              <a:latin typeface="+mn-ea"/>
              <a:ea typeface="+mn-ea"/>
              <a:cs typeface="+mn-cs"/>
            </a:rPr>
            <a:t>、元利償還金がやや高い水準で推移している。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年度については、下水道事業に係る公営企業債の元利償還金に対する繰入金が増加したことが、実質公債費比率の分子を押し上げる要因となっている。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今後も元利償還金の動向を注視しつつ、適正な市債発行に努める。</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月の土地開発公社解散に伴い、債務負担行為に基づく支出予定額がなくなったこと、また、公社への貸付金の皆減により充当可能基金が大幅増となったことで、平成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年度以降、将来負担比率の分子はマイナス値となっている。</a:t>
          </a:r>
          <a:endParaRPr kumimoji="1" lang="en-US" altLang="ja-JP" sz="1400" baseline="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東大阪都市清掃組合の新工場建設に伴い、組合の地方債現在高が増加したことから、組合負担等見込額が増加したものの、一般会計等に係る地方債の現在高の減少や充当可能基金の増加などにより、将来負担比率の分子のマイナス値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景気回復が順調に進まない中、市税収入が低水準で推移していることに加え、社会保障経費が増加し続けていることから、</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年度以降</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低下</a:t>
          </a:r>
          <a:r>
            <a:rPr kumimoji="1" lang="ja-JP" altLang="en-US" sz="1050">
              <a:solidFill>
                <a:schemeClr val="dk1"/>
              </a:solidFill>
              <a:effectLst/>
              <a:latin typeface="+mn-lt"/>
              <a:ea typeface="+mn-ea"/>
              <a:cs typeface="+mn-cs"/>
            </a:rPr>
            <a:t>または</a:t>
          </a:r>
          <a:r>
            <a:rPr kumimoji="1" lang="ja-JP" altLang="ja-JP" sz="1050">
              <a:solidFill>
                <a:schemeClr val="dk1"/>
              </a:solidFill>
              <a:effectLst/>
              <a:latin typeface="+mn-lt"/>
              <a:ea typeface="+mn-ea"/>
              <a:cs typeface="+mn-cs"/>
            </a:rPr>
            <a:t>横ばい</a:t>
          </a:r>
          <a:r>
            <a:rPr kumimoji="1" lang="ja-JP" altLang="en-US" sz="1050">
              <a:solidFill>
                <a:schemeClr val="dk1"/>
              </a:solidFill>
              <a:effectLst/>
              <a:latin typeface="+mn-lt"/>
              <a:ea typeface="+mn-ea"/>
              <a:cs typeface="+mn-cs"/>
            </a:rPr>
            <a:t>で推移している</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年度は、地方消費税交付金</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増</a:t>
          </a:r>
          <a:r>
            <a:rPr kumimoji="1" lang="ja-JP" altLang="en-US" sz="1050">
              <a:solidFill>
                <a:schemeClr val="dk1"/>
              </a:solidFill>
              <a:effectLst/>
              <a:latin typeface="+mn-lt"/>
              <a:ea typeface="+mn-ea"/>
              <a:cs typeface="+mn-cs"/>
            </a:rPr>
            <a:t>により分子である</a:t>
          </a:r>
          <a:r>
            <a:rPr kumimoji="1" lang="ja-JP" altLang="ja-JP" sz="1050">
              <a:solidFill>
                <a:schemeClr val="dk1"/>
              </a:solidFill>
              <a:effectLst/>
              <a:latin typeface="+mn-lt"/>
              <a:ea typeface="+mn-ea"/>
              <a:cs typeface="+mn-cs"/>
            </a:rPr>
            <a:t>基準財政収入額が増加した</a:t>
          </a:r>
          <a:r>
            <a:rPr kumimoji="1" lang="ja-JP" altLang="en-US" sz="1050">
              <a:solidFill>
                <a:schemeClr val="dk1"/>
              </a:solidFill>
              <a:effectLst/>
              <a:latin typeface="+mn-lt"/>
              <a:ea typeface="+mn-ea"/>
              <a:cs typeface="+mn-cs"/>
            </a:rPr>
            <a:t>ものの</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社会保障関連経費の増加等による基準財政需要額の増加や、地方創生関連の事業費が新たに基準財政需要額に算入されたことなど</a:t>
          </a:r>
          <a:r>
            <a:rPr kumimoji="1" lang="ja-JP" altLang="ja-JP" sz="1050">
              <a:solidFill>
                <a:schemeClr val="dk1"/>
              </a:solidFill>
              <a:effectLst/>
              <a:latin typeface="+mn-lt"/>
              <a:ea typeface="+mn-ea"/>
              <a:cs typeface="+mn-cs"/>
            </a:rPr>
            <a:t>により</a:t>
          </a:r>
          <a:r>
            <a:rPr kumimoji="1" lang="ja-JP" altLang="en-US" sz="1050">
              <a:solidFill>
                <a:schemeClr val="dk1"/>
              </a:solidFill>
              <a:effectLst/>
              <a:latin typeface="+mn-lt"/>
              <a:ea typeface="+mn-ea"/>
              <a:cs typeface="+mn-cs"/>
            </a:rPr>
            <a:t>、分母である</a:t>
          </a:r>
          <a:r>
            <a:rPr kumimoji="1" lang="ja-JP" altLang="ja-JP" sz="1050">
              <a:solidFill>
                <a:schemeClr val="dk1"/>
              </a:solidFill>
              <a:effectLst/>
              <a:latin typeface="+mn-lt"/>
              <a:ea typeface="+mn-ea"/>
              <a:cs typeface="+mn-cs"/>
            </a:rPr>
            <a:t>基準財政需要額も増加した</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、前年度と同じ</a:t>
          </a:r>
          <a:r>
            <a:rPr kumimoji="1" lang="en-US" altLang="ja-JP" sz="1050">
              <a:solidFill>
                <a:schemeClr val="dk1"/>
              </a:solidFill>
              <a:effectLst/>
              <a:latin typeface="+mn-lt"/>
              <a:ea typeface="+mn-ea"/>
              <a:cs typeface="+mn-cs"/>
            </a:rPr>
            <a:t>0.76</a:t>
          </a:r>
          <a:r>
            <a:rPr kumimoji="1" lang="ja-JP" altLang="ja-JP" sz="1050">
              <a:solidFill>
                <a:schemeClr val="dk1"/>
              </a:solidFill>
              <a:effectLst/>
              <a:latin typeface="+mn-lt"/>
              <a:ea typeface="+mn-ea"/>
              <a:cs typeface="+mn-cs"/>
            </a:rPr>
            <a:t>となり、類似団体平均を下回った。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も、高齢化の進行に伴い、納税義務者数の減少が見込まれ、市税収入の大幅な増加は見込めないが、</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a:t>
          </a:r>
          <a:r>
            <a:rPr kumimoji="1" lang="ja-JP" altLang="en-US" sz="1050">
              <a:solidFill>
                <a:schemeClr val="dk1"/>
              </a:solidFill>
              <a:effectLst/>
              <a:latin typeface="+mn-lt"/>
              <a:ea typeface="+mn-ea"/>
              <a:cs typeface="+mn-cs"/>
            </a:rPr>
            <a:t>度に</a:t>
          </a:r>
          <a:r>
            <a:rPr kumimoji="1" lang="ja-JP" altLang="ja-JP" sz="1050">
              <a:solidFill>
                <a:schemeClr val="dk1"/>
              </a:solidFill>
              <a:effectLst/>
              <a:latin typeface="+mn-lt"/>
              <a:ea typeface="+mn-ea"/>
              <a:cs typeface="+mn-cs"/>
            </a:rPr>
            <a:t>制定した行政経営改革指針に沿って、人口流入や企業誘致</a:t>
          </a:r>
          <a:r>
            <a:rPr kumimoji="1" lang="ja-JP" altLang="en-US" sz="1050">
              <a:solidFill>
                <a:schemeClr val="dk1"/>
              </a:solidFill>
              <a:effectLst/>
              <a:latin typeface="+mn-lt"/>
              <a:ea typeface="+mn-ea"/>
              <a:cs typeface="+mn-cs"/>
            </a:rPr>
            <a:t>に取り組み、自主財源の確保に努めるとともに</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事業の</a:t>
          </a:r>
          <a:r>
            <a:rPr kumimoji="1" lang="ja-JP" altLang="ja-JP" sz="1050">
              <a:solidFill>
                <a:schemeClr val="dk1"/>
              </a:solidFill>
              <a:effectLst/>
              <a:latin typeface="+mn-lt"/>
              <a:ea typeface="+mn-ea"/>
              <a:cs typeface="+mn-cs"/>
            </a:rPr>
            <a:t>選択と集中を基本とした財政運営</a:t>
          </a:r>
          <a:r>
            <a:rPr kumimoji="1" lang="ja-JP" altLang="en-US" sz="1050">
              <a:solidFill>
                <a:schemeClr val="dk1"/>
              </a:solidFill>
              <a:effectLst/>
              <a:latin typeface="+mn-lt"/>
              <a:ea typeface="+mn-ea"/>
              <a:cs typeface="+mn-cs"/>
            </a:rPr>
            <a:t>を推進することで、</a:t>
          </a:r>
          <a:r>
            <a:rPr kumimoji="1" lang="ja-JP" altLang="ja-JP" sz="1050">
              <a:solidFill>
                <a:schemeClr val="dk1"/>
              </a:solidFill>
              <a:effectLst/>
              <a:latin typeface="+mn-lt"/>
              <a:ea typeface="+mn-ea"/>
              <a:cs typeface="+mn-cs"/>
            </a:rPr>
            <a:t>財政基盤の強化</a:t>
          </a:r>
          <a:r>
            <a:rPr kumimoji="1" lang="ja-JP" altLang="en-US" sz="1050">
              <a:solidFill>
                <a:schemeClr val="dk1"/>
              </a:solidFill>
              <a:effectLst/>
              <a:latin typeface="+mn-lt"/>
              <a:ea typeface="+mn-ea"/>
              <a:cs typeface="+mn-cs"/>
            </a:rPr>
            <a:t>を図っていく</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6" name="直線コネクタ 75"/>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42</xdr:row>
      <xdr:rowOff>8165</xdr:rowOff>
    </xdr:to>
    <xdr:cxnSp macro="">
      <xdr:nvCxnSpPr>
        <xdr:cNvPr id="79" name="直線コネクタ 78"/>
        <xdr:cNvCxnSpPr/>
      </xdr:nvCxnSpPr>
      <xdr:spPr>
        <a:xfrm>
          <a:off x="1447800" y="71228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5" name="円/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36000" bIns="0"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類似団体平均を上回っている要因として、分母となる経常一般財源等については市税収入及び地方交付税が平均より少ないこと、分子となる経常経費充当一般財源等については児童福祉関連の扶助費や下水道事業会計への繰出金が平均より多いことが挙げられる。</a:t>
          </a:r>
          <a:endParaRPr kumimoji="1" lang="en-US" altLang="ja-JP" sz="1200">
            <a:solidFill>
              <a:schemeClr val="dk1"/>
            </a:solidFill>
            <a:effectLst/>
            <a:latin typeface="+mn-lt"/>
            <a:ea typeface="+mn-ea"/>
            <a:cs typeface="+mn-cs"/>
          </a:endParaRPr>
        </a:p>
        <a:p>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また</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24</a:t>
          </a:r>
          <a:r>
            <a:rPr kumimoji="1" lang="ja-JP" altLang="ja-JP" sz="1200" b="0" i="0" baseline="0">
              <a:solidFill>
                <a:schemeClr val="dk1"/>
              </a:solidFill>
              <a:effectLst/>
              <a:latin typeface="+mn-lt"/>
              <a:ea typeface="+mn-ea"/>
              <a:cs typeface="+mn-cs"/>
            </a:rPr>
            <a:t>年度以降継続して臨時財政対策債の発行抑制を行って</a:t>
          </a:r>
          <a:r>
            <a:rPr kumimoji="1" lang="ja-JP" altLang="en-US" sz="1200" b="0" i="0" baseline="0">
              <a:solidFill>
                <a:schemeClr val="dk1"/>
              </a:solidFill>
              <a:effectLst/>
              <a:latin typeface="+mn-lt"/>
              <a:ea typeface="+mn-ea"/>
              <a:cs typeface="+mn-cs"/>
            </a:rPr>
            <a:t>いることも、</a:t>
          </a:r>
          <a:r>
            <a:rPr kumimoji="1" lang="ja-JP" altLang="ja-JP" sz="1200" b="0" i="0" baseline="0">
              <a:solidFill>
                <a:schemeClr val="dk1"/>
              </a:solidFill>
              <a:effectLst/>
              <a:latin typeface="+mn-lt"/>
              <a:ea typeface="+mn-ea"/>
              <a:cs typeface="+mn-cs"/>
            </a:rPr>
            <a:t>比率の上昇要因となっている。平成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a:t>
          </a:r>
          <a:r>
            <a:rPr kumimoji="1" lang="ja-JP" altLang="en-US" sz="1200" b="0" i="0" baseline="0">
              <a:solidFill>
                <a:schemeClr val="dk1"/>
              </a:solidFill>
              <a:effectLst/>
              <a:latin typeface="+mn-lt"/>
              <a:ea typeface="+mn-ea"/>
              <a:cs typeface="+mn-cs"/>
            </a:rPr>
            <a:t>では、発行可能額と同額</a:t>
          </a:r>
          <a:r>
            <a:rPr kumimoji="1" lang="ja-JP" altLang="ja-JP" sz="1200" b="0" i="0" baseline="0">
              <a:solidFill>
                <a:schemeClr val="dk1"/>
              </a:solidFill>
              <a:effectLst/>
              <a:latin typeface="+mn-lt"/>
              <a:ea typeface="+mn-ea"/>
              <a:cs typeface="+mn-cs"/>
            </a:rPr>
            <a:t>発行した場合</a:t>
          </a:r>
          <a:r>
            <a:rPr kumimoji="1" lang="ja-JP" altLang="en-US" sz="1200" b="0" i="0" baseline="0">
              <a:solidFill>
                <a:schemeClr val="dk1"/>
              </a:solidFill>
              <a:effectLst/>
              <a:latin typeface="+mn-lt"/>
              <a:ea typeface="+mn-ea"/>
              <a:cs typeface="+mn-cs"/>
            </a:rPr>
            <a:t>の比率は</a:t>
          </a:r>
          <a:r>
            <a:rPr kumimoji="1" lang="en-US" altLang="ja-JP" sz="1200" b="0" i="0" baseline="0">
              <a:solidFill>
                <a:schemeClr val="dk1"/>
              </a:solidFill>
              <a:effectLst/>
              <a:latin typeface="+mn-lt"/>
              <a:ea typeface="+mn-ea"/>
              <a:cs typeface="+mn-cs"/>
            </a:rPr>
            <a:t>91.2%</a:t>
          </a:r>
          <a:r>
            <a:rPr kumimoji="1" lang="ja-JP" altLang="en-US" sz="1200" b="0" i="0" baseline="0">
              <a:solidFill>
                <a:schemeClr val="dk1"/>
              </a:solidFill>
              <a:effectLst/>
              <a:latin typeface="+mn-lt"/>
              <a:ea typeface="+mn-ea"/>
              <a:cs typeface="+mn-cs"/>
            </a:rPr>
            <a:t>であり、</a:t>
          </a:r>
          <a:r>
            <a:rPr kumimoji="1" lang="en-US" altLang="ja-JP" sz="1200" b="0" i="0" baseline="0">
              <a:solidFill>
                <a:schemeClr val="dk1"/>
              </a:solidFill>
              <a:effectLst/>
              <a:latin typeface="+mn-lt"/>
              <a:ea typeface="+mn-ea"/>
              <a:cs typeface="+mn-cs"/>
            </a:rPr>
            <a:t>3.6</a:t>
          </a:r>
          <a:r>
            <a:rPr kumimoji="1" lang="ja-JP" altLang="ja-JP" sz="1200" b="0" i="0" baseline="0">
              <a:solidFill>
                <a:schemeClr val="dk1"/>
              </a:solidFill>
              <a:effectLst/>
              <a:latin typeface="+mn-lt"/>
              <a:ea typeface="+mn-ea"/>
              <a:cs typeface="+mn-cs"/>
            </a:rPr>
            <a:t>ポイント押</a:t>
          </a:r>
          <a:r>
            <a:rPr kumimoji="1" lang="ja-JP" altLang="en-US" sz="1200" b="0" i="0" baseline="0">
              <a:solidFill>
                <a:schemeClr val="dk1"/>
              </a:solidFill>
              <a:effectLst/>
              <a:latin typeface="+mn-lt"/>
              <a:ea typeface="+mn-ea"/>
              <a:cs typeface="+mn-cs"/>
            </a:rPr>
            <a:t>し</a:t>
          </a:r>
          <a:r>
            <a:rPr kumimoji="1" lang="ja-JP" altLang="ja-JP" sz="1200" b="0" i="0" baseline="0">
              <a:solidFill>
                <a:schemeClr val="dk1"/>
              </a:solidFill>
              <a:effectLst/>
              <a:latin typeface="+mn-lt"/>
              <a:ea typeface="+mn-ea"/>
              <a:cs typeface="+mn-cs"/>
            </a:rPr>
            <a:t>上げ</a:t>
          </a:r>
          <a:r>
            <a:rPr kumimoji="1" lang="ja-JP" altLang="en-US" sz="1200" b="0" i="0" baseline="0">
              <a:solidFill>
                <a:schemeClr val="dk1"/>
              </a:solidFill>
              <a:effectLst/>
              <a:latin typeface="+mn-lt"/>
              <a:ea typeface="+mn-ea"/>
              <a:cs typeface="+mn-cs"/>
            </a:rPr>
            <a:t>る要因となった</a:t>
          </a:r>
          <a:r>
            <a:rPr kumimoji="1" lang="ja-JP" altLang="ja-JP" sz="1200" b="0" i="0" baseline="0">
              <a:solidFill>
                <a:schemeClr val="dk1"/>
              </a:solidFill>
              <a:effectLst/>
              <a:latin typeface="+mn-lt"/>
              <a:ea typeface="+mn-ea"/>
              <a:cs typeface="+mn-cs"/>
            </a:rPr>
            <a:t>。発行抑制は</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当該年度の比率を上昇させ</a:t>
          </a:r>
          <a:r>
            <a:rPr kumimoji="1" lang="ja-JP" altLang="en-US" sz="1200" b="0" i="0" baseline="0">
              <a:solidFill>
                <a:schemeClr val="dk1"/>
              </a:solidFill>
              <a:effectLst/>
              <a:latin typeface="+mn-lt"/>
              <a:ea typeface="+mn-ea"/>
              <a:cs typeface="+mn-cs"/>
            </a:rPr>
            <a:t>る</a:t>
          </a:r>
          <a:r>
            <a:rPr kumimoji="1" lang="ja-JP" altLang="ja-JP" sz="1200" b="0" i="0" baseline="0">
              <a:solidFill>
                <a:schemeClr val="dk1"/>
              </a:solidFill>
              <a:effectLst/>
              <a:latin typeface="+mn-lt"/>
              <a:ea typeface="+mn-ea"/>
              <a:cs typeface="+mn-cs"/>
            </a:rPr>
            <a:t>が、後年度の公債費抑制のため、今後もできる限り</a:t>
          </a:r>
          <a:r>
            <a:rPr kumimoji="1" lang="ja-JP" altLang="en-US" sz="1200" b="0" i="0" baseline="0">
              <a:solidFill>
                <a:schemeClr val="dk1"/>
              </a:solidFill>
              <a:effectLst/>
              <a:latin typeface="+mn-lt"/>
              <a:ea typeface="+mn-ea"/>
              <a:cs typeface="+mn-cs"/>
            </a:rPr>
            <a:t>継続する方針である</a:t>
          </a:r>
          <a:r>
            <a:rPr kumimoji="1"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123698</xdr:rowOff>
    </xdr:from>
    <xdr:to>
      <xdr:col>7</xdr:col>
      <xdr:colOff>152400</xdr:colOff>
      <xdr:row>66</xdr:row>
      <xdr:rowOff>29464</xdr:rowOff>
    </xdr:to>
    <xdr:cxnSp macro="">
      <xdr:nvCxnSpPr>
        <xdr:cNvPr id="131" name="直線コネクタ 130"/>
        <xdr:cNvCxnSpPr/>
      </xdr:nvCxnSpPr>
      <xdr:spPr>
        <a:xfrm flipV="1">
          <a:off x="4114800" y="112679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29464</xdr:rowOff>
    </xdr:to>
    <xdr:cxnSp macro="">
      <xdr:nvCxnSpPr>
        <xdr:cNvPr id="134" name="直線コネクタ 133"/>
        <xdr:cNvCxnSpPr/>
      </xdr:nvCxnSpPr>
      <xdr:spPr>
        <a:xfrm>
          <a:off x="3225800" y="112534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65</xdr:row>
      <xdr:rowOff>109220</xdr:rowOff>
    </xdr:to>
    <xdr:cxnSp macro="">
      <xdr:nvCxnSpPr>
        <xdr:cNvPr id="137" name="直線コネクタ 136"/>
        <xdr:cNvCxnSpPr/>
      </xdr:nvCxnSpPr>
      <xdr:spPr>
        <a:xfrm>
          <a:off x="2336800" y="110266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53848</xdr:rowOff>
    </xdr:to>
    <xdr:cxnSp macro="">
      <xdr:nvCxnSpPr>
        <xdr:cNvPr id="140" name="直線コネクタ 139"/>
        <xdr:cNvCxnSpPr/>
      </xdr:nvCxnSpPr>
      <xdr:spPr>
        <a:xfrm>
          <a:off x="1447800" y="109542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72898</xdr:rowOff>
    </xdr:from>
    <xdr:to>
      <xdr:col>7</xdr:col>
      <xdr:colOff>203200</xdr:colOff>
      <xdr:row>66</xdr:row>
      <xdr:rowOff>3048</xdr:rowOff>
    </xdr:to>
    <xdr:sp macro="" textlink="">
      <xdr:nvSpPr>
        <xdr:cNvPr id="150" name="円/楕円 149"/>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44975</xdr:rowOff>
    </xdr:from>
    <xdr:ext cx="762000" cy="259045"/>
    <xdr:sp macro="" textlink="">
      <xdr:nvSpPr>
        <xdr:cNvPr id="151"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150114</xdr:rowOff>
    </xdr:from>
    <xdr:to>
      <xdr:col>6</xdr:col>
      <xdr:colOff>50800</xdr:colOff>
      <xdr:row>66</xdr:row>
      <xdr:rowOff>80264</xdr:rowOff>
    </xdr:to>
    <xdr:sp macro="" textlink="">
      <xdr:nvSpPr>
        <xdr:cNvPr id="152" name="円/楕円 151"/>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65041</xdr:rowOff>
    </xdr:from>
    <xdr:ext cx="736600" cy="259045"/>
    <xdr:sp macro="" textlink="">
      <xdr:nvSpPr>
        <xdr:cNvPr id="153" name="テキスト ボックス 152"/>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6" name="円/楕円 155"/>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114825</xdr:rowOff>
    </xdr:from>
    <xdr:ext cx="762000" cy="259045"/>
    <xdr:sp macro="" textlink="">
      <xdr:nvSpPr>
        <xdr:cNvPr id="157" name="テキスト ボックス 156"/>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8" name="円/楕円 157"/>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42435</xdr:rowOff>
    </xdr:from>
    <xdr:ext cx="762000" cy="259045"/>
    <xdr:sp macro="" textlink="">
      <xdr:nvSpPr>
        <xdr:cNvPr id="159" name="テキスト ボックス 158"/>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を下回っている</a:t>
          </a:r>
          <a:r>
            <a:rPr kumimoji="1" lang="ja-JP" altLang="ja-JP" sz="1300">
              <a:solidFill>
                <a:schemeClr val="dk1"/>
              </a:solidFill>
              <a:effectLst/>
              <a:latin typeface="+mn-lt"/>
              <a:ea typeface="+mn-ea"/>
              <a:cs typeface="+mn-cs"/>
            </a:rPr>
            <a:t>のは、これまでの行財政改革</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指定管理者制度の導入や事務事業の</a:t>
          </a:r>
          <a:r>
            <a:rPr kumimoji="1" lang="ja-JP" altLang="ja-JP" sz="1300">
              <a:solidFill>
                <a:schemeClr val="dk1"/>
              </a:solidFill>
              <a:effectLst/>
              <a:latin typeface="+mn-lt"/>
              <a:ea typeface="+mn-ea"/>
              <a:cs typeface="+mn-cs"/>
            </a:rPr>
            <a:t>民間委託を進め、</a:t>
          </a:r>
          <a:r>
            <a:rPr kumimoji="1" lang="ja-JP" altLang="en-US" sz="1300">
              <a:solidFill>
                <a:schemeClr val="dk1"/>
              </a:solidFill>
              <a:effectLst/>
              <a:latin typeface="+mn-lt"/>
              <a:ea typeface="+mn-ea"/>
              <a:cs typeface="+mn-cs"/>
            </a:rPr>
            <a:t>職員数を削減してきたため、</a:t>
          </a:r>
          <a:r>
            <a:rPr kumimoji="1" lang="ja-JP" altLang="ja-JP" sz="1300">
              <a:solidFill>
                <a:schemeClr val="dk1"/>
              </a:solidFill>
              <a:effectLst/>
              <a:latin typeface="+mn-lt"/>
              <a:ea typeface="+mn-ea"/>
              <a:cs typeface="+mn-cs"/>
            </a:rPr>
            <a:t>人件費が</a:t>
          </a:r>
          <a:r>
            <a:rPr kumimoji="1" lang="ja-JP" altLang="en-US" sz="1300">
              <a:solidFill>
                <a:schemeClr val="dk1"/>
              </a:solidFill>
              <a:effectLst/>
              <a:latin typeface="+mn-lt"/>
              <a:ea typeface="+mn-ea"/>
              <a:cs typeface="+mn-cs"/>
            </a:rPr>
            <a:t>類似団体平均より大幅に少ないことによる。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民間委託の増加</a:t>
          </a:r>
          <a:r>
            <a:rPr kumimoji="1" lang="ja-JP" altLang="en-US" sz="1300">
              <a:solidFill>
                <a:schemeClr val="dk1"/>
              </a:solidFill>
              <a:effectLst/>
              <a:latin typeface="+mn-lt"/>
              <a:ea typeface="+mn-ea"/>
              <a:cs typeface="+mn-cs"/>
            </a:rPr>
            <a:t>による</a:t>
          </a:r>
          <a:r>
            <a:rPr kumimoji="1" lang="ja-JP" altLang="ja-JP" sz="1300">
              <a:solidFill>
                <a:schemeClr val="dk1"/>
              </a:solidFill>
              <a:effectLst/>
              <a:latin typeface="+mn-lt"/>
              <a:ea typeface="+mn-ea"/>
              <a:cs typeface="+mn-cs"/>
            </a:rPr>
            <a:t>委託料などの物件費</a:t>
          </a:r>
          <a:r>
            <a:rPr kumimoji="1" lang="ja-JP" altLang="en-US" sz="1300">
              <a:solidFill>
                <a:schemeClr val="dk1"/>
              </a:solidFill>
              <a:effectLst/>
              <a:latin typeface="+mn-lt"/>
              <a:ea typeface="+mn-ea"/>
              <a:cs typeface="+mn-cs"/>
            </a:rPr>
            <a:t>の増や、公共施設等の老朽化に伴う</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の増が</a:t>
          </a:r>
          <a:r>
            <a:rPr kumimoji="1" lang="ja-JP" altLang="ja-JP" sz="1300">
              <a:solidFill>
                <a:schemeClr val="dk1"/>
              </a:solidFill>
              <a:effectLst/>
              <a:latin typeface="+mn-lt"/>
              <a:ea typeface="+mn-ea"/>
              <a:cs typeface="+mn-cs"/>
            </a:rPr>
            <a:t>見込まれるが、行政経営改革指針に沿って、事務の効率化や施策の重点化・平準化を図るほか、事務事業のアウトソーシングを推進することで</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効率的な行財政運営に努めていく。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73991</xdr:rowOff>
    </xdr:from>
    <xdr:to>
      <xdr:col>7</xdr:col>
      <xdr:colOff>152400</xdr:colOff>
      <xdr:row>84</xdr:row>
      <xdr:rowOff>58601</xdr:rowOff>
    </xdr:to>
    <xdr:cxnSp macro="">
      <xdr:nvCxnSpPr>
        <xdr:cNvPr id="194" name="直線コネクタ 193"/>
        <xdr:cNvCxnSpPr/>
      </xdr:nvCxnSpPr>
      <xdr:spPr>
        <a:xfrm>
          <a:off x="4114800" y="14304341"/>
          <a:ext cx="838200" cy="1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73991</xdr:rowOff>
    </xdr:from>
    <xdr:to>
      <xdr:col>6</xdr:col>
      <xdr:colOff>0</xdr:colOff>
      <xdr:row>83</xdr:row>
      <xdr:rowOff>141413</xdr:rowOff>
    </xdr:to>
    <xdr:cxnSp macro="">
      <xdr:nvCxnSpPr>
        <xdr:cNvPr id="197" name="直線コネクタ 196"/>
        <xdr:cNvCxnSpPr/>
      </xdr:nvCxnSpPr>
      <xdr:spPr>
        <a:xfrm flipV="1">
          <a:off x="3225800" y="14304341"/>
          <a:ext cx="889000" cy="6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9" name="テキスト ボックス 198"/>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98884</xdr:rowOff>
    </xdr:from>
    <xdr:to>
      <xdr:col>4</xdr:col>
      <xdr:colOff>482600</xdr:colOff>
      <xdr:row>83</xdr:row>
      <xdr:rowOff>141413</xdr:rowOff>
    </xdr:to>
    <xdr:cxnSp macro="">
      <xdr:nvCxnSpPr>
        <xdr:cNvPr id="200" name="直線コネクタ 199"/>
        <xdr:cNvCxnSpPr/>
      </xdr:nvCxnSpPr>
      <xdr:spPr>
        <a:xfrm>
          <a:off x="2336800" y="14329234"/>
          <a:ext cx="8890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2" name="テキスト ボックス 201"/>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98884</xdr:rowOff>
    </xdr:from>
    <xdr:to>
      <xdr:col>3</xdr:col>
      <xdr:colOff>279400</xdr:colOff>
      <xdr:row>83</xdr:row>
      <xdr:rowOff>171275</xdr:rowOff>
    </xdr:to>
    <xdr:cxnSp macro="">
      <xdr:nvCxnSpPr>
        <xdr:cNvPr id="203" name="直線コネクタ 202"/>
        <xdr:cNvCxnSpPr/>
      </xdr:nvCxnSpPr>
      <xdr:spPr>
        <a:xfrm flipV="1">
          <a:off x="1447800" y="1432923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5" name="テキスト ボックス 204"/>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7801</xdr:rowOff>
    </xdr:from>
    <xdr:to>
      <xdr:col>7</xdr:col>
      <xdr:colOff>203200</xdr:colOff>
      <xdr:row>84</xdr:row>
      <xdr:rowOff>109401</xdr:rowOff>
    </xdr:to>
    <xdr:sp macro="" textlink="">
      <xdr:nvSpPr>
        <xdr:cNvPr id="213" name="円/楕円 212"/>
        <xdr:cNvSpPr/>
      </xdr:nvSpPr>
      <xdr:spPr>
        <a:xfrm>
          <a:off x="4902200" y="144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24328</xdr:rowOff>
    </xdr:from>
    <xdr:ext cx="762000" cy="259045"/>
    <xdr:sp macro="" textlink="">
      <xdr:nvSpPr>
        <xdr:cNvPr id="214" name="人件費・物件費等の状況該当値テキスト"/>
        <xdr:cNvSpPr txBox="1"/>
      </xdr:nvSpPr>
      <xdr:spPr>
        <a:xfrm>
          <a:off x="5041900" y="1425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23191</xdr:rowOff>
    </xdr:from>
    <xdr:to>
      <xdr:col>6</xdr:col>
      <xdr:colOff>50800</xdr:colOff>
      <xdr:row>83</xdr:row>
      <xdr:rowOff>124791</xdr:rowOff>
    </xdr:to>
    <xdr:sp macro="" textlink="">
      <xdr:nvSpPr>
        <xdr:cNvPr id="215" name="円/楕円 214"/>
        <xdr:cNvSpPr/>
      </xdr:nvSpPr>
      <xdr:spPr>
        <a:xfrm>
          <a:off x="4064000" y="142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134968</xdr:rowOff>
    </xdr:from>
    <xdr:ext cx="736600" cy="259045"/>
    <xdr:sp macro="" textlink="">
      <xdr:nvSpPr>
        <xdr:cNvPr id="216" name="テキスト ボックス 215"/>
        <xdr:cNvSpPr txBox="1"/>
      </xdr:nvSpPr>
      <xdr:spPr>
        <a:xfrm>
          <a:off x="3733800" y="1402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90613</xdr:rowOff>
    </xdr:from>
    <xdr:to>
      <xdr:col>4</xdr:col>
      <xdr:colOff>533400</xdr:colOff>
      <xdr:row>84</xdr:row>
      <xdr:rowOff>20763</xdr:rowOff>
    </xdr:to>
    <xdr:sp macro="" textlink="">
      <xdr:nvSpPr>
        <xdr:cNvPr id="217" name="円/楕円 216"/>
        <xdr:cNvSpPr/>
      </xdr:nvSpPr>
      <xdr:spPr>
        <a:xfrm>
          <a:off x="3175000" y="1432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30940</xdr:rowOff>
    </xdr:from>
    <xdr:ext cx="762000" cy="259045"/>
    <xdr:sp macro="" textlink="">
      <xdr:nvSpPr>
        <xdr:cNvPr id="218" name="テキスト ボックス 217"/>
        <xdr:cNvSpPr txBox="1"/>
      </xdr:nvSpPr>
      <xdr:spPr>
        <a:xfrm>
          <a:off x="2844800" y="1408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48084</xdr:rowOff>
    </xdr:from>
    <xdr:to>
      <xdr:col>3</xdr:col>
      <xdr:colOff>330200</xdr:colOff>
      <xdr:row>83</xdr:row>
      <xdr:rowOff>149684</xdr:rowOff>
    </xdr:to>
    <xdr:sp macro="" textlink="">
      <xdr:nvSpPr>
        <xdr:cNvPr id="219" name="円/楕円 218"/>
        <xdr:cNvSpPr/>
      </xdr:nvSpPr>
      <xdr:spPr>
        <a:xfrm>
          <a:off x="2286000" y="14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159861</xdr:rowOff>
    </xdr:from>
    <xdr:ext cx="762000" cy="259045"/>
    <xdr:sp macro="" textlink="">
      <xdr:nvSpPr>
        <xdr:cNvPr id="220" name="テキスト ボックス 219"/>
        <xdr:cNvSpPr txBox="1"/>
      </xdr:nvSpPr>
      <xdr:spPr>
        <a:xfrm>
          <a:off x="1955800" y="1404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120475</xdr:rowOff>
    </xdr:from>
    <xdr:to>
      <xdr:col>2</xdr:col>
      <xdr:colOff>127000</xdr:colOff>
      <xdr:row>84</xdr:row>
      <xdr:rowOff>50625</xdr:rowOff>
    </xdr:to>
    <xdr:sp macro="" textlink="">
      <xdr:nvSpPr>
        <xdr:cNvPr id="221" name="円/楕円 220"/>
        <xdr:cNvSpPr/>
      </xdr:nvSpPr>
      <xdr:spPr>
        <a:xfrm>
          <a:off x="1397000" y="143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60802</xdr:rowOff>
    </xdr:from>
    <xdr:ext cx="762000" cy="259045"/>
    <xdr:sp macro="" textlink="">
      <xdr:nvSpPr>
        <xdr:cNvPr id="222" name="テキスト ボックス 221"/>
        <xdr:cNvSpPr txBox="1"/>
      </xdr:nvSpPr>
      <xdr:spPr>
        <a:xfrm>
          <a:off x="1066800" y="141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国家公務員の時限的な（</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年間）給与改定特例法による</a:t>
          </a:r>
          <a:r>
            <a:rPr kumimoji="1" lang="ja-JP" altLang="en-US" sz="1300">
              <a:solidFill>
                <a:schemeClr val="dk1"/>
              </a:solidFill>
              <a:effectLst/>
              <a:latin typeface="+mn-lt"/>
              <a:ea typeface="+mn-ea"/>
              <a:cs typeface="+mn-cs"/>
            </a:rPr>
            <a:t>給与減額</a:t>
          </a:r>
          <a:r>
            <a:rPr kumimoji="1" lang="ja-JP" altLang="ja-JP" sz="1300">
              <a:solidFill>
                <a:schemeClr val="dk1"/>
              </a:solidFill>
              <a:effectLst/>
              <a:latin typeface="+mn-lt"/>
              <a:ea typeface="+mn-ea"/>
              <a:cs typeface="+mn-cs"/>
            </a:rPr>
            <a:t>措置がないとした場合の平成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ja-JP" altLang="en-US" sz="1300">
              <a:solidFill>
                <a:schemeClr val="dk1"/>
              </a:solidFill>
              <a:effectLst/>
              <a:latin typeface="+mn-lt"/>
              <a:ea typeface="+mn-ea"/>
              <a:cs typeface="+mn-cs"/>
            </a:rPr>
            <a:t>指数</a:t>
          </a:r>
          <a:r>
            <a:rPr kumimoji="1" lang="ja-JP" altLang="ja-JP" sz="1300">
              <a:solidFill>
                <a:schemeClr val="dk1"/>
              </a:solidFill>
              <a:effectLst/>
              <a:latin typeface="+mn-lt"/>
              <a:ea typeface="+mn-ea"/>
              <a:cs typeface="+mn-cs"/>
            </a:rPr>
            <a:t>は、それぞれ</a:t>
          </a:r>
          <a:r>
            <a:rPr kumimoji="1" lang="en-US" altLang="ja-JP" sz="1300">
              <a:solidFill>
                <a:schemeClr val="dk1"/>
              </a:solidFill>
              <a:effectLst/>
              <a:latin typeface="+mn-lt"/>
              <a:ea typeface="+mn-ea"/>
              <a:cs typeface="+mn-cs"/>
            </a:rPr>
            <a:t>98.4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98.2</a:t>
          </a:r>
          <a:r>
            <a:rPr kumimoji="1" lang="ja-JP" altLang="ja-JP" sz="1300">
              <a:solidFill>
                <a:schemeClr val="dk1"/>
              </a:solidFill>
              <a:effectLst/>
              <a:latin typeface="+mn-lt"/>
              <a:ea typeface="+mn-ea"/>
              <a:cs typeface="+mn-cs"/>
            </a:rPr>
            <a:t>であり、平成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年度までは類似団体平均</a:t>
          </a:r>
          <a:r>
            <a:rPr kumimoji="1" lang="ja-JP" altLang="en-US" sz="1300">
              <a:solidFill>
                <a:schemeClr val="dk1"/>
              </a:solidFill>
              <a:effectLst/>
              <a:latin typeface="+mn-lt"/>
              <a:ea typeface="+mn-ea"/>
              <a:cs typeface="+mn-cs"/>
            </a:rPr>
            <a:t>と同程度の</a:t>
          </a:r>
          <a:r>
            <a:rPr kumimoji="1" lang="ja-JP" altLang="ja-JP" sz="1300">
              <a:solidFill>
                <a:schemeClr val="dk1"/>
              </a:solidFill>
              <a:effectLst/>
              <a:latin typeface="+mn-lt"/>
              <a:ea typeface="+mn-ea"/>
              <a:cs typeface="+mn-cs"/>
            </a:rPr>
            <a:t>水準で推移してきたが、平成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年度からは経験年数階層の分布変動</a:t>
          </a:r>
          <a:r>
            <a:rPr kumimoji="1" lang="ja-JP" altLang="en-US" sz="1300">
              <a:solidFill>
                <a:schemeClr val="dk1"/>
              </a:solidFill>
              <a:effectLst/>
              <a:latin typeface="+mn-lt"/>
              <a:ea typeface="+mn-ea"/>
              <a:cs typeface="+mn-cs"/>
            </a:rPr>
            <a:t>のため、平均を</a:t>
          </a:r>
          <a:r>
            <a:rPr kumimoji="1" lang="ja-JP" altLang="ja-JP" sz="1300">
              <a:solidFill>
                <a:schemeClr val="dk1"/>
              </a:solidFill>
              <a:effectLst/>
              <a:latin typeface="+mn-lt"/>
              <a:ea typeface="+mn-ea"/>
              <a:cs typeface="+mn-cs"/>
            </a:rPr>
            <a:t>下回る水準となっ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今後も各種手当の見直しなどの給与抑制措置により、給与の適正化に努めていく。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74084</xdr:rowOff>
    </xdr:to>
    <xdr:cxnSp macro="">
      <xdr:nvCxnSpPr>
        <xdr:cNvPr id="256" name="直線コネクタ 255"/>
        <xdr:cNvCxnSpPr/>
      </xdr:nvCxnSpPr>
      <xdr:spPr>
        <a:xfrm flipV="1">
          <a:off x="16179800" y="139079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170745</xdr:rowOff>
    </xdr:to>
    <xdr:cxnSp macro="">
      <xdr:nvCxnSpPr>
        <xdr:cNvPr id="259" name="直線コネクタ 258"/>
        <xdr:cNvCxnSpPr/>
      </xdr:nvCxnSpPr>
      <xdr:spPr>
        <a:xfrm flipV="1">
          <a:off x="15290800" y="13961534"/>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60" name="フローチャート : 判断 259"/>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34872</xdr:rowOff>
    </xdr:from>
    <xdr:ext cx="736600" cy="259045"/>
    <xdr:sp macro="" textlink="">
      <xdr:nvSpPr>
        <xdr:cNvPr id="261" name="テキスト ボックス 260"/>
        <xdr:cNvSpPr txBox="1"/>
      </xdr:nvSpPr>
      <xdr:spPr>
        <a:xfrm>
          <a:off x="15798800" y="1426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88</xdr:row>
      <xdr:rowOff>93839</xdr:rowOff>
    </xdr:to>
    <xdr:cxnSp macro="">
      <xdr:nvCxnSpPr>
        <xdr:cNvPr id="262" name="直線コネクタ 261"/>
        <xdr:cNvCxnSpPr/>
      </xdr:nvCxnSpPr>
      <xdr:spPr>
        <a:xfrm flipV="1">
          <a:off x="14401800" y="14229645"/>
          <a:ext cx="889000" cy="9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93839</xdr:rowOff>
    </xdr:from>
    <xdr:to>
      <xdr:col>21</xdr:col>
      <xdr:colOff>0</xdr:colOff>
      <xdr:row>88</xdr:row>
      <xdr:rowOff>107245</xdr:rowOff>
    </xdr:to>
    <xdr:cxnSp macro="">
      <xdr:nvCxnSpPr>
        <xdr:cNvPr id="265" name="直線コネクタ 264"/>
        <xdr:cNvCxnSpPr/>
      </xdr:nvCxnSpPr>
      <xdr:spPr>
        <a:xfrm flipV="1">
          <a:off x="13512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66" name="フローチャート : 判断 265"/>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67" name="テキスト ボックス 266"/>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8" name="フローチャート : 判断 267"/>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9" name="テキスト ボックス 26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5" name="円/楕円 274"/>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6"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7" name="円/楕円 276"/>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8" name="テキスト ボックス 277"/>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9" name="円/楕円 278"/>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80" name="テキスト ボックス 279"/>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81" name="円/楕円 280"/>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154816</xdr:rowOff>
    </xdr:from>
    <xdr:ext cx="762000" cy="259045"/>
    <xdr:sp macro="" textlink="">
      <xdr:nvSpPr>
        <xdr:cNvPr id="282" name="テキスト ボックス 281"/>
        <xdr:cNvSpPr txBox="1"/>
      </xdr:nvSpPr>
      <xdr:spPr>
        <a:xfrm>
          <a:off x="14020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3" name="円/楕円 282"/>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4" name="テキスト ボックス 283"/>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全国平均や大阪府平均を大きく下回っており、類似団体内では最も少なくなっている。先の行財政改革プラン</a:t>
          </a:r>
          <a:r>
            <a:rPr kumimoji="1" lang="en-US" altLang="ja-JP" sz="1300">
              <a:solidFill>
                <a:schemeClr val="dk1"/>
              </a:solidFill>
              <a:effectLst/>
              <a:latin typeface="+mn-lt"/>
              <a:ea typeface="+mn-ea"/>
              <a:cs typeface="+mn-cs"/>
            </a:rPr>
            <a:t>Ⅱ</a:t>
          </a:r>
          <a:r>
            <a:rPr kumimoji="1" lang="ja-JP" altLang="ja-JP" sz="1300">
              <a:solidFill>
                <a:schemeClr val="dk1"/>
              </a:solidFill>
              <a:effectLst/>
              <a:latin typeface="+mn-lt"/>
              <a:ea typeface="+mn-ea"/>
              <a:cs typeface="+mn-cs"/>
            </a:rPr>
            <a:t>（計画期間：平成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年度）の目標値を上回るペースで職員の削減が進んでおり、平成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年度以降も引き続き定員管理の適正化に努めていく。</a:t>
          </a:r>
          <a:endParaRPr lang="ja-JP" altLang="ja-JP" sz="1300">
            <a:effectLst/>
          </a:endParaRPr>
        </a:p>
        <a:p>
          <a:r>
            <a:rPr kumimoji="1" lang="ja-JP" altLang="ja-JP"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年度に大きく減少しているのは、消防広域化に伴い、市の消防職員が一部事務組合の職員となったことによる。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64951</xdr:rowOff>
    </xdr:from>
    <xdr:to>
      <xdr:col>24</xdr:col>
      <xdr:colOff>558800</xdr:colOff>
      <xdr:row>58</xdr:row>
      <xdr:rowOff>106317</xdr:rowOff>
    </xdr:to>
    <xdr:cxnSp macro="">
      <xdr:nvCxnSpPr>
        <xdr:cNvPr id="321" name="直線コネクタ 320"/>
        <xdr:cNvCxnSpPr/>
      </xdr:nvCxnSpPr>
      <xdr:spPr>
        <a:xfrm>
          <a:off x="16179800" y="1000905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2"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54610</xdr:rowOff>
    </xdr:from>
    <xdr:to>
      <xdr:col>23</xdr:col>
      <xdr:colOff>406400</xdr:colOff>
      <xdr:row>58</xdr:row>
      <xdr:rowOff>64951</xdr:rowOff>
    </xdr:to>
    <xdr:cxnSp macro="">
      <xdr:nvCxnSpPr>
        <xdr:cNvPr id="324" name="直線コネクタ 323"/>
        <xdr:cNvCxnSpPr/>
      </xdr:nvCxnSpPr>
      <xdr:spPr>
        <a:xfrm>
          <a:off x="15290800" y="99987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5" name="フローチャート : 判断 324"/>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159311</xdr:rowOff>
    </xdr:from>
    <xdr:ext cx="736600" cy="259045"/>
    <xdr:sp macro="" textlink="">
      <xdr:nvSpPr>
        <xdr:cNvPr id="326" name="テキスト ボックス 325"/>
        <xdr:cNvSpPr txBox="1"/>
      </xdr:nvSpPr>
      <xdr:spPr>
        <a:xfrm>
          <a:off x="15798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54610</xdr:rowOff>
    </xdr:from>
    <xdr:to>
      <xdr:col>22</xdr:col>
      <xdr:colOff>203200</xdr:colOff>
      <xdr:row>60</xdr:row>
      <xdr:rowOff>32294</xdr:rowOff>
    </xdr:to>
    <xdr:cxnSp macro="">
      <xdr:nvCxnSpPr>
        <xdr:cNvPr id="327" name="直線コネクタ 326"/>
        <xdr:cNvCxnSpPr/>
      </xdr:nvCxnSpPr>
      <xdr:spPr>
        <a:xfrm flipV="1">
          <a:off x="14401800" y="999871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28" name="フローチャート : 判断 327"/>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29" name="テキスト ボックス 328"/>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87449</xdr:rowOff>
    </xdr:to>
    <xdr:cxnSp macro="">
      <xdr:nvCxnSpPr>
        <xdr:cNvPr id="330" name="直線コネクタ 329"/>
        <xdr:cNvCxnSpPr/>
      </xdr:nvCxnSpPr>
      <xdr:spPr>
        <a:xfrm flipV="1">
          <a:off x="13512800" y="103192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1" name="フローチャート : 判断 330"/>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2" name="テキスト ボックス 33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3" name="フローチャート : 判断 332"/>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4" name="テキスト ボックス 333"/>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55517</xdr:rowOff>
    </xdr:from>
    <xdr:to>
      <xdr:col>24</xdr:col>
      <xdr:colOff>609600</xdr:colOff>
      <xdr:row>58</xdr:row>
      <xdr:rowOff>157117</xdr:rowOff>
    </xdr:to>
    <xdr:sp macro="" textlink="">
      <xdr:nvSpPr>
        <xdr:cNvPr id="340" name="円/楕円 339"/>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148244</xdr:rowOff>
    </xdr:from>
    <xdr:ext cx="762000" cy="259045"/>
    <xdr:sp macro="" textlink="">
      <xdr:nvSpPr>
        <xdr:cNvPr id="341" name="定員管理の状況該当値テキスト"/>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14151</xdr:rowOff>
    </xdr:from>
    <xdr:to>
      <xdr:col>23</xdr:col>
      <xdr:colOff>457200</xdr:colOff>
      <xdr:row>58</xdr:row>
      <xdr:rowOff>115751</xdr:rowOff>
    </xdr:to>
    <xdr:sp macro="" textlink="">
      <xdr:nvSpPr>
        <xdr:cNvPr id="342" name="円/楕円 341"/>
        <xdr:cNvSpPr/>
      </xdr:nvSpPr>
      <xdr:spPr>
        <a:xfrm>
          <a:off x="16129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125928</xdr:rowOff>
    </xdr:from>
    <xdr:ext cx="736600" cy="259045"/>
    <xdr:sp macro="" textlink="">
      <xdr:nvSpPr>
        <xdr:cNvPr id="343" name="テキスト ボックス 342"/>
        <xdr:cNvSpPr txBox="1"/>
      </xdr:nvSpPr>
      <xdr:spPr>
        <a:xfrm>
          <a:off x="15798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3810</xdr:rowOff>
    </xdr:from>
    <xdr:to>
      <xdr:col>22</xdr:col>
      <xdr:colOff>254000</xdr:colOff>
      <xdr:row>58</xdr:row>
      <xdr:rowOff>105410</xdr:rowOff>
    </xdr:to>
    <xdr:sp macro="" textlink="">
      <xdr:nvSpPr>
        <xdr:cNvPr id="344" name="円/楕円 343"/>
        <xdr:cNvSpPr/>
      </xdr:nvSpPr>
      <xdr:spPr>
        <a:xfrm>
          <a:off x="15240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115587</xdr:rowOff>
    </xdr:from>
    <xdr:ext cx="762000" cy="259045"/>
    <xdr:sp macro="" textlink="">
      <xdr:nvSpPr>
        <xdr:cNvPr id="345" name="テキスト ボックス 344"/>
        <xdr:cNvSpPr txBox="1"/>
      </xdr:nvSpPr>
      <xdr:spPr>
        <a:xfrm>
          <a:off x="14909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152944</xdr:rowOff>
    </xdr:from>
    <xdr:to>
      <xdr:col>21</xdr:col>
      <xdr:colOff>50800</xdr:colOff>
      <xdr:row>60</xdr:row>
      <xdr:rowOff>83094</xdr:rowOff>
    </xdr:to>
    <xdr:sp macro="" textlink="">
      <xdr:nvSpPr>
        <xdr:cNvPr id="346" name="円/楕円 345"/>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93271</xdr:rowOff>
    </xdr:from>
    <xdr:ext cx="762000" cy="259045"/>
    <xdr:sp macro="" textlink="">
      <xdr:nvSpPr>
        <xdr:cNvPr id="347" name="テキスト ボックス 346"/>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48" name="円/楕円 347"/>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49" name="テキスト ボックス 348"/>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a:t>
          </a:r>
          <a:r>
            <a:rPr kumimoji="1" lang="ja-JP" altLang="en-US" sz="1300">
              <a:solidFill>
                <a:schemeClr val="dk1"/>
              </a:solidFill>
              <a:effectLst/>
              <a:latin typeface="+mn-lt"/>
              <a:ea typeface="+mn-ea"/>
              <a:cs typeface="+mn-cs"/>
            </a:rPr>
            <a:t>る水準で推移しているものの、近年は上昇傾向にある。平成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下水道事業に係る公営企業債の</a:t>
          </a:r>
          <a:r>
            <a:rPr kumimoji="1" lang="ja-JP" altLang="en-US" sz="1300">
              <a:solidFill>
                <a:schemeClr val="dk1"/>
              </a:solidFill>
              <a:effectLst/>
              <a:latin typeface="+mn-lt"/>
              <a:ea typeface="+mn-ea"/>
              <a:cs typeface="+mn-cs"/>
            </a:rPr>
            <a:t>元利償還金に対する</a:t>
          </a:r>
          <a:r>
            <a:rPr kumimoji="1" lang="ja-JP" altLang="ja-JP" sz="1300">
              <a:solidFill>
                <a:schemeClr val="dk1"/>
              </a:solidFill>
              <a:effectLst/>
              <a:latin typeface="+mn-lt"/>
              <a:ea typeface="+mn-ea"/>
              <a:cs typeface="+mn-cs"/>
            </a:rPr>
            <a:t>繰入金の増</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単年度実質公債費比率の低かった平成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年度の指標（</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）が実質公債費比率（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ｶ年平均）の算定対象外となったことにより、前年度より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今後、野崎駅・四条畷駅周辺整備事業や庁舎建替えなどの大型事業が控えており、比率の上昇が見込まれるが、</a:t>
          </a:r>
          <a:r>
            <a:rPr kumimoji="1" lang="ja-JP" altLang="ja-JP" sz="1300">
              <a:solidFill>
                <a:schemeClr val="dk1"/>
              </a:solidFill>
              <a:effectLst/>
              <a:latin typeface="+mn-lt"/>
              <a:ea typeface="+mn-ea"/>
              <a:cs typeface="+mn-cs"/>
            </a:rPr>
            <a:t>臨時財政対策債の発行抑制</a:t>
          </a:r>
          <a:r>
            <a:rPr kumimoji="1" lang="ja-JP" altLang="en-US" sz="1300">
              <a:solidFill>
                <a:schemeClr val="dk1"/>
              </a:solidFill>
              <a:effectLst/>
              <a:latin typeface="+mn-lt"/>
              <a:ea typeface="+mn-ea"/>
              <a:cs typeface="+mn-cs"/>
            </a:rPr>
            <a:t>を行うなど、後年度の公債費負担を鑑みながら、地方債の発行を行っていく。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45212</xdr:rowOff>
    </xdr:from>
    <xdr:to>
      <xdr:col>24</xdr:col>
      <xdr:colOff>558800</xdr:colOff>
      <xdr:row>38</xdr:row>
      <xdr:rowOff>93472</xdr:rowOff>
    </xdr:to>
    <xdr:cxnSp macro="">
      <xdr:nvCxnSpPr>
        <xdr:cNvPr id="381" name="直線コネクタ 380"/>
        <xdr:cNvCxnSpPr/>
      </xdr:nvCxnSpPr>
      <xdr:spPr>
        <a:xfrm>
          <a:off x="16179800" y="65603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168402</xdr:rowOff>
    </xdr:from>
    <xdr:to>
      <xdr:col>23</xdr:col>
      <xdr:colOff>406400</xdr:colOff>
      <xdr:row>38</xdr:row>
      <xdr:rowOff>45212</xdr:rowOff>
    </xdr:to>
    <xdr:cxnSp macro="">
      <xdr:nvCxnSpPr>
        <xdr:cNvPr id="384" name="直線コネクタ 383"/>
        <xdr:cNvCxnSpPr/>
      </xdr:nvCxnSpPr>
      <xdr:spPr>
        <a:xfrm>
          <a:off x="15290800" y="651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6" name="テキスト ボックス 385"/>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100838</xdr:rowOff>
    </xdr:from>
    <xdr:to>
      <xdr:col>22</xdr:col>
      <xdr:colOff>203200</xdr:colOff>
      <xdr:row>37</xdr:row>
      <xdr:rowOff>168402</xdr:rowOff>
    </xdr:to>
    <xdr:cxnSp macro="">
      <xdr:nvCxnSpPr>
        <xdr:cNvPr id="387" name="直線コネクタ 386"/>
        <xdr:cNvCxnSpPr/>
      </xdr:nvCxnSpPr>
      <xdr:spPr>
        <a:xfrm>
          <a:off x="14401800" y="64444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100838</xdr:rowOff>
    </xdr:from>
    <xdr:to>
      <xdr:col>21</xdr:col>
      <xdr:colOff>0</xdr:colOff>
      <xdr:row>38</xdr:row>
      <xdr:rowOff>6604</xdr:rowOff>
    </xdr:to>
    <xdr:cxnSp macro="">
      <xdr:nvCxnSpPr>
        <xdr:cNvPr id="390" name="直線コネクタ 389"/>
        <xdr:cNvCxnSpPr/>
      </xdr:nvCxnSpPr>
      <xdr:spPr>
        <a:xfrm flipV="1">
          <a:off x="13512800" y="64444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42672</xdr:rowOff>
    </xdr:from>
    <xdr:to>
      <xdr:col>24</xdr:col>
      <xdr:colOff>609600</xdr:colOff>
      <xdr:row>38</xdr:row>
      <xdr:rowOff>144272</xdr:rowOff>
    </xdr:to>
    <xdr:sp macro="" textlink="">
      <xdr:nvSpPr>
        <xdr:cNvPr id="400" name="円/楕円 399"/>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59199</xdr:rowOff>
    </xdr:from>
    <xdr:ext cx="762000" cy="259045"/>
    <xdr:sp macro="" textlink="">
      <xdr:nvSpPr>
        <xdr:cNvPr id="401"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165862</xdr:rowOff>
    </xdr:from>
    <xdr:to>
      <xdr:col>23</xdr:col>
      <xdr:colOff>457200</xdr:colOff>
      <xdr:row>38</xdr:row>
      <xdr:rowOff>96012</xdr:rowOff>
    </xdr:to>
    <xdr:sp macro="" textlink="">
      <xdr:nvSpPr>
        <xdr:cNvPr id="402" name="円/楕円 401"/>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106189</xdr:rowOff>
    </xdr:from>
    <xdr:ext cx="736600" cy="259045"/>
    <xdr:sp macro="" textlink="">
      <xdr:nvSpPr>
        <xdr:cNvPr id="403" name="テキスト ボックス 402"/>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117602</xdr:rowOff>
    </xdr:from>
    <xdr:to>
      <xdr:col>22</xdr:col>
      <xdr:colOff>254000</xdr:colOff>
      <xdr:row>38</xdr:row>
      <xdr:rowOff>47752</xdr:rowOff>
    </xdr:to>
    <xdr:sp macro="" textlink="">
      <xdr:nvSpPr>
        <xdr:cNvPr id="404" name="円/楕円 403"/>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57929</xdr:rowOff>
    </xdr:from>
    <xdr:ext cx="762000" cy="259045"/>
    <xdr:sp macro="" textlink="">
      <xdr:nvSpPr>
        <xdr:cNvPr id="405" name="テキスト ボックス 404"/>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50038</xdr:rowOff>
    </xdr:from>
    <xdr:to>
      <xdr:col>21</xdr:col>
      <xdr:colOff>50800</xdr:colOff>
      <xdr:row>37</xdr:row>
      <xdr:rowOff>151638</xdr:rowOff>
    </xdr:to>
    <xdr:sp macro="" textlink="">
      <xdr:nvSpPr>
        <xdr:cNvPr id="406" name="円/楕円 405"/>
        <xdr:cNvSpPr/>
      </xdr:nvSpPr>
      <xdr:spPr>
        <a:xfrm>
          <a:off x="14351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161815</xdr:rowOff>
    </xdr:from>
    <xdr:ext cx="762000" cy="259045"/>
    <xdr:sp macro="" textlink="">
      <xdr:nvSpPr>
        <xdr:cNvPr id="407" name="テキスト ボックス 406"/>
        <xdr:cNvSpPr txBox="1"/>
      </xdr:nvSpPr>
      <xdr:spPr>
        <a:xfrm>
          <a:off x="14020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127254</xdr:rowOff>
    </xdr:from>
    <xdr:to>
      <xdr:col>19</xdr:col>
      <xdr:colOff>533400</xdr:colOff>
      <xdr:row>38</xdr:row>
      <xdr:rowOff>57404</xdr:rowOff>
    </xdr:to>
    <xdr:sp macro="" textlink="">
      <xdr:nvSpPr>
        <xdr:cNvPr id="408" name="円/楕円 407"/>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67581</xdr:rowOff>
    </xdr:from>
    <xdr:ext cx="762000" cy="259045"/>
    <xdr:sp macro="" textlink="">
      <xdr:nvSpPr>
        <xdr:cNvPr id="409" name="テキスト ボックス 408"/>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平成</a:t>
          </a:r>
          <a:r>
            <a:rPr kumimoji="1" lang="en-US" altLang="ja-JP" sz="1300">
              <a:solidFill>
                <a:schemeClr val="dk1"/>
              </a:solidFill>
              <a:effectLst/>
              <a:latin typeface="ＭＳ Ｐゴシック"/>
              <a:ea typeface="+mn-ea"/>
              <a:cs typeface="+mn-cs"/>
            </a:rPr>
            <a:t>25</a:t>
          </a:r>
          <a:r>
            <a:rPr kumimoji="1" lang="ja-JP" altLang="en-US" sz="1300">
              <a:solidFill>
                <a:schemeClr val="dk1"/>
              </a:solidFill>
              <a:effectLst/>
              <a:latin typeface="ＭＳ Ｐゴシック"/>
              <a:ea typeface="+mn-ea"/>
              <a:cs typeface="+mn-cs"/>
            </a:rPr>
            <a:t>年度末の</a:t>
          </a:r>
          <a:r>
            <a:rPr kumimoji="1" lang="ja-JP" altLang="ja-JP" sz="1300">
              <a:solidFill>
                <a:schemeClr val="dk1"/>
              </a:solidFill>
              <a:effectLst/>
              <a:latin typeface="+mn-lt"/>
              <a:ea typeface="+mn-ea"/>
              <a:cs typeface="+mn-cs"/>
            </a:rPr>
            <a:t>土地開発公社解散に伴</a:t>
          </a:r>
          <a:r>
            <a:rPr kumimoji="1" lang="ja-JP" altLang="en-US" sz="1300">
              <a:solidFill>
                <a:schemeClr val="dk1"/>
              </a:solidFill>
              <a:effectLst/>
              <a:latin typeface="+mn-lt"/>
              <a:ea typeface="+mn-ea"/>
              <a:cs typeface="+mn-cs"/>
            </a:rPr>
            <a:t>う将来負担額の大幅減及び充当可能財源等の大幅増により、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lt"/>
              <a:ea typeface="+mn-ea"/>
              <a:cs typeface="+mn-cs"/>
            </a:rPr>
            <a:t>年度決算以降、充当可能財源等が将来負担額を上回るようになった。平成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lt"/>
              <a:ea typeface="+mn-ea"/>
              <a:cs typeface="+mn-cs"/>
            </a:rPr>
            <a:t>年度決算においても、地方債の現在高</a:t>
          </a:r>
          <a:r>
            <a:rPr kumimoji="1" lang="ja-JP" altLang="en-US" sz="1300">
              <a:solidFill>
                <a:schemeClr val="dk1"/>
              </a:solidFill>
              <a:effectLst/>
              <a:latin typeface="+mn-lt"/>
              <a:ea typeface="+mn-ea"/>
              <a:cs typeface="+mn-cs"/>
            </a:rPr>
            <a:t>の減や</a:t>
          </a:r>
          <a:r>
            <a:rPr kumimoji="1" lang="ja-JP" altLang="ja-JP" sz="1300">
              <a:solidFill>
                <a:schemeClr val="dk1"/>
              </a:solidFill>
              <a:effectLst/>
              <a:latin typeface="+mn-lt"/>
              <a:ea typeface="+mn-ea"/>
              <a:cs typeface="+mn-cs"/>
            </a:rPr>
            <a:t>退職手当負担見込額の減</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並びに減債基金</a:t>
          </a:r>
          <a:r>
            <a:rPr kumimoji="1" lang="ja-JP" altLang="en-US" sz="1300">
              <a:solidFill>
                <a:schemeClr val="dk1"/>
              </a:solidFill>
              <a:effectLst/>
              <a:latin typeface="+mn-lt"/>
              <a:ea typeface="+mn-ea"/>
              <a:cs typeface="+mn-cs"/>
            </a:rPr>
            <a:t>、市営住宅整備基金及び</a:t>
          </a:r>
          <a:r>
            <a:rPr kumimoji="1" lang="ja-JP" altLang="ja-JP" sz="1300">
              <a:solidFill>
                <a:schemeClr val="dk1"/>
              </a:solidFill>
              <a:effectLst/>
              <a:latin typeface="+mn-lt"/>
              <a:ea typeface="+mn-ea"/>
              <a:cs typeface="+mn-cs"/>
            </a:rPr>
            <a:t>庁舎整備基金の積立てによる充当可能基金の増により、</a:t>
          </a:r>
          <a:r>
            <a:rPr kumimoji="1" lang="ja-JP" altLang="en-US" sz="1300">
              <a:solidFill>
                <a:schemeClr val="dk1"/>
              </a:solidFill>
              <a:effectLst/>
              <a:latin typeface="+mn-lt"/>
              <a:ea typeface="+mn-ea"/>
              <a:cs typeface="+mn-cs"/>
            </a:rPr>
            <a:t>将来負担比率の分子である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将来負担額－充当可能財源等</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のマイナス値が大きくなった。</a:t>
          </a:r>
          <a:endParaRPr lang="ja-JP" altLang="ja-JP" sz="1300">
            <a:effectLst/>
          </a:endParaRPr>
        </a:p>
        <a:p>
          <a:r>
            <a:rPr kumimoji="1" lang="ja-JP" altLang="ja-JP" sz="1300">
              <a:solidFill>
                <a:schemeClr val="dk1"/>
              </a:solidFill>
              <a:effectLst/>
              <a:latin typeface="+mn-lt"/>
              <a:ea typeface="+mn-ea"/>
              <a:cs typeface="+mn-cs"/>
            </a:rPr>
            <a:t>　今後も事業実施の適正化を図り、将来負担の抑制に努めていく。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58039</xdr:rowOff>
    </xdr:from>
    <xdr:to>
      <xdr:col>21</xdr:col>
      <xdr:colOff>0</xdr:colOff>
      <xdr:row>14</xdr:row>
      <xdr:rowOff>131233</xdr:rowOff>
    </xdr:to>
    <xdr:cxnSp macro="">
      <xdr:nvCxnSpPr>
        <xdr:cNvPr id="443" name="直線コネクタ 442"/>
        <xdr:cNvCxnSpPr/>
      </xdr:nvCxnSpPr>
      <xdr:spPr>
        <a:xfrm flipV="1">
          <a:off x="13512800" y="245833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6" name="フローチャート : 判断 445"/>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7" name="テキスト ボックス 446"/>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8" name="フローチャート :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0" name="フローチャート : 判断 449"/>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51" name="テキスト ボックス 450"/>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2" name="フローチャート : 判断 451"/>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53" name="テキスト ボックス 452"/>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7239</xdr:rowOff>
    </xdr:from>
    <xdr:to>
      <xdr:col>21</xdr:col>
      <xdr:colOff>50800</xdr:colOff>
      <xdr:row>14</xdr:row>
      <xdr:rowOff>108839</xdr:rowOff>
    </xdr:to>
    <xdr:sp macro="" textlink="">
      <xdr:nvSpPr>
        <xdr:cNvPr id="459" name="円/楕円 458"/>
        <xdr:cNvSpPr/>
      </xdr:nvSpPr>
      <xdr:spPr>
        <a:xfrm>
          <a:off x="143510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119016</xdr:rowOff>
    </xdr:from>
    <xdr:ext cx="762000" cy="259045"/>
    <xdr:sp macro="" textlink="">
      <xdr:nvSpPr>
        <xdr:cNvPr id="460" name="テキスト ボックス 459"/>
        <xdr:cNvSpPr txBox="1"/>
      </xdr:nvSpPr>
      <xdr:spPr>
        <a:xfrm>
          <a:off x="14020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80433</xdr:rowOff>
    </xdr:from>
    <xdr:to>
      <xdr:col>19</xdr:col>
      <xdr:colOff>533400</xdr:colOff>
      <xdr:row>15</xdr:row>
      <xdr:rowOff>10583</xdr:rowOff>
    </xdr:to>
    <xdr:sp macro="" textlink="">
      <xdr:nvSpPr>
        <xdr:cNvPr id="461" name="円/楕円 460"/>
        <xdr:cNvSpPr/>
      </xdr:nvSpPr>
      <xdr:spPr>
        <a:xfrm>
          <a:off x="13462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20760</xdr:rowOff>
    </xdr:from>
    <xdr:ext cx="762000" cy="259045"/>
    <xdr:sp macro="" textlink="">
      <xdr:nvSpPr>
        <xdr:cNvPr id="462" name="テキスト ボックス 461"/>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年度決算では、消防広域化に伴い、</a:t>
          </a:r>
          <a:r>
            <a:rPr kumimoji="1" lang="ja-JP" altLang="en-US" sz="1300">
              <a:solidFill>
                <a:schemeClr val="dk1"/>
              </a:solidFill>
              <a:effectLst/>
              <a:latin typeface="+mn-lt"/>
              <a:ea typeface="+mn-ea"/>
              <a:cs typeface="+mn-cs"/>
            </a:rPr>
            <a:t>前年度と比べて</a:t>
          </a:r>
          <a:r>
            <a:rPr kumimoji="1" lang="ja-JP" altLang="ja-JP" sz="1300">
              <a:solidFill>
                <a:schemeClr val="dk1"/>
              </a:solidFill>
              <a:effectLst/>
              <a:latin typeface="+mn-lt"/>
              <a:ea typeface="+mn-ea"/>
              <a:cs typeface="+mn-cs"/>
            </a:rPr>
            <a:t>職員数が大きく減少したため、大幅に</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今後も、引き続き職員数の適正化を図りながら、民間活力の導入と多様な労働力配置を積極的に推進することによって、人件費総額の抑制に努め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31750</xdr:rowOff>
    </xdr:to>
    <xdr:cxnSp macro="">
      <xdr:nvCxnSpPr>
        <xdr:cNvPr id="68" name="直線コネクタ 67"/>
        <xdr:cNvCxnSpPr/>
      </xdr:nvCxnSpPr>
      <xdr:spPr>
        <a:xfrm flipV="1">
          <a:off x="3987800" y="6021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37</xdr:row>
      <xdr:rowOff>156936</xdr:rowOff>
    </xdr:to>
    <xdr:cxnSp macro="">
      <xdr:nvCxnSpPr>
        <xdr:cNvPr id="71" name="直線コネクタ 70"/>
        <xdr:cNvCxnSpPr/>
      </xdr:nvCxnSpPr>
      <xdr:spPr>
        <a:xfrm flipV="1">
          <a:off x="3098800" y="6032500"/>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156936</xdr:rowOff>
    </xdr:from>
    <xdr:to>
      <xdr:col>4</xdr:col>
      <xdr:colOff>346075</xdr:colOff>
      <xdr:row>38</xdr:row>
      <xdr:rowOff>61685</xdr:rowOff>
    </xdr:to>
    <xdr:cxnSp macro="">
      <xdr:nvCxnSpPr>
        <xdr:cNvPr id="74" name="直線コネクタ 73"/>
        <xdr:cNvCxnSpPr/>
      </xdr:nvCxnSpPr>
      <xdr:spPr>
        <a:xfrm flipV="1">
          <a:off x="2209800" y="6500586"/>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61685</xdr:rowOff>
    </xdr:to>
    <xdr:cxnSp macro="">
      <xdr:nvCxnSpPr>
        <xdr:cNvPr id="77" name="直線コネクタ 76"/>
        <xdr:cNvCxnSpPr/>
      </xdr:nvCxnSpPr>
      <xdr:spPr>
        <a:xfrm>
          <a:off x="1320800" y="654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141514</xdr:rowOff>
    </xdr:from>
    <xdr:to>
      <xdr:col>7</xdr:col>
      <xdr:colOff>66675</xdr:colOff>
      <xdr:row>35</xdr:row>
      <xdr:rowOff>71664</xdr:rowOff>
    </xdr:to>
    <xdr:sp macro="" textlink="">
      <xdr:nvSpPr>
        <xdr:cNvPr id="87" name="円/楕円 86"/>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158041</xdr:rowOff>
    </xdr:from>
    <xdr:ext cx="762000" cy="259045"/>
    <xdr:sp macro="" textlink="">
      <xdr:nvSpPr>
        <xdr:cNvPr id="88"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91" name="円/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92" name="テキスト ボックス 91"/>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3" name="円/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4" name="テキスト ボックス 93"/>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96" name="テキスト ボックス 95"/>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指定管理者</a:t>
          </a:r>
          <a:r>
            <a:rPr kumimoji="1" lang="ja-JP" altLang="en-US" sz="1300">
              <a:solidFill>
                <a:schemeClr val="dk1"/>
              </a:solidFill>
              <a:effectLst/>
              <a:latin typeface="+mn-lt"/>
              <a:ea typeface="+mn-ea"/>
              <a:cs typeface="+mn-cs"/>
            </a:rPr>
            <a:t>制度</a:t>
          </a:r>
          <a:r>
            <a:rPr kumimoji="1" lang="ja-JP" altLang="ja-JP" sz="1300">
              <a:solidFill>
                <a:schemeClr val="dk1"/>
              </a:solidFill>
              <a:effectLst/>
              <a:latin typeface="+mn-lt"/>
              <a:ea typeface="+mn-ea"/>
              <a:cs typeface="+mn-cs"/>
            </a:rPr>
            <a:t>の導入や窓口業務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委託化が進み、年々上昇していく傾向にある。総じて、職員数削減により人件費を抑制していることが背景にある。今後も事務事業のアウトソーシング推進に伴い、委託の増加が見込まれるが、委託内容の精査を行い、適正な執行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39914</xdr:rowOff>
    </xdr:to>
    <xdr:cxnSp macro="">
      <xdr:nvCxnSpPr>
        <xdr:cNvPr id="131" name="直線コネクタ 130"/>
        <xdr:cNvCxnSpPr/>
      </xdr:nvCxnSpPr>
      <xdr:spPr>
        <a:xfrm>
          <a:off x="15671800" y="3071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156936</xdr:rowOff>
    </xdr:to>
    <xdr:cxnSp macro="">
      <xdr:nvCxnSpPr>
        <xdr:cNvPr id="134" name="直線コネクタ 133"/>
        <xdr:cNvCxnSpPr/>
      </xdr:nvCxnSpPr>
      <xdr:spPr>
        <a:xfrm>
          <a:off x="14782800" y="2984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69850</xdr:rowOff>
    </xdr:to>
    <xdr:cxnSp macro="">
      <xdr:nvCxnSpPr>
        <xdr:cNvPr id="137" name="直線コネクタ 136"/>
        <xdr:cNvCxnSpPr/>
      </xdr:nvCxnSpPr>
      <xdr:spPr>
        <a:xfrm>
          <a:off x="13893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9" name="テキスト ボックス 138"/>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99786</xdr:rowOff>
    </xdr:to>
    <xdr:cxnSp macro="">
      <xdr:nvCxnSpPr>
        <xdr:cNvPr id="140" name="直線コネクタ 139"/>
        <xdr:cNvCxnSpPr/>
      </xdr:nvCxnSpPr>
      <xdr:spPr>
        <a:xfrm flipV="1">
          <a:off x="13004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2" name="テキスト ボックス 141"/>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4" name="テキスト ボックス 14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50" name="円/楕円 149"/>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51"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2" name="円/楕円 151"/>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3" name="テキスト ボックス 152"/>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4" name="円/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5" name="テキスト ボックス 15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6" name="円/楕円 155"/>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7" name="テキスト ボックス 156"/>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8" name="円/楕円 157"/>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9" name="テキスト ボックス 158"/>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年度決算では、生活保護費が減少したものの、子ども子育て支援</a:t>
          </a:r>
          <a:r>
            <a:rPr kumimoji="1" lang="ja-JP" altLang="en-US" sz="1200">
              <a:solidFill>
                <a:schemeClr val="dk1"/>
              </a:solidFill>
              <a:effectLst/>
              <a:latin typeface="+mn-lt"/>
              <a:ea typeface="+mn-ea"/>
              <a:cs typeface="+mn-cs"/>
            </a:rPr>
            <a:t>法に基づく</a:t>
          </a:r>
          <a:r>
            <a:rPr kumimoji="1" lang="ja-JP" altLang="ja-JP" sz="1200">
              <a:solidFill>
                <a:schemeClr val="dk1"/>
              </a:solidFill>
              <a:effectLst/>
              <a:latin typeface="+mn-lt"/>
              <a:ea typeface="+mn-ea"/>
              <a:cs typeface="+mn-cs"/>
            </a:rPr>
            <a:t>施設型給付</a:t>
          </a:r>
          <a:r>
            <a:rPr kumimoji="1" lang="ja-JP" altLang="en-US" sz="1200">
              <a:solidFill>
                <a:schemeClr val="dk1"/>
              </a:solidFill>
              <a:effectLst/>
              <a:latin typeface="+mn-lt"/>
              <a:ea typeface="+mn-ea"/>
              <a:cs typeface="+mn-cs"/>
            </a:rPr>
            <a:t>・地域型給付費</a:t>
          </a:r>
          <a:r>
            <a:rPr kumimoji="1" lang="ja-JP" altLang="ja-JP" sz="1200">
              <a:solidFill>
                <a:schemeClr val="dk1"/>
              </a:solidFill>
              <a:effectLst/>
              <a:latin typeface="+mn-lt"/>
              <a:ea typeface="+mn-ea"/>
              <a:cs typeface="+mn-cs"/>
            </a:rPr>
            <a:t>や、障害者自立支援給付費の額が膨らんでいることなどにより、比率としてはほぼ横ばいとなり、引き続き類似団体平均を上回っている。今後も保育関連や障害福祉の分野での経費の増加が見込まれ、高い水準で推移することが予想されるため、他団体の動向も鑑みながら適切に施策を実施し、扶助費の増加傾向に歯止めをかけるよう努めていく。</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50800</xdr:rowOff>
    </xdr:to>
    <xdr:cxnSp macro="">
      <xdr:nvCxnSpPr>
        <xdr:cNvPr id="192" name="直線コネクタ 191"/>
        <xdr:cNvCxnSpPr/>
      </xdr:nvCxnSpPr>
      <xdr:spPr>
        <a:xfrm flipV="1">
          <a:off x="3987800" y="10147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59</xdr:row>
      <xdr:rowOff>50800</xdr:rowOff>
    </xdr:to>
    <xdr:cxnSp macro="">
      <xdr:nvCxnSpPr>
        <xdr:cNvPr id="195" name="直線コネクタ 194"/>
        <xdr:cNvCxnSpPr/>
      </xdr:nvCxnSpPr>
      <xdr:spPr>
        <a:xfrm>
          <a:off x="3098800" y="1001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58</xdr:row>
      <xdr:rowOff>127000</xdr:rowOff>
    </xdr:to>
    <xdr:cxnSp macro="">
      <xdr:nvCxnSpPr>
        <xdr:cNvPr id="198" name="直線コネクタ 197"/>
        <xdr:cNvCxnSpPr/>
      </xdr:nvCxnSpPr>
      <xdr:spPr>
        <a:xfrm flipV="1">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127000</xdr:rowOff>
    </xdr:to>
    <xdr:cxnSp macro="">
      <xdr:nvCxnSpPr>
        <xdr:cNvPr id="201" name="直線コネクタ 20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5" name="テキスト ボックス 204"/>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11" name="円/楕円 210"/>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12"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13" name="円/楕円 212"/>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14" name="テキスト ボックス 213"/>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5" name="円/楕円 214"/>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6" name="テキスト ボックス 21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7" name="円/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9" name="円/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下水道事業の公営企業法適用に伴う繰出金の性質変更により比率が大幅に下降し、類似団体平均を下回った。しかし、国保特会、介護特会、後期特会への繰出金が、給付費負担部分の増加に比例して増加し続けているため、今後も予防事業の推進等により給付費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158750</xdr:rowOff>
    </xdr:from>
    <xdr:to>
      <xdr:col>24</xdr:col>
      <xdr:colOff>31750</xdr:colOff>
      <xdr:row>61</xdr:row>
      <xdr:rowOff>6350</xdr:rowOff>
    </xdr:to>
    <xdr:cxnSp macro="">
      <xdr:nvCxnSpPr>
        <xdr:cNvPr id="253" name="直線コネクタ 252"/>
        <xdr:cNvCxnSpPr/>
      </xdr:nvCxnSpPr>
      <xdr:spPr>
        <a:xfrm flipV="1">
          <a:off x="15671800" y="9588500"/>
          <a:ext cx="8382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101600</xdr:rowOff>
    </xdr:from>
    <xdr:to>
      <xdr:col>22</xdr:col>
      <xdr:colOff>565150</xdr:colOff>
      <xdr:row>61</xdr:row>
      <xdr:rowOff>6350</xdr:rowOff>
    </xdr:to>
    <xdr:cxnSp macro="">
      <xdr:nvCxnSpPr>
        <xdr:cNvPr id="256" name="直線コネクタ 255"/>
        <xdr:cNvCxnSpPr/>
      </xdr:nvCxnSpPr>
      <xdr:spPr>
        <a:xfrm>
          <a:off x="14782800" y="1038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60</xdr:row>
      <xdr:rowOff>101600</xdr:rowOff>
    </xdr:to>
    <xdr:cxnSp macro="">
      <xdr:nvCxnSpPr>
        <xdr:cNvPr id="259" name="直線コネクタ 258"/>
        <xdr:cNvCxnSpPr/>
      </xdr:nvCxnSpPr>
      <xdr:spPr>
        <a:xfrm>
          <a:off x="13893800" y="10223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0</xdr:rowOff>
    </xdr:to>
    <xdr:cxnSp macro="">
      <xdr:nvCxnSpPr>
        <xdr:cNvPr id="262" name="直線コネクタ 261"/>
        <xdr:cNvCxnSpPr/>
      </xdr:nvCxnSpPr>
      <xdr:spPr>
        <a:xfrm flipV="1">
          <a:off x="13004800" y="1022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107950</xdr:rowOff>
    </xdr:from>
    <xdr:to>
      <xdr:col>24</xdr:col>
      <xdr:colOff>82550</xdr:colOff>
      <xdr:row>56</xdr:row>
      <xdr:rowOff>38100</xdr:rowOff>
    </xdr:to>
    <xdr:sp macro="" textlink="">
      <xdr:nvSpPr>
        <xdr:cNvPr id="272" name="円/楕円 271"/>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124477</xdr:rowOff>
    </xdr:from>
    <xdr:ext cx="762000" cy="259045"/>
    <xdr:sp macro="" textlink="">
      <xdr:nvSpPr>
        <xdr:cNvPr id="273"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127000</xdr:rowOff>
    </xdr:from>
    <xdr:to>
      <xdr:col>22</xdr:col>
      <xdr:colOff>615950</xdr:colOff>
      <xdr:row>61</xdr:row>
      <xdr:rowOff>57150</xdr:rowOff>
    </xdr:to>
    <xdr:sp macro="" textlink="">
      <xdr:nvSpPr>
        <xdr:cNvPr id="274" name="円/楕円 273"/>
        <xdr:cNvSpPr/>
      </xdr:nvSpPr>
      <xdr:spPr>
        <a:xfrm>
          <a:off x="15621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41927</xdr:rowOff>
    </xdr:from>
    <xdr:ext cx="736600" cy="259045"/>
    <xdr:sp macro="" textlink="">
      <xdr:nvSpPr>
        <xdr:cNvPr id="275" name="テキスト ボックス 274"/>
        <xdr:cNvSpPr txBox="1"/>
      </xdr:nvSpPr>
      <xdr:spPr>
        <a:xfrm>
          <a:off x="15290800" y="1050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50800</xdr:rowOff>
    </xdr:from>
    <xdr:to>
      <xdr:col>21</xdr:col>
      <xdr:colOff>412750</xdr:colOff>
      <xdr:row>60</xdr:row>
      <xdr:rowOff>152400</xdr:rowOff>
    </xdr:to>
    <xdr:sp macro="" textlink="">
      <xdr:nvSpPr>
        <xdr:cNvPr id="276" name="円/楕円 275"/>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137177</xdr:rowOff>
    </xdr:from>
    <xdr:ext cx="762000" cy="259045"/>
    <xdr:sp macro="" textlink="">
      <xdr:nvSpPr>
        <xdr:cNvPr id="277" name="テキスト ボックス 276"/>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8" name="円/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120650</xdr:rowOff>
    </xdr:from>
    <xdr:to>
      <xdr:col>19</xdr:col>
      <xdr:colOff>6350</xdr:colOff>
      <xdr:row>60</xdr:row>
      <xdr:rowOff>50800</xdr:rowOff>
    </xdr:to>
    <xdr:sp macro="" textlink="">
      <xdr:nvSpPr>
        <xdr:cNvPr id="280" name="円/楕円 279"/>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35577</xdr:rowOff>
    </xdr:from>
    <xdr:ext cx="762000" cy="259045"/>
    <xdr:sp macro="" textlink="">
      <xdr:nvSpPr>
        <xdr:cNvPr id="281" name="テキスト ボックス 280"/>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年度は消防業務</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一部事務組合に</a:t>
          </a:r>
          <a:r>
            <a:rPr kumimoji="1" lang="ja-JP" altLang="en-US" sz="1300">
              <a:solidFill>
                <a:schemeClr val="dk1"/>
              </a:solidFill>
              <a:effectLst/>
              <a:latin typeface="+mn-lt"/>
              <a:ea typeface="+mn-ea"/>
              <a:cs typeface="+mn-cs"/>
            </a:rPr>
            <a:t>移行したため</a:t>
          </a:r>
          <a:r>
            <a:rPr kumimoji="1" lang="ja-JP" altLang="ja-JP" sz="1300">
              <a:solidFill>
                <a:schemeClr val="dk1"/>
              </a:solidFill>
              <a:effectLst/>
              <a:latin typeface="+mn-lt"/>
              <a:ea typeface="+mn-ea"/>
              <a:cs typeface="+mn-cs"/>
            </a:rPr>
            <a:t>、比率が大幅に上昇した。平成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年度についても、下水道事業の公営企業法適用に伴う繰出金の性質変更により、</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年続けて大幅に上昇し、類似団体平均を大きく上回った。</a:t>
          </a:r>
          <a:endParaRPr lang="ja-JP" altLang="ja-JP" sz="1300">
            <a:effectLst/>
          </a:endParaRPr>
        </a:p>
        <a:p>
          <a:r>
            <a:rPr kumimoji="1" lang="ja-JP" altLang="ja-JP" sz="1300">
              <a:solidFill>
                <a:schemeClr val="dk1"/>
              </a:solidFill>
              <a:effectLst/>
              <a:latin typeface="+mn-lt"/>
              <a:ea typeface="+mn-ea"/>
              <a:cs typeface="+mn-cs"/>
            </a:rPr>
            <a:t>　今後、補助金等の適正化や公営企業会計の健全化に努め、補助費等の抑制を図っていく。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40</xdr:row>
      <xdr:rowOff>58420</xdr:rowOff>
    </xdr:to>
    <xdr:cxnSp macro="">
      <xdr:nvCxnSpPr>
        <xdr:cNvPr id="313" name="直線コネクタ 312"/>
        <xdr:cNvCxnSpPr/>
      </xdr:nvCxnSpPr>
      <xdr:spPr>
        <a:xfrm>
          <a:off x="15671800" y="646684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4"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37</xdr:row>
      <xdr:rowOff>123190</xdr:rowOff>
    </xdr:to>
    <xdr:cxnSp macro="">
      <xdr:nvCxnSpPr>
        <xdr:cNvPr id="316" name="直線コネクタ 315"/>
        <xdr:cNvCxnSpPr/>
      </xdr:nvCxnSpPr>
      <xdr:spPr>
        <a:xfrm>
          <a:off x="14782800" y="61391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8" name="テキスト ボックス 317"/>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100330</xdr:rowOff>
    </xdr:from>
    <xdr:to>
      <xdr:col>21</xdr:col>
      <xdr:colOff>361950</xdr:colOff>
      <xdr:row>35</xdr:row>
      <xdr:rowOff>138430</xdr:rowOff>
    </xdr:to>
    <xdr:cxnSp macro="">
      <xdr:nvCxnSpPr>
        <xdr:cNvPr id="319" name="直線コネクタ 318"/>
        <xdr:cNvCxnSpPr/>
      </xdr:nvCxnSpPr>
      <xdr:spPr>
        <a:xfrm>
          <a:off x="13893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107950</xdr:rowOff>
    </xdr:to>
    <xdr:cxnSp macro="">
      <xdr:nvCxnSpPr>
        <xdr:cNvPr id="322" name="直線コネクタ 321"/>
        <xdr:cNvCxnSpPr/>
      </xdr:nvCxnSpPr>
      <xdr:spPr>
        <a:xfrm flipV="1">
          <a:off x="13004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7620</xdr:rowOff>
    </xdr:from>
    <xdr:to>
      <xdr:col>24</xdr:col>
      <xdr:colOff>82550</xdr:colOff>
      <xdr:row>40</xdr:row>
      <xdr:rowOff>109220</xdr:rowOff>
    </xdr:to>
    <xdr:sp macro="" textlink="">
      <xdr:nvSpPr>
        <xdr:cNvPr id="332" name="円/楕円 331"/>
        <xdr:cNvSpPr/>
      </xdr:nvSpPr>
      <xdr:spPr>
        <a:xfrm>
          <a:off x="16459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87647</xdr:rowOff>
    </xdr:from>
    <xdr:ext cx="762000" cy="259045"/>
    <xdr:sp macro="" textlink="">
      <xdr:nvSpPr>
        <xdr:cNvPr id="333" name="補助費等該当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4" name="円/楕円 333"/>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158767</xdr:rowOff>
    </xdr:from>
    <xdr:ext cx="736600" cy="259045"/>
    <xdr:sp macro="" textlink="">
      <xdr:nvSpPr>
        <xdr:cNvPr id="335" name="テキスト ボックス 334"/>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6" name="円/楕円 33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7" name="テキスト ボックス 33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8" name="円/楕円 337"/>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39" name="テキスト ボックス 338"/>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40" name="円/楕円 339"/>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41" name="テキスト ボックス 340"/>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前年度で一部の減税補てん債が償還終了したことにより</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ea"/>
              <a:ea typeface="+mn-ea"/>
              <a:cs typeface="+mn-cs"/>
            </a:rPr>
            <a:t>27</a:t>
          </a:r>
          <a:r>
            <a:rPr kumimoji="1" lang="ja-JP" altLang="en-US" sz="1300" baseline="0">
              <a:solidFill>
                <a:schemeClr val="dk1"/>
              </a:solidFill>
              <a:effectLst/>
              <a:latin typeface="+mn-lt"/>
              <a:ea typeface="+mn-ea"/>
              <a:cs typeface="+mn-cs"/>
            </a:rPr>
            <a:t>年度は前年度から</a:t>
          </a:r>
          <a:r>
            <a:rPr kumimoji="1" lang="en-US" altLang="ja-JP" sz="1300" baseline="0">
              <a:solidFill>
                <a:schemeClr val="dk1"/>
              </a:solidFill>
              <a:effectLst/>
              <a:latin typeface="+mn-ea"/>
              <a:ea typeface="+mn-ea"/>
              <a:cs typeface="+mn-cs"/>
            </a:rPr>
            <a:t>0.9</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改善</a:t>
          </a:r>
          <a:r>
            <a:rPr kumimoji="1" lang="ja-JP" altLang="ja-JP" sz="1300" baseline="0">
              <a:solidFill>
                <a:schemeClr val="dk1"/>
              </a:solidFill>
              <a:effectLst/>
              <a:latin typeface="+mn-lt"/>
              <a:ea typeface="+mn-ea"/>
              <a:cs typeface="+mn-cs"/>
            </a:rPr>
            <a:t>した。しかし、野崎駅・四条畷駅周辺整備事業</a:t>
          </a:r>
          <a:r>
            <a:rPr kumimoji="1" lang="ja-JP" altLang="en-US" sz="1300" baseline="0">
              <a:solidFill>
                <a:schemeClr val="dk1"/>
              </a:solidFill>
              <a:effectLst/>
              <a:latin typeface="+mn-lt"/>
              <a:ea typeface="+mn-ea"/>
              <a:cs typeface="+mn-cs"/>
            </a:rPr>
            <a:t>や庁舎建替え</a:t>
          </a:r>
          <a:r>
            <a:rPr kumimoji="1" lang="ja-JP" altLang="ja-JP" sz="1300" baseline="0">
              <a:solidFill>
                <a:schemeClr val="dk1"/>
              </a:solidFill>
              <a:effectLst/>
              <a:latin typeface="+mn-lt"/>
              <a:ea typeface="+mn-ea"/>
              <a:cs typeface="+mn-cs"/>
            </a:rPr>
            <a:t>などの大型事業を控えていることから、今後、公債費の負担増が見込まれるため、引き続き</a:t>
          </a:r>
          <a:r>
            <a:rPr kumimoji="1" lang="ja-JP" altLang="en-US" sz="1300" baseline="0">
              <a:solidFill>
                <a:schemeClr val="dk1"/>
              </a:solidFill>
              <a:effectLst/>
              <a:latin typeface="+mn-lt"/>
              <a:ea typeface="+mn-ea"/>
              <a:cs typeface="+mn-cs"/>
            </a:rPr>
            <a:t>、銀行等引受債の利率見直し時における減債基金を活用した一括</a:t>
          </a:r>
          <a:r>
            <a:rPr kumimoji="1" lang="ja-JP" altLang="ja-JP" sz="1300" baseline="0">
              <a:solidFill>
                <a:schemeClr val="dk1"/>
              </a:solidFill>
              <a:effectLst/>
              <a:latin typeface="+mn-lt"/>
              <a:ea typeface="+mn-ea"/>
              <a:cs typeface="+mn-cs"/>
            </a:rPr>
            <a:t>償還や</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臨時財政対策債の発行抑制</a:t>
          </a:r>
          <a:r>
            <a:rPr kumimoji="1" lang="ja-JP" altLang="en-US" sz="1300" baseline="0">
              <a:solidFill>
                <a:schemeClr val="dk1"/>
              </a:solidFill>
              <a:effectLst/>
              <a:latin typeface="+mn-lt"/>
              <a:ea typeface="+mn-ea"/>
              <a:cs typeface="+mn-cs"/>
            </a:rPr>
            <a:t>を行い、</a:t>
          </a:r>
          <a:r>
            <a:rPr kumimoji="1" lang="ja-JP" altLang="ja-JP" sz="1300" baseline="0">
              <a:solidFill>
                <a:schemeClr val="dk1"/>
              </a:solidFill>
              <a:effectLst/>
              <a:latin typeface="+mn-lt"/>
              <a:ea typeface="+mn-ea"/>
              <a:cs typeface="+mn-cs"/>
            </a:rPr>
            <a:t>公債費の</a:t>
          </a:r>
          <a:r>
            <a:rPr kumimoji="1" lang="ja-JP" altLang="en-US" sz="1300" baseline="0">
              <a:solidFill>
                <a:schemeClr val="dk1"/>
              </a:solidFill>
              <a:effectLst/>
              <a:latin typeface="+mn-lt"/>
              <a:ea typeface="+mn-ea"/>
              <a:cs typeface="+mn-cs"/>
            </a:rPr>
            <a:t>抑制</a:t>
          </a:r>
          <a:r>
            <a:rPr kumimoji="1" lang="ja-JP" altLang="ja-JP" sz="1300" baseline="0">
              <a:solidFill>
                <a:schemeClr val="dk1"/>
              </a:solidFill>
              <a:effectLst/>
              <a:latin typeface="+mn-lt"/>
              <a:ea typeface="+mn-ea"/>
              <a:cs typeface="+mn-cs"/>
            </a:rPr>
            <a:t>に</a:t>
          </a:r>
          <a:r>
            <a:rPr kumimoji="1" lang="ja-JP" altLang="en-US" sz="1300" baseline="0">
              <a:solidFill>
                <a:schemeClr val="dk1"/>
              </a:solidFill>
              <a:effectLst/>
              <a:latin typeface="+mn-lt"/>
              <a:ea typeface="+mn-ea"/>
              <a:cs typeface="+mn-cs"/>
            </a:rPr>
            <a:t>つなげていく。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106426</xdr:rowOff>
    </xdr:to>
    <xdr:cxnSp macro="">
      <xdr:nvCxnSpPr>
        <xdr:cNvPr id="371" name="直線コネクタ 370"/>
        <xdr:cNvCxnSpPr/>
      </xdr:nvCxnSpPr>
      <xdr:spPr>
        <a:xfrm flipV="1">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120142</xdr:rowOff>
    </xdr:to>
    <xdr:cxnSp macro="">
      <xdr:nvCxnSpPr>
        <xdr:cNvPr id="374" name="直線コネクタ 373"/>
        <xdr:cNvCxnSpPr/>
      </xdr:nvCxnSpPr>
      <xdr:spPr>
        <a:xfrm flipV="1">
          <a:off x="3098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6" name="テキスト ボックス 37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120142</xdr:rowOff>
    </xdr:to>
    <xdr:cxnSp macro="">
      <xdr:nvCxnSpPr>
        <xdr:cNvPr id="377" name="直線コネクタ 376"/>
        <xdr:cNvCxnSpPr/>
      </xdr:nvCxnSpPr>
      <xdr:spPr>
        <a:xfrm>
          <a:off x="2209800" y="132074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9" name="テキスト ボックス 37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77</xdr:row>
      <xdr:rowOff>5842</xdr:rowOff>
    </xdr:to>
    <xdr:cxnSp macro="">
      <xdr:nvCxnSpPr>
        <xdr:cNvPr id="380" name="直線コネクタ 379"/>
        <xdr:cNvCxnSpPr/>
      </xdr:nvCxnSpPr>
      <xdr:spPr>
        <a:xfrm>
          <a:off x="1320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4" name="テキスト ボックス 383"/>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2" name="円/楕円 391"/>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3" name="テキスト ボックス 392"/>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4" name="円/楕円 39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5" name="テキスト ボックス 394"/>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6" name="円/楕円 395"/>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7" name="テキスト ボックス 396"/>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8" name="円/楕円 397"/>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9" name="テキスト ボックス 398"/>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が類似団体平均より高い要因は、主として、扶助費、物件費、補助費等に係る経常収支比率が高いことによる。行政経営改革指針に沿って、人口流入や企業誘致に取り組むことで安定的な財源を確保するとともに、スクラップアンドビルドの徹底による歳出の抑制に努めることにより、改善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122428</xdr:rowOff>
    </xdr:from>
    <xdr:to>
      <xdr:col>24</xdr:col>
      <xdr:colOff>31750</xdr:colOff>
      <xdr:row>78</xdr:row>
      <xdr:rowOff>154432</xdr:rowOff>
    </xdr:to>
    <xdr:cxnSp macro="">
      <xdr:nvCxnSpPr>
        <xdr:cNvPr id="430" name="直線コネクタ 429"/>
        <xdr:cNvCxnSpPr/>
      </xdr:nvCxnSpPr>
      <xdr:spPr>
        <a:xfrm flipV="1">
          <a:off x="15671800" y="13495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154432</xdr:rowOff>
    </xdr:to>
    <xdr:cxnSp macro="">
      <xdr:nvCxnSpPr>
        <xdr:cNvPr id="433" name="直線コネクタ 432"/>
        <xdr:cNvCxnSpPr/>
      </xdr:nvCxnSpPr>
      <xdr:spPr>
        <a:xfrm>
          <a:off x="14782800" y="13426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5" name="テキスト ボックス 434"/>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78</xdr:row>
      <xdr:rowOff>53848</xdr:rowOff>
    </xdr:to>
    <xdr:cxnSp macro="">
      <xdr:nvCxnSpPr>
        <xdr:cNvPr id="436" name="直線コネクタ 435"/>
        <xdr:cNvCxnSpPr/>
      </xdr:nvCxnSpPr>
      <xdr:spPr>
        <a:xfrm>
          <a:off x="13893800" y="133263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8" name="テキスト ボックス 43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124713</xdr:rowOff>
    </xdr:to>
    <xdr:cxnSp macro="">
      <xdr:nvCxnSpPr>
        <xdr:cNvPr id="439" name="直線コネクタ 438"/>
        <xdr:cNvCxnSpPr/>
      </xdr:nvCxnSpPr>
      <xdr:spPr>
        <a:xfrm>
          <a:off x="13004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71628</xdr:rowOff>
    </xdr:from>
    <xdr:to>
      <xdr:col>24</xdr:col>
      <xdr:colOff>82550</xdr:colOff>
      <xdr:row>79</xdr:row>
      <xdr:rowOff>1778</xdr:rowOff>
    </xdr:to>
    <xdr:sp macro="" textlink="">
      <xdr:nvSpPr>
        <xdr:cNvPr id="449" name="円/楕円 448"/>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43705</xdr:rowOff>
    </xdr:from>
    <xdr:ext cx="762000" cy="259045"/>
    <xdr:sp macro="" textlink="">
      <xdr:nvSpPr>
        <xdr:cNvPr id="450"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103632</xdr:rowOff>
    </xdr:from>
    <xdr:to>
      <xdr:col>22</xdr:col>
      <xdr:colOff>615950</xdr:colOff>
      <xdr:row>79</xdr:row>
      <xdr:rowOff>33782</xdr:rowOff>
    </xdr:to>
    <xdr:sp macro="" textlink="">
      <xdr:nvSpPr>
        <xdr:cNvPr id="451" name="円/楕円 450"/>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18559</xdr:rowOff>
    </xdr:from>
    <xdr:ext cx="736600" cy="259045"/>
    <xdr:sp macro="" textlink="">
      <xdr:nvSpPr>
        <xdr:cNvPr id="452" name="テキスト ボックス 451"/>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3" name="円/楕円 452"/>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4" name="テキスト ボックス 453"/>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55" name="円/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56" name="テキスト ボックス 455"/>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7" name="円/楕円 456"/>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123714</xdr:rowOff>
    </xdr:from>
    <xdr:ext cx="762000" cy="259045"/>
    <xdr:sp macro="" textlink="">
      <xdr:nvSpPr>
        <xdr:cNvPr id="458" name="テキスト ボックス 457"/>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109322</xdr:rowOff>
    </xdr:from>
    <xdr:to>
      <xdr:col>4</xdr:col>
      <xdr:colOff>1117600</xdr:colOff>
      <xdr:row>19</xdr:row>
      <xdr:rowOff>165252</xdr:rowOff>
    </xdr:to>
    <xdr:cxnSp macro="">
      <xdr:nvCxnSpPr>
        <xdr:cNvPr id="50" name="直線コネクタ 49"/>
        <xdr:cNvCxnSpPr/>
      </xdr:nvCxnSpPr>
      <xdr:spPr bwMode="auto">
        <a:xfrm flipV="1">
          <a:off x="5003800" y="3414497"/>
          <a:ext cx="647700" cy="55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165252</xdr:rowOff>
    </xdr:from>
    <xdr:to>
      <xdr:col>4</xdr:col>
      <xdr:colOff>469900</xdr:colOff>
      <xdr:row>20</xdr:row>
      <xdr:rowOff>79299</xdr:rowOff>
    </xdr:to>
    <xdr:cxnSp macro="">
      <xdr:nvCxnSpPr>
        <xdr:cNvPr id="53" name="直線コネクタ 52"/>
        <xdr:cNvCxnSpPr/>
      </xdr:nvCxnSpPr>
      <xdr:spPr bwMode="auto">
        <a:xfrm flipV="1">
          <a:off x="4305300" y="3470427"/>
          <a:ext cx="698500" cy="8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24587</xdr:rowOff>
    </xdr:from>
    <xdr:to>
      <xdr:col>3</xdr:col>
      <xdr:colOff>904875</xdr:colOff>
      <xdr:row>20</xdr:row>
      <xdr:rowOff>79299</xdr:rowOff>
    </xdr:to>
    <xdr:cxnSp macro="">
      <xdr:nvCxnSpPr>
        <xdr:cNvPr id="56" name="直線コネクタ 55"/>
        <xdr:cNvCxnSpPr/>
      </xdr:nvCxnSpPr>
      <xdr:spPr bwMode="auto">
        <a:xfrm>
          <a:off x="3606800" y="3501212"/>
          <a:ext cx="698500" cy="5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117513</xdr:rowOff>
    </xdr:from>
    <xdr:to>
      <xdr:col>3</xdr:col>
      <xdr:colOff>206375</xdr:colOff>
      <xdr:row>20</xdr:row>
      <xdr:rowOff>24587</xdr:rowOff>
    </xdr:to>
    <xdr:cxnSp macro="">
      <xdr:nvCxnSpPr>
        <xdr:cNvPr id="59" name="直線コネクタ 58"/>
        <xdr:cNvCxnSpPr/>
      </xdr:nvCxnSpPr>
      <xdr:spPr bwMode="auto">
        <a:xfrm>
          <a:off x="2908300" y="3422688"/>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58522</xdr:rowOff>
    </xdr:from>
    <xdr:to>
      <xdr:col>5</xdr:col>
      <xdr:colOff>34925</xdr:colOff>
      <xdr:row>19</xdr:row>
      <xdr:rowOff>160122</xdr:rowOff>
    </xdr:to>
    <xdr:sp macro="" textlink="">
      <xdr:nvSpPr>
        <xdr:cNvPr id="69" name="円/楕円 68"/>
        <xdr:cNvSpPr/>
      </xdr:nvSpPr>
      <xdr:spPr bwMode="auto">
        <a:xfrm>
          <a:off x="5600700" y="336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30599</xdr:rowOff>
    </xdr:from>
    <xdr:ext cx="762000" cy="259045"/>
    <xdr:sp macro="" textlink="">
      <xdr:nvSpPr>
        <xdr:cNvPr id="70" name="人口1人当たり決算額の推移該当値テキスト130"/>
        <xdr:cNvSpPr txBox="1"/>
      </xdr:nvSpPr>
      <xdr:spPr>
        <a:xfrm>
          <a:off x="5740400" y="33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53,714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114452</xdr:rowOff>
    </xdr:from>
    <xdr:to>
      <xdr:col>4</xdr:col>
      <xdr:colOff>520700</xdr:colOff>
      <xdr:row>20</xdr:row>
      <xdr:rowOff>44602</xdr:rowOff>
    </xdr:to>
    <xdr:sp macro="" textlink="">
      <xdr:nvSpPr>
        <xdr:cNvPr id="71" name="円/楕円 70"/>
        <xdr:cNvSpPr/>
      </xdr:nvSpPr>
      <xdr:spPr bwMode="auto">
        <a:xfrm>
          <a:off x="4953000" y="341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29379</xdr:rowOff>
    </xdr:from>
    <xdr:ext cx="736600" cy="259045"/>
    <xdr:sp macro="" textlink="">
      <xdr:nvSpPr>
        <xdr:cNvPr id="72" name="テキスト ボックス 71"/>
        <xdr:cNvSpPr txBox="1"/>
      </xdr:nvSpPr>
      <xdr:spPr>
        <a:xfrm>
          <a:off x="4622800" y="350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28499</xdr:rowOff>
    </xdr:from>
    <xdr:to>
      <xdr:col>3</xdr:col>
      <xdr:colOff>955675</xdr:colOff>
      <xdr:row>20</xdr:row>
      <xdr:rowOff>130099</xdr:rowOff>
    </xdr:to>
    <xdr:sp macro="" textlink="">
      <xdr:nvSpPr>
        <xdr:cNvPr id="73" name="円/楕円 72"/>
        <xdr:cNvSpPr/>
      </xdr:nvSpPr>
      <xdr:spPr bwMode="auto">
        <a:xfrm>
          <a:off x="4254500" y="350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114876</xdr:rowOff>
    </xdr:from>
    <xdr:ext cx="762000" cy="259045"/>
    <xdr:sp macro="" textlink="">
      <xdr:nvSpPr>
        <xdr:cNvPr id="74" name="テキスト ボックス 73"/>
        <xdr:cNvSpPr txBox="1"/>
      </xdr:nvSpPr>
      <xdr:spPr>
        <a:xfrm>
          <a:off x="3924300" y="359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145237</xdr:rowOff>
    </xdr:from>
    <xdr:to>
      <xdr:col>3</xdr:col>
      <xdr:colOff>257175</xdr:colOff>
      <xdr:row>20</xdr:row>
      <xdr:rowOff>75387</xdr:rowOff>
    </xdr:to>
    <xdr:sp macro="" textlink="">
      <xdr:nvSpPr>
        <xdr:cNvPr id="75" name="円/楕円 74"/>
        <xdr:cNvSpPr/>
      </xdr:nvSpPr>
      <xdr:spPr bwMode="auto">
        <a:xfrm>
          <a:off x="3556000" y="3450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60164</xdr:rowOff>
    </xdr:from>
    <xdr:ext cx="762000" cy="259045"/>
    <xdr:sp macro="" textlink="">
      <xdr:nvSpPr>
        <xdr:cNvPr id="76" name="テキスト ボックス 75"/>
        <xdr:cNvSpPr txBox="1"/>
      </xdr:nvSpPr>
      <xdr:spPr>
        <a:xfrm>
          <a:off x="3225800" y="353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51,438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66713</xdr:rowOff>
    </xdr:from>
    <xdr:to>
      <xdr:col>2</xdr:col>
      <xdr:colOff>692150</xdr:colOff>
      <xdr:row>19</xdr:row>
      <xdr:rowOff>168313</xdr:rowOff>
    </xdr:to>
    <xdr:sp macro="" textlink="">
      <xdr:nvSpPr>
        <xdr:cNvPr id="77" name="円/楕円 76"/>
        <xdr:cNvSpPr/>
      </xdr:nvSpPr>
      <xdr:spPr bwMode="auto">
        <a:xfrm>
          <a:off x="2857500" y="337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153090</xdr:rowOff>
    </xdr:from>
    <xdr:ext cx="762000" cy="259045"/>
    <xdr:sp macro="" textlink="">
      <xdr:nvSpPr>
        <xdr:cNvPr id="78" name="テキスト ボックス 77"/>
        <xdr:cNvSpPr txBox="1"/>
      </xdr:nvSpPr>
      <xdr:spPr>
        <a:xfrm>
          <a:off x="2527300" y="34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332969</xdr:rowOff>
    </xdr:from>
    <xdr:to>
      <xdr:col>4</xdr:col>
      <xdr:colOff>1117600</xdr:colOff>
      <xdr:row>36</xdr:row>
      <xdr:rowOff>7595</xdr:rowOff>
    </xdr:to>
    <xdr:cxnSp macro="">
      <xdr:nvCxnSpPr>
        <xdr:cNvPr id="111" name="直線コネクタ 110"/>
        <xdr:cNvCxnSpPr/>
      </xdr:nvCxnSpPr>
      <xdr:spPr bwMode="auto">
        <a:xfrm flipV="1">
          <a:off x="5003800" y="6943319"/>
          <a:ext cx="6477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333693</xdr:rowOff>
    </xdr:from>
    <xdr:to>
      <xdr:col>4</xdr:col>
      <xdr:colOff>469900</xdr:colOff>
      <xdr:row>36</xdr:row>
      <xdr:rowOff>7595</xdr:rowOff>
    </xdr:to>
    <xdr:cxnSp macro="">
      <xdr:nvCxnSpPr>
        <xdr:cNvPr id="114" name="直線コネクタ 113"/>
        <xdr:cNvCxnSpPr/>
      </xdr:nvCxnSpPr>
      <xdr:spPr bwMode="auto">
        <a:xfrm>
          <a:off x="4305300" y="694404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6" name="テキスト ボックス 115"/>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333693</xdr:rowOff>
    </xdr:from>
    <xdr:to>
      <xdr:col>3</xdr:col>
      <xdr:colOff>904875</xdr:colOff>
      <xdr:row>36</xdr:row>
      <xdr:rowOff>94500</xdr:rowOff>
    </xdr:to>
    <xdr:cxnSp macro="">
      <xdr:nvCxnSpPr>
        <xdr:cNvPr id="117" name="直線コネクタ 116"/>
        <xdr:cNvCxnSpPr/>
      </xdr:nvCxnSpPr>
      <xdr:spPr bwMode="auto">
        <a:xfrm flipV="1">
          <a:off x="3606800" y="6944043"/>
          <a:ext cx="698500" cy="103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94500</xdr:rowOff>
    </xdr:from>
    <xdr:to>
      <xdr:col>3</xdr:col>
      <xdr:colOff>206375</xdr:colOff>
      <xdr:row>36</xdr:row>
      <xdr:rowOff>101816</xdr:rowOff>
    </xdr:to>
    <xdr:cxnSp macro="">
      <xdr:nvCxnSpPr>
        <xdr:cNvPr id="120" name="直線コネクタ 119"/>
        <xdr:cNvCxnSpPr/>
      </xdr:nvCxnSpPr>
      <xdr:spPr bwMode="auto">
        <a:xfrm flipV="1">
          <a:off x="2908300" y="7047750"/>
          <a:ext cx="698500" cy="7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282169</xdr:rowOff>
    </xdr:from>
    <xdr:to>
      <xdr:col>5</xdr:col>
      <xdr:colOff>34925</xdr:colOff>
      <xdr:row>36</xdr:row>
      <xdr:rowOff>40869</xdr:rowOff>
    </xdr:to>
    <xdr:sp macro="" textlink="">
      <xdr:nvSpPr>
        <xdr:cNvPr id="130" name="円/楕円 129"/>
        <xdr:cNvSpPr/>
      </xdr:nvSpPr>
      <xdr:spPr bwMode="auto">
        <a:xfrm>
          <a:off x="56007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254246</xdr:rowOff>
    </xdr:from>
    <xdr:ext cx="762000" cy="259045"/>
    <xdr:sp macro="" textlink="">
      <xdr:nvSpPr>
        <xdr:cNvPr id="131" name="人口1人当たり決算額の推移該当値テキスト445"/>
        <xdr:cNvSpPr txBox="1"/>
      </xdr:nvSpPr>
      <xdr:spPr>
        <a:xfrm>
          <a:off x="5740400" y="68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299695</xdr:rowOff>
    </xdr:from>
    <xdr:to>
      <xdr:col>4</xdr:col>
      <xdr:colOff>520700</xdr:colOff>
      <xdr:row>36</xdr:row>
      <xdr:rowOff>58395</xdr:rowOff>
    </xdr:to>
    <xdr:sp macro="" textlink="">
      <xdr:nvSpPr>
        <xdr:cNvPr id="132" name="円/楕円 131"/>
        <xdr:cNvSpPr/>
      </xdr:nvSpPr>
      <xdr:spPr bwMode="auto">
        <a:xfrm>
          <a:off x="4953000" y="691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43172</xdr:rowOff>
    </xdr:from>
    <xdr:ext cx="736600" cy="259045"/>
    <xdr:sp macro="" textlink="">
      <xdr:nvSpPr>
        <xdr:cNvPr id="133" name="テキスト ボックス 132"/>
        <xdr:cNvSpPr txBox="1"/>
      </xdr:nvSpPr>
      <xdr:spPr>
        <a:xfrm>
          <a:off x="4622800" y="699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282893</xdr:rowOff>
    </xdr:from>
    <xdr:to>
      <xdr:col>3</xdr:col>
      <xdr:colOff>955675</xdr:colOff>
      <xdr:row>36</xdr:row>
      <xdr:rowOff>41593</xdr:rowOff>
    </xdr:to>
    <xdr:sp macro="" textlink="">
      <xdr:nvSpPr>
        <xdr:cNvPr id="134" name="円/楕円 133"/>
        <xdr:cNvSpPr/>
      </xdr:nvSpPr>
      <xdr:spPr bwMode="auto">
        <a:xfrm>
          <a:off x="4254500" y="68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26370</xdr:rowOff>
    </xdr:from>
    <xdr:ext cx="762000" cy="259045"/>
    <xdr:sp macro="" textlink="">
      <xdr:nvSpPr>
        <xdr:cNvPr id="135" name="テキスト ボックス 134"/>
        <xdr:cNvSpPr txBox="1"/>
      </xdr:nvSpPr>
      <xdr:spPr>
        <a:xfrm>
          <a:off x="3924300" y="69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43700</xdr:rowOff>
    </xdr:from>
    <xdr:to>
      <xdr:col>3</xdr:col>
      <xdr:colOff>257175</xdr:colOff>
      <xdr:row>36</xdr:row>
      <xdr:rowOff>145300</xdr:rowOff>
    </xdr:to>
    <xdr:sp macro="" textlink="">
      <xdr:nvSpPr>
        <xdr:cNvPr id="136" name="円/楕円 135"/>
        <xdr:cNvSpPr/>
      </xdr:nvSpPr>
      <xdr:spPr bwMode="auto">
        <a:xfrm>
          <a:off x="3556000" y="699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130077</xdr:rowOff>
    </xdr:from>
    <xdr:ext cx="762000" cy="259045"/>
    <xdr:sp macro="" textlink="">
      <xdr:nvSpPr>
        <xdr:cNvPr id="137" name="テキスト ボックス 136"/>
        <xdr:cNvSpPr txBox="1"/>
      </xdr:nvSpPr>
      <xdr:spPr>
        <a:xfrm>
          <a:off x="3225800" y="70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51016</xdr:rowOff>
    </xdr:from>
    <xdr:to>
      <xdr:col>2</xdr:col>
      <xdr:colOff>692150</xdr:colOff>
      <xdr:row>36</xdr:row>
      <xdr:rowOff>152616</xdr:rowOff>
    </xdr:to>
    <xdr:sp macro="" textlink="">
      <xdr:nvSpPr>
        <xdr:cNvPr id="138" name="円/楕円 137"/>
        <xdr:cNvSpPr/>
      </xdr:nvSpPr>
      <xdr:spPr bwMode="auto">
        <a:xfrm>
          <a:off x="2857500" y="700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137393</xdr:rowOff>
    </xdr:from>
    <xdr:ext cx="762000" cy="259045"/>
    <xdr:sp macro="" textlink="">
      <xdr:nvSpPr>
        <xdr:cNvPr id="139" name="テキスト ボックス 138"/>
        <xdr:cNvSpPr txBox="1"/>
      </xdr:nvSpPr>
      <xdr:spPr>
        <a:xfrm>
          <a:off x="2527300" y="709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138061</xdr:rowOff>
    </xdr:from>
    <xdr:to>
      <xdr:col>6</xdr:col>
      <xdr:colOff>511175</xdr:colOff>
      <xdr:row>39</xdr:row>
      <xdr:rowOff>30544</xdr:rowOff>
    </xdr:to>
    <xdr:cxnSp macro="">
      <xdr:nvCxnSpPr>
        <xdr:cNvPr id="61" name="直線コネクタ 60"/>
        <xdr:cNvCxnSpPr/>
      </xdr:nvCxnSpPr>
      <xdr:spPr>
        <a:xfrm flipV="1">
          <a:off x="3797300" y="6653161"/>
          <a:ext cx="8382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72877</xdr:rowOff>
    </xdr:from>
    <xdr:ext cx="534377" cy="259045"/>
    <xdr:sp macro="" textlink="">
      <xdr:nvSpPr>
        <xdr:cNvPr id="62" name="人件費平均値テキスト"/>
        <xdr:cNvSpPr txBox="1"/>
      </xdr:nvSpPr>
      <xdr:spPr>
        <a:xfrm>
          <a:off x="4686300" y="5902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45098</xdr:rowOff>
    </xdr:from>
    <xdr:to>
      <xdr:col>5</xdr:col>
      <xdr:colOff>358775</xdr:colOff>
      <xdr:row>39</xdr:row>
      <xdr:rowOff>30544</xdr:rowOff>
    </xdr:to>
    <xdr:cxnSp macro="">
      <xdr:nvCxnSpPr>
        <xdr:cNvPr id="64" name="直線コネクタ 63"/>
        <xdr:cNvCxnSpPr/>
      </xdr:nvCxnSpPr>
      <xdr:spPr>
        <a:xfrm>
          <a:off x="2908300" y="6388748"/>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75163</xdr:rowOff>
    </xdr:from>
    <xdr:ext cx="534377" cy="259045"/>
    <xdr:sp macro="" textlink="">
      <xdr:nvSpPr>
        <xdr:cNvPr id="66" name="テキスト ボックス 65"/>
        <xdr:cNvSpPr txBox="1"/>
      </xdr:nvSpPr>
      <xdr:spPr>
        <a:xfrm>
          <a:off x="3530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58433</xdr:rowOff>
    </xdr:from>
    <xdr:to>
      <xdr:col>4</xdr:col>
      <xdr:colOff>155575</xdr:colOff>
      <xdr:row>37</xdr:row>
      <xdr:rowOff>45098</xdr:rowOff>
    </xdr:to>
    <xdr:cxnSp macro="">
      <xdr:nvCxnSpPr>
        <xdr:cNvPr id="67" name="直線コネクタ 66"/>
        <xdr:cNvCxnSpPr/>
      </xdr:nvCxnSpPr>
      <xdr:spPr>
        <a:xfrm>
          <a:off x="2019300" y="6230633"/>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96461</xdr:rowOff>
    </xdr:from>
    <xdr:ext cx="534377" cy="259045"/>
    <xdr:sp macro="" textlink="">
      <xdr:nvSpPr>
        <xdr:cNvPr id="69" name="テキスト ボックス 68"/>
        <xdr:cNvSpPr txBox="1"/>
      </xdr:nvSpPr>
      <xdr:spPr>
        <a:xfrm>
          <a:off x="2641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58433</xdr:rowOff>
    </xdr:from>
    <xdr:to>
      <xdr:col>2</xdr:col>
      <xdr:colOff>638175</xdr:colOff>
      <xdr:row>36</xdr:row>
      <xdr:rowOff>101181</xdr:rowOff>
    </xdr:to>
    <xdr:cxnSp macro="">
      <xdr:nvCxnSpPr>
        <xdr:cNvPr id="70" name="直線コネクタ 69"/>
        <xdr:cNvCxnSpPr/>
      </xdr:nvCxnSpPr>
      <xdr:spPr>
        <a:xfrm flipV="1">
          <a:off x="1130300" y="6230633"/>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87261</xdr:rowOff>
    </xdr:from>
    <xdr:to>
      <xdr:col>6</xdr:col>
      <xdr:colOff>561975</xdr:colOff>
      <xdr:row>39</xdr:row>
      <xdr:rowOff>17411</xdr:rowOff>
    </xdr:to>
    <xdr:sp macro="" textlink="">
      <xdr:nvSpPr>
        <xdr:cNvPr id="80" name="円/楕円 79"/>
        <xdr:cNvSpPr/>
      </xdr:nvSpPr>
      <xdr:spPr>
        <a:xfrm>
          <a:off x="4584700" y="66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65688</xdr:rowOff>
    </xdr:from>
    <xdr:ext cx="534377" cy="259045"/>
    <xdr:sp macro="" textlink="">
      <xdr:nvSpPr>
        <xdr:cNvPr id="81" name="人件費該当値テキスト"/>
        <xdr:cNvSpPr txBox="1"/>
      </xdr:nvSpPr>
      <xdr:spPr>
        <a:xfrm>
          <a:off x="4686300" y="65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151194</xdr:rowOff>
    </xdr:from>
    <xdr:to>
      <xdr:col>5</xdr:col>
      <xdr:colOff>409575</xdr:colOff>
      <xdr:row>39</xdr:row>
      <xdr:rowOff>81344</xdr:rowOff>
    </xdr:to>
    <xdr:sp macro="" textlink="">
      <xdr:nvSpPr>
        <xdr:cNvPr id="82" name="円/楕円 81"/>
        <xdr:cNvSpPr/>
      </xdr:nvSpPr>
      <xdr:spPr>
        <a:xfrm>
          <a:off x="3746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72471</xdr:rowOff>
    </xdr:from>
    <xdr:ext cx="534377" cy="259045"/>
    <xdr:sp macro="" textlink="">
      <xdr:nvSpPr>
        <xdr:cNvPr id="83" name="テキスト ボックス 82"/>
        <xdr:cNvSpPr txBox="1"/>
      </xdr:nvSpPr>
      <xdr:spPr>
        <a:xfrm>
          <a:off x="3530111" y="67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165748</xdr:rowOff>
    </xdr:from>
    <xdr:to>
      <xdr:col>4</xdr:col>
      <xdr:colOff>206375</xdr:colOff>
      <xdr:row>37</xdr:row>
      <xdr:rowOff>95898</xdr:rowOff>
    </xdr:to>
    <xdr:sp macro="" textlink="">
      <xdr:nvSpPr>
        <xdr:cNvPr id="84" name="円/楕円 83"/>
        <xdr:cNvSpPr/>
      </xdr:nvSpPr>
      <xdr:spPr>
        <a:xfrm>
          <a:off x="2857500" y="63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87025</xdr:rowOff>
    </xdr:from>
    <xdr:ext cx="534377" cy="259045"/>
    <xdr:sp macro="" textlink="">
      <xdr:nvSpPr>
        <xdr:cNvPr id="85" name="テキスト ボックス 84"/>
        <xdr:cNvSpPr txBox="1"/>
      </xdr:nvSpPr>
      <xdr:spPr>
        <a:xfrm>
          <a:off x="2641111" y="64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7633</xdr:rowOff>
    </xdr:from>
    <xdr:to>
      <xdr:col>3</xdr:col>
      <xdr:colOff>3175</xdr:colOff>
      <xdr:row>36</xdr:row>
      <xdr:rowOff>109233</xdr:rowOff>
    </xdr:to>
    <xdr:sp macro="" textlink="">
      <xdr:nvSpPr>
        <xdr:cNvPr id="86" name="円/楕円 85"/>
        <xdr:cNvSpPr/>
      </xdr:nvSpPr>
      <xdr:spPr>
        <a:xfrm>
          <a:off x="19685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100360</xdr:rowOff>
    </xdr:from>
    <xdr:ext cx="534377" cy="259045"/>
    <xdr:sp macro="" textlink="">
      <xdr:nvSpPr>
        <xdr:cNvPr id="87" name="テキスト ボックス 86"/>
        <xdr:cNvSpPr txBox="1"/>
      </xdr:nvSpPr>
      <xdr:spPr>
        <a:xfrm>
          <a:off x="1752111" y="62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50381</xdr:rowOff>
    </xdr:from>
    <xdr:to>
      <xdr:col>1</xdr:col>
      <xdr:colOff>485775</xdr:colOff>
      <xdr:row>36</xdr:row>
      <xdr:rowOff>151981</xdr:rowOff>
    </xdr:to>
    <xdr:sp macro="" textlink="">
      <xdr:nvSpPr>
        <xdr:cNvPr id="88" name="円/楕円 87"/>
        <xdr:cNvSpPr/>
      </xdr:nvSpPr>
      <xdr:spPr>
        <a:xfrm>
          <a:off x="1079500" y="62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143108</xdr:rowOff>
    </xdr:from>
    <xdr:ext cx="534377" cy="259045"/>
    <xdr:sp macro="" textlink="">
      <xdr:nvSpPr>
        <xdr:cNvPr id="89" name="テキスト ボックス 88"/>
        <xdr:cNvSpPr txBox="1"/>
      </xdr:nvSpPr>
      <xdr:spPr>
        <a:xfrm>
          <a:off x="863111" y="631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45255</xdr:rowOff>
    </xdr:from>
    <xdr:to>
      <xdr:col>6</xdr:col>
      <xdr:colOff>511175</xdr:colOff>
      <xdr:row>56</xdr:row>
      <xdr:rowOff>77847</xdr:rowOff>
    </xdr:to>
    <xdr:cxnSp macro="">
      <xdr:nvCxnSpPr>
        <xdr:cNvPr id="121" name="直線コネクタ 120"/>
        <xdr:cNvCxnSpPr/>
      </xdr:nvCxnSpPr>
      <xdr:spPr>
        <a:xfrm flipV="1">
          <a:off x="3797300" y="9475005"/>
          <a:ext cx="838200" cy="2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77847</xdr:rowOff>
    </xdr:from>
    <xdr:to>
      <xdr:col>5</xdr:col>
      <xdr:colOff>358775</xdr:colOff>
      <xdr:row>56</xdr:row>
      <xdr:rowOff>170724</xdr:rowOff>
    </xdr:to>
    <xdr:cxnSp macro="">
      <xdr:nvCxnSpPr>
        <xdr:cNvPr id="124" name="直線コネクタ 123"/>
        <xdr:cNvCxnSpPr/>
      </xdr:nvCxnSpPr>
      <xdr:spPr>
        <a:xfrm flipV="1">
          <a:off x="2908300" y="9679047"/>
          <a:ext cx="8890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6" name="テキスト ボックス 125"/>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170724</xdr:rowOff>
    </xdr:from>
    <xdr:to>
      <xdr:col>4</xdr:col>
      <xdr:colOff>155575</xdr:colOff>
      <xdr:row>57</xdr:row>
      <xdr:rowOff>103581</xdr:rowOff>
    </xdr:to>
    <xdr:cxnSp macro="">
      <xdr:nvCxnSpPr>
        <xdr:cNvPr id="127" name="直線コネクタ 126"/>
        <xdr:cNvCxnSpPr/>
      </xdr:nvCxnSpPr>
      <xdr:spPr>
        <a:xfrm flipV="1">
          <a:off x="2019300" y="9771924"/>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9" name="テキスト ボックス 128"/>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69259</xdr:rowOff>
    </xdr:from>
    <xdr:to>
      <xdr:col>2</xdr:col>
      <xdr:colOff>638175</xdr:colOff>
      <xdr:row>57</xdr:row>
      <xdr:rowOff>103581</xdr:rowOff>
    </xdr:to>
    <xdr:cxnSp macro="">
      <xdr:nvCxnSpPr>
        <xdr:cNvPr id="130" name="直線コネクタ 129"/>
        <xdr:cNvCxnSpPr/>
      </xdr:nvCxnSpPr>
      <xdr:spPr>
        <a:xfrm>
          <a:off x="1130300" y="9841909"/>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2" name="テキスト ボックス 131"/>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93511</xdr:rowOff>
    </xdr:from>
    <xdr:ext cx="534377" cy="259045"/>
    <xdr:sp macro="" textlink="">
      <xdr:nvSpPr>
        <xdr:cNvPr id="134" name="テキスト ボックス 133"/>
        <xdr:cNvSpPr txBox="1"/>
      </xdr:nvSpPr>
      <xdr:spPr>
        <a:xfrm>
          <a:off x="863111" y="93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165905</xdr:rowOff>
    </xdr:from>
    <xdr:to>
      <xdr:col>6</xdr:col>
      <xdr:colOff>561975</xdr:colOff>
      <xdr:row>55</xdr:row>
      <xdr:rowOff>96055</xdr:rowOff>
    </xdr:to>
    <xdr:sp macro="" textlink="">
      <xdr:nvSpPr>
        <xdr:cNvPr id="140" name="円/楕円 139"/>
        <xdr:cNvSpPr/>
      </xdr:nvSpPr>
      <xdr:spPr>
        <a:xfrm>
          <a:off x="4584700" y="9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17332</xdr:rowOff>
    </xdr:from>
    <xdr:ext cx="534377" cy="259045"/>
    <xdr:sp macro="" textlink="">
      <xdr:nvSpPr>
        <xdr:cNvPr id="141" name="物件費該当値テキスト"/>
        <xdr:cNvSpPr txBox="1"/>
      </xdr:nvSpPr>
      <xdr:spPr>
        <a:xfrm>
          <a:off x="4686300" y="92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27047</xdr:rowOff>
    </xdr:from>
    <xdr:to>
      <xdr:col>5</xdr:col>
      <xdr:colOff>409575</xdr:colOff>
      <xdr:row>56</xdr:row>
      <xdr:rowOff>128647</xdr:rowOff>
    </xdr:to>
    <xdr:sp macro="" textlink="">
      <xdr:nvSpPr>
        <xdr:cNvPr id="142" name="円/楕円 141"/>
        <xdr:cNvSpPr/>
      </xdr:nvSpPr>
      <xdr:spPr>
        <a:xfrm>
          <a:off x="3746500" y="96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119774</xdr:rowOff>
    </xdr:from>
    <xdr:ext cx="534377" cy="259045"/>
    <xdr:sp macro="" textlink="">
      <xdr:nvSpPr>
        <xdr:cNvPr id="143" name="テキスト ボックス 142"/>
        <xdr:cNvSpPr txBox="1"/>
      </xdr:nvSpPr>
      <xdr:spPr>
        <a:xfrm>
          <a:off x="3530111" y="97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119924</xdr:rowOff>
    </xdr:from>
    <xdr:to>
      <xdr:col>4</xdr:col>
      <xdr:colOff>206375</xdr:colOff>
      <xdr:row>57</xdr:row>
      <xdr:rowOff>50074</xdr:rowOff>
    </xdr:to>
    <xdr:sp macro="" textlink="">
      <xdr:nvSpPr>
        <xdr:cNvPr id="144" name="円/楕円 143"/>
        <xdr:cNvSpPr/>
      </xdr:nvSpPr>
      <xdr:spPr>
        <a:xfrm>
          <a:off x="2857500" y="97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41201</xdr:rowOff>
    </xdr:from>
    <xdr:ext cx="534377" cy="259045"/>
    <xdr:sp macro="" textlink="">
      <xdr:nvSpPr>
        <xdr:cNvPr id="145" name="テキスト ボックス 144"/>
        <xdr:cNvSpPr txBox="1"/>
      </xdr:nvSpPr>
      <xdr:spPr>
        <a:xfrm>
          <a:off x="2641111" y="98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52781</xdr:rowOff>
    </xdr:from>
    <xdr:to>
      <xdr:col>3</xdr:col>
      <xdr:colOff>3175</xdr:colOff>
      <xdr:row>57</xdr:row>
      <xdr:rowOff>154381</xdr:rowOff>
    </xdr:to>
    <xdr:sp macro="" textlink="">
      <xdr:nvSpPr>
        <xdr:cNvPr id="146" name="円/楕円 145"/>
        <xdr:cNvSpPr/>
      </xdr:nvSpPr>
      <xdr:spPr>
        <a:xfrm>
          <a:off x="1968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145508</xdr:rowOff>
    </xdr:from>
    <xdr:ext cx="534377" cy="259045"/>
    <xdr:sp macro="" textlink="">
      <xdr:nvSpPr>
        <xdr:cNvPr id="147" name="テキスト ボックス 146"/>
        <xdr:cNvSpPr txBox="1"/>
      </xdr:nvSpPr>
      <xdr:spPr>
        <a:xfrm>
          <a:off x="1752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18459</xdr:rowOff>
    </xdr:from>
    <xdr:to>
      <xdr:col>1</xdr:col>
      <xdr:colOff>485775</xdr:colOff>
      <xdr:row>57</xdr:row>
      <xdr:rowOff>120059</xdr:rowOff>
    </xdr:to>
    <xdr:sp macro="" textlink="">
      <xdr:nvSpPr>
        <xdr:cNvPr id="148" name="円/楕円 147"/>
        <xdr:cNvSpPr/>
      </xdr:nvSpPr>
      <xdr:spPr>
        <a:xfrm>
          <a:off x="1079500" y="979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111186</xdr:rowOff>
    </xdr:from>
    <xdr:ext cx="534377" cy="259045"/>
    <xdr:sp macro="" textlink="">
      <xdr:nvSpPr>
        <xdr:cNvPr id="149" name="テキスト ボックス 148"/>
        <xdr:cNvSpPr txBox="1"/>
      </xdr:nvSpPr>
      <xdr:spPr>
        <a:xfrm>
          <a:off x="863111" y="98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108676</xdr:rowOff>
    </xdr:from>
    <xdr:to>
      <xdr:col>6</xdr:col>
      <xdr:colOff>511175</xdr:colOff>
      <xdr:row>78</xdr:row>
      <xdr:rowOff>132679</xdr:rowOff>
    </xdr:to>
    <xdr:cxnSp macro="">
      <xdr:nvCxnSpPr>
        <xdr:cNvPr id="180" name="直線コネクタ 179"/>
        <xdr:cNvCxnSpPr/>
      </xdr:nvCxnSpPr>
      <xdr:spPr>
        <a:xfrm flipV="1">
          <a:off x="3797300" y="13481776"/>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127454</xdr:rowOff>
    </xdr:from>
    <xdr:to>
      <xdr:col>5</xdr:col>
      <xdr:colOff>358775</xdr:colOff>
      <xdr:row>78</xdr:row>
      <xdr:rowOff>132679</xdr:rowOff>
    </xdr:to>
    <xdr:cxnSp macro="">
      <xdr:nvCxnSpPr>
        <xdr:cNvPr id="183" name="直線コネクタ 182"/>
        <xdr:cNvCxnSpPr/>
      </xdr:nvCxnSpPr>
      <xdr:spPr>
        <a:xfrm>
          <a:off x="2908300" y="1350055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127454</xdr:rowOff>
    </xdr:from>
    <xdr:to>
      <xdr:col>4</xdr:col>
      <xdr:colOff>155575</xdr:colOff>
      <xdr:row>78</xdr:row>
      <xdr:rowOff>135781</xdr:rowOff>
    </xdr:to>
    <xdr:cxnSp macro="">
      <xdr:nvCxnSpPr>
        <xdr:cNvPr id="186" name="直線コネクタ 185"/>
        <xdr:cNvCxnSpPr/>
      </xdr:nvCxnSpPr>
      <xdr:spPr>
        <a:xfrm flipV="1">
          <a:off x="2019300" y="13500554"/>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84837</xdr:rowOff>
    </xdr:from>
    <xdr:to>
      <xdr:col>2</xdr:col>
      <xdr:colOff>638175</xdr:colOff>
      <xdr:row>78</xdr:row>
      <xdr:rowOff>135781</xdr:rowOff>
    </xdr:to>
    <xdr:cxnSp macro="">
      <xdr:nvCxnSpPr>
        <xdr:cNvPr id="189" name="直線コネクタ 188"/>
        <xdr:cNvCxnSpPr/>
      </xdr:nvCxnSpPr>
      <xdr:spPr>
        <a:xfrm>
          <a:off x="1130300" y="13457937"/>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57876</xdr:rowOff>
    </xdr:from>
    <xdr:to>
      <xdr:col>6</xdr:col>
      <xdr:colOff>561975</xdr:colOff>
      <xdr:row>78</xdr:row>
      <xdr:rowOff>159476</xdr:rowOff>
    </xdr:to>
    <xdr:sp macro="" textlink="">
      <xdr:nvSpPr>
        <xdr:cNvPr id="199" name="円/楕円 198"/>
        <xdr:cNvSpPr/>
      </xdr:nvSpPr>
      <xdr:spPr>
        <a:xfrm>
          <a:off x="45847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144253</xdr:rowOff>
    </xdr:from>
    <xdr:ext cx="378565" cy="259045"/>
    <xdr:sp macro="" textlink="">
      <xdr:nvSpPr>
        <xdr:cNvPr id="200" name="維持補修費該当値テキスト"/>
        <xdr:cNvSpPr txBox="1"/>
      </xdr:nvSpPr>
      <xdr:spPr>
        <a:xfrm>
          <a:off x="4686300" y="133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81879</xdr:rowOff>
    </xdr:from>
    <xdr:to>
      <xdr:col>5</xdr:col>
      <xdr:colOff>409575</xdr:colOff>
      <xdr:row>79</xdr:row>
      <xdr:rowOff>12029</xdr:rowOff>
    </xdr:to>
    <xdr:sp macro="" textlink="">
      <xdr:nvSpPr>
        <xdr:cNvPr id="201" name="円/楕円 200"/>
        <xdr:cNvSpPr/>
      </xdr:nvSpPr>
      <xdr:spPr>
        <a:xfrm>
          <a:off x="3746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3156</xdr:rowOff>
    </xdr:from>
    <xdr:ext cx="378565" cy="259045"/>
    <xdr:sp macro="" textlink="">
      <xdr:nvSpPr>
        <xdr:cNvPr id="202" name="テキスト ボックス 201"/>
        <xdr:cNvSpPr txBox="1"/>
      </xdr:nvSpPr>
      <xdr:spPr>
        <a:xfrm>
          <a:off x="3608017" y="1354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76654</xdr:rowOff>
    </xdr:from>
    <xdr:to>
      <xdr:col>4</xdr:col>
      <xdr:colOff>206375</xdr:colOff>
      <xdr:row>79</xdr:row>
      <xdr:rowOff>6804</xdr:rowOff>
    </xdr:to>
    <xdr:sp macro="" textlink="">
      <xdr:nvSpPr>
        <xdr:cNvPr id="203" name="円/楕円 202"/>
        <xdr:cNvSpPr/>
      </xdr:nvSpPr>
      <xdr:spPr>
        <a:xfrm>
          <a:off x="2857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169381</xdr:rowOff>
    </xdr:from>
    <xdr:ext cx="378565" cy="259045"/>
    <xdr:sp macro="" textlink="">
      <xdr:nvSpPr>
        <xdr:cNvPr id="204" name="テキスト ボックス 203"/>
        <xdr:cNvSpPr txBox="1"/>
      </xdr:nvSpPr>
      <xdr:spPr>
        <a:xfrm>
          <a:off x="2719017" y="1354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84981</xdr:rowOff>
    </xdr:from>
    <xdr:to>
      <xdr:col>3</xdr:col>
      <xdr:colOff>3175</xdr:colOff>
      <xdr:row>79</xdr:row>
      <xdr:rowOff>15131</xdr:rowOff>
    </xdr:to>
    <xdr:sp macro="" textlink="">
      <xdr:nvSpPr>
        <xdr:cNvPr id="205" name="円/楕円 204"/>
        <xdr:cNvSpPr/>
      </xdr:nvSpPr>
      <xdr:spPr>
        <a:xfrm>
          <a:off x="19685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6258</xdr:rowOff>
    </xdr:from>
    <xdr:ext cx="378565" cy="259045"/>
    <xdr:sp macro="" textlink="">
      <xdr:nvSpPr>
        <xdr:cNvPr id="206" name="テキスト ボックス 205"/>
        <xdr:cNvSpPr txBox="1"/>
      </xdr:nvSpPr>
      <xdr:spPr>
        <a:xfrm>
          <a:off x="1830017" y="135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34037</xdr:rowOff>
    </xdr:from>
    <xdr:to>
      <xdr:col>1</xdr:col>
      <xdr:colOff>485775</xdr:colOff>
      <xdr:row>78</xdr:row>
      <xdr:rowOff>135637</xdr:rowOff>
    </xdr:to>
    <xdr:sp macro="" textlink="">
      <xdr:nvSpPr>
        <xdr:cNvPr id="207" name="円/楕円 206"/>
        <xdr:cNvSpPr/>
      </xdr:nvSpPr>
      <xdr:spPr>
        <a:xfrm>
          <a:off x="1079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126764</xdr:rowOff>
    </xdr:from>
    <xdr:ext cx="469744" cy="259045"/>
    <xdr:sp macro="" textlink="">
      <xdr:nvSpPr>
        <xdr:cNvPr id="208" name="テキスト ボックス 207"/>
        <xdr:cNvSpPr txBox="1"/>
      </xdr:nvSpPr>
      <xdr:spPr>
        <a:xfrm>
          <a:off x="895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120794</xdr:rowOff>
    </xdr:from>
    <xdr:to>
      <xdr:col>6</xdr:col>
      <xdr:colOff>511175</xdr:colOff>
      <xdr:row>95</xdr:row>
      <xdr:rowOff>8072</xdr:rowOff>
    </xdr:to>
    <xdr:cxnSp macro="">
      <xdr:nvCxnSpPr>
        <xdr:cNvPr id="236" name="直線コネクタ 235"/>
        <xdr:cNvCxnSpPr/>
      </xdr:nvCxnSpPr>
      <xdr:spPr>
        <a:xfrm flipV="1">
          <a:off x="3797300" y="16237094"/>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8072</xdr:rowOff>
    </xdr:from>
    <xdr:to>
      <xdr:col>5</xdr:col>
      <xdr:colOff>358775</xdr:colOff>
      <xdr:row>96</xdr:row>
      <xdr:rowOff>4849</xdr:rowOff>
    </xdr:to>
    <xdr:cxnSp macro="">
      <xdr:nvCxnSpPr>
        <xdr:cNvPr id="239" name="直線コネクタ 238"/>
        <xdr:cNvCxnSpPr/>
      </xdr:nvCxnSpPr>
      <xdr:spPr>
        <a:xfrm flipV="1">
          <a:off x="2908300" y="16295822"/>
          <a:ext cx="889000" cy="1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100497</xdr:rowOff>
    </xdr:from>
    <xdr:ext cx="534377" cy="259045"/>
    <xdr:sp macro="" textlink="">
      <xdr:nvSpPr>
        <xdr:cNvPr id="241" name="テキスト ボックス 240"/>
        <xdr:cNvSpPr txBox="1"/>
      </xdr:nvSpPr>
      <xdr:spPr>
        <a:xfrm>
          <a:off x="3530111" y="163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4849</xdr:rowOff>
    </xdr:from>
    <xdr:to>
      <xdr:col>4</xdr:col>
      <xdr:colOff>155575</xdr:colOff>
      <xdr:row>96</xdr:row>
      <xdr:rowOff>17056</xdr:rowOff>
    </xdr:to>
    <xdr:cxnSp macro="">
      <xdr:nvCxnSpPr>
        <xdr:cNvPr id="242" name="直線コネクタ 241"/>
        <xdr:cNvCxnSpPr/>
      </xdr:nvCxnSpPr>
      <xdr:spPr>
        <a:xfrm flipV="1">
          <a:off x="2019300" y="16464049"/>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65727</xdr:rowOff>
    </xdr:from>
    <xdr:ext cx="534377" cy="259045"/>
    <xdr:sp macro="" textlink="">
      <xdr:nvSpPr>
        <xdr:cNvPr id="244" name="テキスト ボックス 243"/>
        <xdr:cNvSpPr txBox="1"/>
      </xdr:nvSpPr>
      <xdr:spPr>
        <a:xfrm>
          <a:off x="2641111"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17056</xdr:rowOff>
    </xdr:from>
    <xdr:to>
      <xdr:col>2</xdr:col>
      <xdr:colOff>638175</xdr:colOff>
      <xdr:row>96</xdr:row>
      <xdr:rowOff>38522</xdr:rowOff>
    </xdr:to>
    <xdr:cxnSp macro="">
      <xdr:nvCxnSpPr>
        <xdr:cNvPr id="245" name="直線コネクタ 244"/>
        <xdr:cNvCxnSpPr/>
      </xdr:nvCxnSpPr>
      <xdr:spPr>
        <a:xfrm flipV="1">
          <a:off x="1130300" y="16476256"/>
          <a:ext cx="8890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82895</xdr:rowOff>
    </xdr:from>
    <xdr:ext cx="534377" cy="259045"/>
    <xdr:sp macro="" textlink="">
      <xdr:nvSpPr>
        <xdr:cNvPr id="247" name="テキスト ボックス 246"/>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124775</xdr:rowOff>
    </xdr:from>
    <xdr:ext cx="534377" cy="259045"/>
    <xdr:sp macro="" textlink="">
      <xdr:nvSpPr>
        <xdr:cNvPr id="249" name="テキスト ボックス 248"/>
        <xdr:cNvSpPr txBox="1"/>
      </xdr:nvSpPr>
      <xdr:spPr>
        <a:xfrm>
          <a:off x="863111"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69994</xdr:rowOff>
    </xdr:from>
    <xdr:to>
      <xdr:col>6</xdr:col>
      <xdr:colOff>561975</xdr:colOff>
      <xdr:row>95</xdr:row>
      <xdr:rowOff>144</xdr:rowOff>
    </xdr:to>
    <xdr:sp macro="" textlink="">
      <xdr:nvSpPr>
        <xdr:cNvPr id="255" name="円/楕円 254"/>
        <xdr:cNvSpPr/>
      </xdr:nvSpPr>
      <xdr:spPr>
        <a:xfrm>
          <a:off x="4584700" y="161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92871</xdr:rowOff>
    </xdr:from>
    <xdr:ext cx="534377" cy="259045"/>
    <xdr:sp macro="" textlink="">
      <xdr:nvSpPr>
        <xdr:cNvPr id="256" name="扶助費該当値テキスト"/>
        <xdr:cNvSpPr txBox="1"/>
      </xdr:nvSpPr>
      <xdr:spPr>
        <a:xfrm>
          <a:off x="4686300" y="160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128722</xdr:rowOff>
    </xdr:from>
    <xdr:to>
      <xdr:col>5</xdr:col>
      <xdr:colOff>409575</xdr:colOff>
      <xdr:row>95</xdr:row>
      <xdr:rowOff>58872</xdr:rowOff>
    </xdr:to>
    <xdr:sp macro="" textlink="">
      <xdr:nvSpPr>
        <xdr:cNvPr id="257" name="円/楕円 256"/>
        <xdr:cNvSpPr/>
      </xdr:nvSpPr>
      <xdr:spPr>
        <a:xfrm>
          <a:off x="3746500" y="162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75399</xdr:rowOff>
    </xdr:from>
    <xdr:ext cx="534377" cy="259045"/>
    <xdr:sp macro="" textlink="">
      <xdr:nvSpPr>
        <xdr:cNvPr id="258" name="テキスト ボックス 257"/>
        <xdr:cNvSpPr txBox="1"/>
      </xdr:nvSpPr>
      <xdr:spPr>
        <a:xfrm>
          <a:off x="3530111" y="160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125499</xdr:rowOff>
    </xdr:from>
    <xdr:to>
      <xdr:col>4</xdr:col>
      <xdr:colOff>206375</xdr:colOff>
      <xdr:row>96</xdr:row>
      <xdr:rowOff>55649</xdr:rowOff>
    </xdr:to>
    <xdr:sp macro="" textlink="">
      <xdr:nvSpPr>
        <xdr:cNvPr id="259" name="円/楕円 258"/>
        <xdr:cNvSpPr/>
      </xdr:nvSpPr>
      <xdr:spPr>
        <a:xfrm>
          <a:off x="2857500" y="164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72176</xdr:rowOff>
    </xdr:from>
    <xdr:ext cx="534377" cy="259045"/>
    <xdr:sp macro="" textlink="">
      <xdr:nvSpPr>
        <xdr:cNvPr id="260" name="テキスト ボックス 259"/>
        <xdr:cNvSpPr txBox="1"/>
      </xdr:nvSpPr>
      <xdr:spPr>
        <a:xfrm>
          <a:off x="2641111" y="161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137706</xdr:rowOff>
    </xdr:from>
    <xdr:to>
      <xdr:col>3</xdr:col>
      <xdr:colOff>3175</xdr:colOff>
      <xdr:row>96</xdr:row>
      <xdr:rowOff>67856</xdr:rowOff>
    </xdr:to>
    <xdr:sp macro="" textlink="">
      <xdr:nvSpPr>
        <xdr:cNvPr id="261" name="円/楕円 260"/>
        <xdr:cNvSpPr/>
      </xdr:nvSpPr>
      <xdr:spPr>
        <a:xfrm>
          <a:off x="1968500" y="164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84383</xdr:rowOff>
    </xdr:from>
    <xdr:ext cx="534377" cy="259045"/>
    <xdr:sp macro="" textlink="">
      <xdr:nvSpPr>
        <xdr:cNvPr id="262" name="テキスト ボックス 261"/>
        <xdr:cNvSpPr txBox="1"/>
      </xdr:nvSpPr>
      <xdr:spPr>
        <a:xfrm>
          <a:off x="1752111" y="162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159172</xdr:rowOff>
    </xdr:from>
    <xdr:to>
      <xdr:col>1</xdr:col>
      <xdr:colOff>485775</xdr:colOff>
      <xdr:row>96</xdr:row>
      <xdr:rowOff>89322</xdr:rowOff>
    </xdr:to>
    <xdr:sp macro="" textlink="">
      <xdr:nvSpPr>
        <xdr:cNvPr id="263" name="円/楕円 262"/>
        <xdr:cNvSpPr/>
      </xdr:nvSpPr>
      <xdr:spPr>
        <a:xfrm>
          <a:off x="1079500" y="164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105849</xdr:rowOff>
    </xdr:from>
    <xdr:ext cx="534377" cy="259045"/>
    <xdr:sp macro="" textlink="">
      <xdr:nvSpPr>
        <xdr:cNvPr id="264" name="テキスト ボックス 263"/>
        <xdr:cNvSpPr txBox="1"/>
      </xdr:nvSpPr>
      <xdr:spPr>
        <a:xfrm>
          <a:off x="863111" y="162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133757</xdr:rowOff>
    </xdr:from>
    <xdr:to>
      <xdr:col>15</xdr:col>
      <xdr:colOff>180975</xdr:colOff>
      <xdr:row>36</xdr:row>
      <xdr:rowOff>70948</xdr:rowOff>
    </xdr:to>
    <xdr:cxnSp macro="">
      <xdr:nvCxnSpPr>
        <xdr:cNvPr id="293" name="直線コネクタ 292"/>
        <xdr:cNvCxnSpPr/>
      </xdr:nvCxnSpPr>
      <xdr:spPr>
        <a:xfrm flipV="1">
          <a:off x="9639300" y="5963057"/>
          <a:ext cx="838200" cy="2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70948</xdr:rowOff>
    </xdr:from>
    <xdr:to>
      <xdr:col>14</xdr:col>
      <xdr:colOff>28575</xdr:colOff>
      <xdr:row>37</xdr:row>
      <xdr:rowOff>97314</xdr:rowOff>
    </xdr:to>
    <xdr:cxnSp macro="">
      <xdr:nvCxnSpPr>
        <xdr:cNvPr id="296" name="直線コネクタ 295"/>
        <xdr:cNvCxnSpPr/>
      </xdr:nvCxnSpPr>
      <xdr:spPr>
        <a:xfrm flipV="1">
          <a:off x="8750300" y="6243148"/>
          <a:ext cx="8890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86379</xdr:rowOff>
    </xdr:from>
    <xdr:to>
      <xdr:col>12</xdr:col>
      <xdr:colOff>511175</xdr:colOff>
      <xdr:row>37</xdr:row>
      <xdr:rowOff>97314</xdr:rowOff>
    </xdr:to>
    <xdr:cxnSp macro="">
      <xdr:nvCxnSpPr>
        <xdr:cNvPr id="299" name="直線コネクタ 298"/>
        <xdr:cNvCxnSpPr/>
      </xdr:nvCxnSpPr>
      <xdr:spPr>
        <a:xfrm>
          <a:off x="7861300" y="6430029"/>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86379</xdr:rowOff>
    </xdr:from>
    <xdr:to>
      <xdr:col>11</xdr:col>
      <xdr:colOff>307975</xdr:colOff>
      <xdr:row>37</xdr:row>
      <xdr:rowOff>87693</xdr:rowOff>
    </xdr:to>
    <xdr:cxnSp macro="">
      <xdr:nvCxnSpPr>
        <xdr:cNvPr id="302" name="直線コネクタ 301"/>
        <xdr:cNvCxnSpPr/>
      </xdr:nvCxnSpPr>
      <xdr:spPr>
        <a:xfrm flipV="1">
          <a:off x="6972300" y="6430029"/>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82957</xdr:rowOff>
    </xdr:from>
    <xdr:to>
      <xdr:col>15</xdr:col>
      <xdr:colOff>231775</xdr:colOff>
      <xdr:row>35</xdr:row>
      <xdr:rowOff>13107</xdr:rowOff>
    </xdr:to>
    <xdr:sp macro="" textlink="">
      <xdr:nvSpPr>
        <xdr:cNvPr id="312" name="円/楕円 311"/>
        <xdr:cNvSpPr/>
      </xdr:nvSpPr>
      <xdr:spPr>
        <a:xfrm>
          <a:off x="104267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105834</xdr:rowOff>
    </xdr:from>
    <xdr:ext cx="534377" cy="259045"/>
    <xdr:sp macro="" textlink="">
      <xdr:nvSpPr>
        <xdr:cNvPr id="313" name="補助費等該当値テキスト"/>
        <xdr:cNvSpPr txBox="1"/>
      </xdr:nvSpPr>
      <xdr:spPr>
        <a:xfrm>
          <a:off x="10528300"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20148</xdr:rowOff>
    </xdr:from>
    <xdr:to>
      <xdr:col>14</xdr:col>
      <xdr:colOff>79375</xdr:colOff>
      <xdr:row>36</xdr:row>
      <xdr:rowOff>121748</xdr:rowOff>
    </xdr:to>
    <xdr:sp macro="" textlink="">
      <xdr:nvSpPr>
        <xdr:cNvPr id="314" name="円/楕円 313"/>
        <xdr:cNvSpPr/>
      </xdr:nvSpPr>
      <xdr:spPr>
        <a:xfrm>
          <a:off x="9588500" y="61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112875</xdr:rowOff>
    </xdr:from>
    <xdr:ext cx="534377" cy="259045"/>
    <xdr:sp macro="" textlink="">
      <xdr:nvSpPr>
        <xdr:cNvPr id="315" name="テキスト ボックス 314"/>
        <xdr:cNvSpPr txBox="1"/>
      </xdr:nvSpPr>
      <xdr:spPr>
        <a:xfrm>
          <a:off x="9372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46514</xdr:rowOff>
    </xdr:from>
    <xdr:to>
      <xdr:col>12</xdr:col>
      <xdr:colOff>561975</xdr:colOff>
      <xdr:row>37</xdr:row>
      <xdr:rowOff>148114</xdr:rowOff>
    </xdr:to>
    <xdr:sp macro="" textlink="">
      <xdr:nvSpPr>
        <xdr:cNvPr id="316" name="円/楕円 315"/>
        <xdr:cNvSpPr/>
      </xdr:nvSpPr>
      <xdr:spPr>
        <a:xfrm>
          <a:off x="8699500" y="6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139240</xdr:rowOff>
    </xdr:from>
    <xdr:ext cx="534377" cy="259045"/>
    <xdr:sp macro="" textlink="">
      <xdr:nvSpPr>
        <xdr:cNvPr id="317" name="テキスト ボックス 316"/>
        <xdr:cNvSpPr txBox="1"/>
      </xdr:nvSpPr>
      <xdr:spPr>
        <a:xfrm>
          <a:off x="8483111" y="64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35579</xdr:rowOff>
    </xdr:from>
    <xdr:to>
      <xdr:col>11</xdr:col>
      <xdr:colOff>358775</xdr:colOff>
      <xdr:row>37</xdr:row>
      <xdr:rowOff>137179</xdr:rowOff>
    </xdr:to>
    <xdr:sp macro="" textlink="">
      <xdr:nvSpPr>
        <xdr:cNvPr id="318" name="円/楕円 317"/>
        <xdr:cNvSpPr/>
      </xdr:nvSpPr>
      <xdr:spPr>
        <a:xfrm>
          <a:off x="7810500" y="6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128306</xdr:rowOff>
    </xdr:from>
    <xdr:ext cx="534377" cy="259045"/>
    <xdr:sp macro="" textlink="">
      <xdr:nvSpPr>
        <xdr:cNvPr id="319" name="テキスト ボックス 318"/>
        <xdr:cNvSpPr txBox="1"/>
      </xdr:nvSpPr>
      <xdr:spPr>
        <a:xfrm>
          <a:off x="7594111" y="6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36893</xdr:rowOff>
    </xdr:from>
    <xdr:to>
      <xdr:col>10</xdr:col>
      <xdr:colOff>155575</xdr:colOff>
      <xdr:row>37</xdr:row>
      <xdr:rowOff>138493</xdr:rowOff>
    </xdr:to>
    <xdr:sp macro="" textlink="">
      <xdr:nvSpPr>
        <xdr:cNvPr id="320" name="円/楕円 319"/>
        <xdr:cNvSpPr/>
      </xdr:nvSpPr>
      <xdr:spPr>
        <a:xfrm>
          <a:off x="6921500" y="6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129621</xdr:rowOff>
    </xdr:from>
    <xdr:ext cx="534377" cy="259045"/>
    <xdr:sp macro="" textlink="">
      <xdr:nvSpPr>
        <xdr:cNvPr id="321" name="テキスト ボックス 320"/>
        <xdr:cNvSpPr txBox="1"/>
      </xdr:nvSpPr>
      <xdr:spPr>
        <a:xfrm>
          <a:off x="6705111" y="64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47051</xdr:rowOff>
    </xdr:from>
    <xdr:to>
      <xdr:col>15</xdr:col>
      <xdr:colOff>180340</xdr:colOff>
      <xdr:row>57</xdr:row>
      <xdr:rowOff>148501</xdr:rowOff>
    </xdr:to>
    <xdr:cxnSp macro="">
      <xdr:nvCxnSpPr>
        <xdr:cNvPr id="347" name="直線コネクタ 346"/>
        <xdr:cNvCxnSpPr/>
      </xdr:nvCxnSpPr>
      <xdr:spPr>
        <a:xfrm flipV="1">
          <a:off x="10475595" y="8791001"/>
          <a:ext cx="1270" cy="113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152328</xdr:rowOff>
    </xdr:from>
    <xdr:ext cx="534377" cy="259045"/>
    <xdr:sp macro="" textlink="">
      <xdr:nvSpPr>
        <xdr:cNvPr id="348" name="普通建設事業費最小値テキスト"/>
        <xdr:cNvSpPr txBox="1"/>
      </xdr:nvSpPr>
      <xdr:spPr>
        <a:xfrm>
          <a:off x="10528300" y="99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57</xdr:row>
      <xdr:rowOff>148501</xdr:rowOff>
    </xdr:from>
    <xdr:to>
      <xdr:col>15</xdr:col>
      <xdr:colOff>269875</xdr:colOff>
      <xdr:row>57</xdr:row>
      <xdr:rowOff>148501</xdr:rowOff>
    </xdr:to>
    <xdr:cxnSp macro="">
      <xdr:nvCxnSpPr>
        <xdr:cNvPr id="349" name="直線コネクタ 348"/>
        <xdr:cNvCxnSpPr/>
      </xdr:nvCxnSpPr>
      <xdr:spPr>
        <a:xfrm>
          <a:off x="10388600" y="99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165178</xdr:rowOff>
    </xdr:from>
    <xdr:ext cx="534377" cy="259045"/>
    <xdr:sp macro="" textlink="">
      <xdr:nvSpPr>
        <xdr:cNvPr id="350" name="普通建設事業費最大値テキスト"/>
        <xdr:cNvSpPr txBox="1"/>
      </xdr:nvSpPr>
      <xdr:spPr>
        <a:xfrm>
          <a:off x="10528300" y="8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47051</xdr:rowOff>
    </xdr:from>
    <xdr:to>
      <xdr:col>15</xdr:col>
      <xdr:colOff>269875</xdr:colOff>
      <xdr:row>51</xdr:row>
      <xdr:rowOff>47051</xdr:rowOff>
    </xdr:to>
    <xdr:cxnSp macro="">
      <xdr:nvCxnSpPr>
        <xdr:cNvPr id="351" name="直線コネクタ 350"/>
        <xdr:cNvCxnSpPr/>
      </xdr:nvCxnSpPr>
      <xdr:spPr>
        <a:xfrm>
          <a:off x="10388600" y="879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59494</xdr:rowOff>
    </xdr:from>
    <xdr:to>
      <xdr:col>15</xdr:col>
      <xdr:colOff>180975</xdr:colOff>
      <xdr:row>57</xdr:row>
      <xdr:rowOff>89098</xdr:rowOff>
    </xdr:to>
    <xdr:cxnSp macro="">
      <xdr:nvCxnSpPr>
        <xdr:cNvPr id="352" name="直線コネクタ 351"/>
        <xdr:cNvCxnSpPr/>
      </xdr:nvCxnSpPr>
      <xdr:spPr>
        <a:xfrm flipV="1">
          <a:off x="9639300" y="9832144"/>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169907</xdr:rowOff>
    </xdr:from>
    <xdr:ext cx="534377" cy="259045"/>
    <xdr:sp macro="" textlink="">
      <xdr:nvSpPr>
        <xdr:cNvPr id="353" name="普通建設事業費平均値テキスト"/>
        <xdr:cNvSpPr txBox="1"/>
      </xdr:nvSpPr>
      <xdr:spPr>
        <a:xfrm>
          <a:off x="10528300" y="925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147030</xdr:rowOff>
    </xdr:from>
    <xdr:to>
      <xdr:col>15</xdr:col>
      <xdr:colOff>231775</xdr:colOff>
      <xdr:row>55</xdr:row>
      <xdr:rowOff>77180</xdr:rowOff>
    </xdr:to>
    <xdr:sp macro="" textlink="">
      <xdr:nvSpPr>
        <xdr:cNvPr id="354" name="フローチャート : 判断 353"/>
        <xdr:cNvSpPr/>
      </xdr:nvSpPr>
      <xdr:spPr>
        <a:xfrm>
          <a:off x="10426700" y="94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112154</xdr:rowOff>
    </xdr:from>
    <xdr:to>
      <xdr:col>14</xdr:col>
      <xdr:colOff>28575</xdr:colOff>
      <xdr:row>57</xdr:row>
      <xdr:rowOff>89098</xdr:rowOff>
    </xdr:to>
    <xdr:cxnSp macro="">
      <xdr:nvCxnSpPr>
        <xdr:cNvPr id="355" name="直線コネクタ 354"/>
        <xdr:cNvCxnSpPr/>
      </xdr:nvCxnSpPr>
      <xdr:spPr>
        <a:xfrm>
          <a:off x="8750300" y="9713354"/>
          <a:ext cx="8890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30035</xdr:rowOff>
    </xdr:from>
    <xdr:to>
      <xdr:col>14</xdr:col>
      <xdr:colOff>79375</xdr:colOff>
      <xdr:row>54</xdr:row>
      <xdr:rowOff>131635</xdr:rowOff>
    </xdr:to>
    <xdr:sp macro="" textlink="">
      <xdr:nvSpPr>
        <xdr:cNvPr id="356" name="フローチャート : 判断 355"/>
        <xdr:cNvSpPr/>
      </xdr:nvSpPr>
      <xdr:spPr>
        <a:xfrm>
          <a:off x="9588500" y="928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148162</xdr:rowOff>
    </xdr:from>
    <xdr:ext cx="534377" cy="259045"/>
    <xdr:sp macro="" textlink="">
      <xdr:nvSpPr>
        <xdr:cNvPr id="357" name="テキスト ボックス 356"/>
        <xdr:cNvSpPr txBox="1"/>
      </xdr:nvSpPr>
      <xdr:spPr>
        <a:xfrm>
          <a:off x="9372111" y="90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112154</xdr:rowOff>
    </xdr:from>
    <xdr:to>
      <xdr:col>12</xdr:col>
      <xdr:colOff>511175</xdr:colOff>
      <xdr:row>58</xdr:row>
      <xdr:rowOff>78207</xdr:rowOff>
    </xdr:to>
    <xdr:cxnSp macro="">
      <xdr:nvCxnSpPr>
        <xdr:cNvPr id="358" name="直線コネクタ 357"/>
        <xdr:cNvCxnSpPr/>
      </xdr:nvCxnSpPr>
      <xdr:spPr>
        <a:xfrm flipV="1">
          <a:off x="7861300" y="9713354"/>
          <a:ext cx="889000" cy="30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75184</xdr:rowOff>
    </xdr:from>
    <xdr:to>
      <xdr:col>12</xdr:col>
      <xdr:colOff>561975</xdr:colOff>
      <xdr:row>55</xdr:row>
      <xdr:rowOff>5334</xdr:rowOff>
    </xdr:to>
    <xdr:sp macro="" textlink="">
      <xdr:nvSpPr>
        <xdr:cNvPr id="359" name="フローチャート : 判断 358"/>
        <xdr:cNvSpPr/>
      </xdr:nvSpPr>
      <xdr:spPr>
        <a:xfrm>
          <a:off x="8699500" y="933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21861</xdr:rowOff>
    </xdr:from>
    <xdr:ext cx="534377" cy="259045"/>
    <xdr:sp macro="" textlink="">
      <xdr:nvSpPr>
        <xdr:cNvPr id="360" name="テキスト ボックス 359"/>
        <xdr:cNvSpPr txBox="1"/>
      </xdr:nvSpPr>
      <xdr:spPr>
        <a:xfrm>
          <a:off x="8483111" y="91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119142</xdr:rowOff>
    </xdr:from>
    <xdr:to>
      <xdr:col>11</xdr:col>
      <xdr:colOff>307975</xdr:colOff>
      <xdr:row>58</xdr:row>
      <xdr:rowOff>78207</xdr:rowOff>
    </xdr:to>
    <xdr:cxnSp macro="">
      <xdr:nvCxnSpPr>
        <xdr:cNvPr id="361" name="直線コネクタ 360"/>
        <xdr:cNvCxnSpPr/>
      </xdr:nvCxnSpPr>
      <xdr:spPr>
        <a:xfrm>
          <a:off x="6972300" y="9720342"/>
          <a:ext cx="889000" cy="30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23700</xdr:rowOff>
    </xdr:from>
    <xdr:to>
      <xdr:col>11</xdr:col>
      <xdr:colOff>358775</xdr:colOff>
      <xdr:row>55</xdr:row>
      <xdr:rowOff>125300</xdr:rowOff>
    </xdr:to>
    <xdr:sp macro="" textlink="">
      <xdr:nvSpPr>
        <xdr:cNvPr id="362" name="フローチャート : 判断 361"/>
        <xdr:cNvSpPr/>
      </xdr:nvSpPr>
      <xdr:spPr>
        <a:xfrm>
          <a:off x="7810500" y="945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141827</xdr:rowOff>
    </xdr:from>
    <xdr:ext cx="534377" cy="259045"/>
    <xdr:sp macro="" textlink="">
      <xdr:nvSpPr>
        <xdr:cNvPr id="363" name="テキスト ボックス 362"/>
        <xdr:cNvSpPr txBox="1"/>
      </xdr:nvSpPr>
      <xdr:spPr>
        <a:xfrm>
          <a:off x="7594111" y="92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57337</xdr:rowOff>
    </xdr:from>
    <xdr:to>
      <xdr:col>10</xdr:col>
      <xdr:colOff>155575</xdr:colOff>
      <xdr:row>55</xdr:row>
      <xdr:rowOff>158937</xdr:rowOff>
    </xdr:to>
    <xdr:sp macro="" textlink="">
      <xdr:nvSpPr>
        <xdr:cNvPr id="364" name="フローチャート : 判断 363"/>
        <xdr:cNvSpPr/>
      </xdr:nvSpPr>
      <xdr:spPr>
        <a:xfrm>
          <a:off x="6921500" y="948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4014</xdr:rowOff>
    </xdr:from>
    <xdr:ext cx="534377" cy="259045"/>
    <xdr:sp macro="" textlink="">
      <xdr:nvSpPr>
        <xdr:cNvPr id="365" name="テキスト ボックス 364"/>
        <xdr:cNvSpPr txBox="1"/>
      </xdr:nvSpPr>
      <xdr:spPr>
        <a:xfrm>
          <a:off x="6705111" y="92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8694</xdr:rowOff>
    </xdr:from>
    <xdr:to>
      <xdr:col>15</xdr:col>
      <xdr:colOff>231775</xdr:colOff>
      <xdr:row>57</xdr:row>
      <xdr:rowOff>110294</xdr:rowOff>
    </xdr:to>
    <xdr:sp macro="" textlink="">
      <xdr:nvSpPr>
        <xdr:cNvPr id="371" name="円/楕円 370"/>
        <xdr:cNvSpPr/>
      </xdr:nvSpPr>
      <xdr:spPr>
        <a:xfrm>
          <a:off x="10426700" y="97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95071</xdr:rowOff>
    </xdr:from>
    <xdr:ext cx="534377" cy="259045"/>
    <xdr:sp macro="" textlink="">
      <xdr:nvSpPr>
        <xdr:cNvPr id="372" name="普通建設事業費該当値テキスト"/>
        <xdr:cNvSpPr txBox="1"/>
      </xdr:nvSpPr>
      <xdr:spPr>
        <a:xfrm>
          <a:off x="10528300" y="96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38298</xdr:rowOff>
    </xdr:from>
    <xdr:to>
      <xdr:col>14</xdr:col>
      <xdr:colOff>79375</xdr:colOff>
      <xdr:row>57</xdr:row>
      <xdr:rowOff>139898</xdr:rowOff>
    </xdr:to>
    <xdr:sp macro="" textlink="">
      <xdr:nvSpPr>
        <xdr:cNvPr id="373" name="円/楕円 372"/>
        <xdr:cNvSpPr/>
      </xdr:nvSpPr>
      <xdr:spPr>
        <a:xfrm>
          <a:off x="9588500" y="9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131025</xdr:rowOff>
    </xdr:from>
    <xdr:ext cx="534377" cy="259045"/>
    <xdr:sp macro="" textlink="">
      <xdr:nvSpPr>
        <xdr:cNvPr id="374" name="テキスト ボックス 373"/>
        <xdr:cNvSpPr txBox="1"/>
      </xdr:nvSpPr>
      <xdr:spPr>
        <a:xfrm>
          <a:off x="9372111" y="99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61354</xdr:rowOff>
    </xdr:from>
    <xdr:to>
      <xdr:col>12</xdr:col>
      <xdr:colOff>561975</xdr:colOff>
      <xdr:row>56</xdr:row>
      <xdr:rowOff>162954</xdr:rowOff>
    </xdr:to>
    <xdr:sp macro="" textlink="">
      <xdr:nvSpPr>
        <xdr:cNvPr id="375" name="円/楕円 374"/>
        <xdr:cNvSpPr/>
      </xdr:nvSpPr>
      <xdr:spPr>
        <a:xfrm>
          <a:off x="8699500" y="96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154081</xdr:rowOff>
    </xdr:from>
    <xdr:ext cx="534377" cy="259045"/>
    <xdr:sp macro="" textlink="">
      <xdr:nvSpPr>
        <xdr:cNvPr id="376" name="テキスト ボックス 375"/>
        <xdr:cNvSpPr txBox="1"/>
      </xdr:nvSpPr>
      <xdr:spPr>
        <a:xfrm>
          <a:off x="8483111" y="97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27407</xdr:rowOff>
    </xdr:from>
    <xdr:to>
      <xdr:col>11</xdr:col>
      <xdr:colOff>358775</xdr:colOff>
      <xdr:row>58</xdr:row>
      <xdr:rowOff>129007</xdr:rowOff>
    </xdr:to>
    <xdr:sp macro="" textlink="">
      <xdr:nvSpPr>
        <xdr:cNvPr id="377" name="円/楕円 376"/>
        <xdr:cNvSpPr/>
      </xdr:nvSpPr>
      <xdr:spPr>
        <a:xfrm>
          <a:off x="7810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120134</xdr:rowOff>
    </xdr:from>
    <xdr:ext cx="534377" cy="259045"/>
    <xdr:sp macro="" textlink="">
      <xdr:nvSpPr>
        <xdr:cNvPr id="378" name="テキスト ボックス 377"/>
        <xdr:cNvSpPr txBox="1"/>
      </xdr:nvSpPr>
      <xdr:spPr>
        <a:xfrm>
          <a:off x="7594111" y="100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68342</xdr:rowOff>
    </xdr:from>
    <xdr:to>
      <xdr:col>10</xdr:col>
      <xdr:colOff>155575</xdr:colOff>
      <xdr:row>56</xdr:row>
      <xdr:rowOff>169942</xdr:rowOff>
    </xdr:to>
    <xdr:sp macro="" textlink="">
      <xdr:nvSpPr>
        <xdr:cNvPr id="379" name="円/楕円 378"/>
        <xdr:cNvSpPr/>
      </xdr:nvSpPr>
      <xdr:spPr>
        <a:xfrm>
          <a:off x="6921500" y="96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161069</xdr:rowOff>
    </xdr:from>
    <xdr:ext cx="534377" cy="259045"/>
    <xdr:sp macro="" textlink="">
      <xdr:nvSpPr>
        <xdr:cNvPr id="380" name="テキスト ボックス 379"/>
        <xdr:cNvSpPr txBox="1"/>
      </xdr:nvSpPr>
      <xdr:spPr>
        <a:xfrm>
          <a:off x="6705111" y="97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4" name="直線コネクタ 403"/>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5"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6" name="直線コネクタ 405"/>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7"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8" name="直線コネクタ 407"/>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33020</xdr:rowOff>
    </xdr:from>
    <xdr:to>
      <xdr:col>15</xdr:col>
      <xdr:colOff>180975</xdr:colOff>
      <xdr:row>78</xdr:row>
      <xdr:rowOff>139167</xdr:rowOff>
    </xdr:to>
    <xdr:cxnSp macro="">
      <xdr:nvCxnSpPr>
        <xdr:cNvPr id="409" name="直線コネクタ 408"/>
        <xdr:cNvCxnSpPr/>
      </xdr:nvCxnSpPr>
      <xdr:spPr>
        <a:xfrm>
          <a:off x="9639300" y="13234670"/>
          <a:ext cx="838200" cy="2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10"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1" name="フローチャート : 判断 410"/>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2" name="フローチャート : 判断 411"/>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159021</xdr:rowOff>
    </xdr:from>
    <xdr:ext cx="534377" cy="259045"/>
    <xdr:sp macro="" textlink="">
      <xdr:nvSpPr>
        <xdr:cNvPr id="413" name="テキスト ボックス 412"/>
        <xdr:cNvSpPr txBox="1"/>
      </xdr:nvSpPr>
      <xdr:spPr>
        <a:xfrm>
          <a:off x="9372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88367</xdr:rowOff>
    </xdr:from>
    <xdr:to>
      <xdr:col>15</xdr:col>
      <xdr:colOff>231775</xdr:colOff>
      <xdr:row>79</xdr:row>
      <xdr:rowOff>18517</xdr:rowOff>
    </xdr:to>
    <xdr:sp macro="" textlink="">
      <xdr:nvSpPr>
        <xdr:cNvPr id="419" name="円/楕円 418"/>
        <xdr:cNvSpPr/>
      </xdr:nvSpPr>
      <xdr:spPr>
        <a:xfrm>
          <a:off x="104267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3294</xdr:rowOff>
    </xdr:from>
    <xdr:ext cx="469744" cy="259045"/>
    <xdr:sp macro="" textlink="">
      <xdr:nvSpPr>
        <xdr:cNvPr id="420" name="普通建設事業費 （ うち新規整備　）該当値テキスト"/>
        <xdr:cNvSpPr txBox="1"/>
      </xdr:nvSpPr>
      <xdr:spPr>
        <a:xfrm>
          <a:off x="10528300" y="133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153670</xdr:rowOff>
    </xdr:from>
    <xdr:to>
      <xdr:col>14</xdr:col>
      <xdr:colOff>79375</xdr:colOff>
      <xdr:row>77</xdr:row>
      <xdr:rowOff>83820</xdr:rowOff>
    </xdr:to>
    <xdr:sp macro="" textlink="">
      <xdr:nvSpPr>
        <xdr:cNvPr id="421" name="円/楕円 420"/>
        <xdr:cNvSpPr/>
      </xdr:nvSpPr>
      <xdr:spPr>
        <a:xfrm>
          <a:off x="9588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74947</xdr:rowOff>
    </xdr:from>
    <xdr:ext cx="469744" cy="259045"/>
    <xdr:sp macro="" textlink="">
      <xdr:nvSpPr>
        <xdr:cNvPr id="422" name="テキスト ボックス 421"/>
        <xdr:cNvSpPr txBox="1"/>
      </xdr:nvSpPr>
      <xdr:spPr>
        <a:xfrm>
          <a:off x="9404427" y="132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4" name="直線コネクタ 443"/>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5"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6" name="直線コネクタ 445"/>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7"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8" name="直線コネクタ 447"/>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102643</xdr:rowOff>
    </xdr:from>
    <xdr:to>
      <xdr:col>15</xdr:col>
      <xdr:colOff>180975</xdr:colOff>
      <xdr:row>97</xdr:row>
      <xdr:rowOff>99535</xdr:rowOff>
    </xdr:to>
    <xdr:cxnSp macro="">
      <xdr:nvCxnSpPr>
        <xdr:cNvPr id="449" name="直線コネクタ 448"/>
        <xdr:cNvCxnSpPr/>
      </xdr:nvCxnSpPr>
      <xdr:spPr>
        <a:xfrm flipV="1">
          <a:off x="9639300" y="16561843"/>
          <a:ext cx="838200" cy="16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50"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1" name="フローチャート : 判断 450"/>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2" name="フローチャート : 判断 451"/>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3" name="テキスト ボックス 452"/>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51843</xdr:rowOff>
    </xdr:from>
    <xdr:to>
      <xdr:col>15</xdr:col>
      <xdr:colOff>231775</xdr:colOff>
      <xdr:row>96</xdr:row>
      <xdr:rowOff>153443</xdr:rowOff>
    </xdr:to>
    <xdr:sp macro="" textlink="">
      <xdr:nvSpPr>
        <xdr:cNvPr id="459" name="円/楕円 458"/>
        <xdr:cNvSpPr/>
      </xdr:nvSpPr>
      <xdr:spPr>
        <a:xfrm>
          <a:off x="10426700" y="165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30270</xdr:rowOff>
    </xdr:from>
    <xdr:ext cx="534377" cy="259045"/>
    <xdr:sp macro="" textlink="">
      <xdr:nvSpPr>
        <xdr:cNvPr id="460" name="普通建設事業費 （ うち更新整備　）該当値テキスト"/>
        <xdr:cNvSpPr txBox="1"/>
      </xdr:nvSpPr>
      <xdr:spPr>
        <a:xfrm>
          <a:off x="10528300" y="164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48735</xdr:rowOff>
    </xdr:from>
    <xdr:to>
      <xdr:col>14</xdr:col>
      <xdr:colOff>79375</xdr:colOff>
      <xdr:row>97</xdr:row>
      <xdr:rowOff>150335</xdr:rowOff>
    </xdr:to>
    <xdr:sp macro="" textlink="">
      <xdr:nvSpPr>
        <xdr:cNvPr id="461" name="円/楕円 460"/>
        <xdr:cNvSpPr/>
      </xdr:nvSpPr>
      <xdr:spPr>
        <a:xfrm>
          <a:off x="9588500" y="1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141462</xdr:rowOff>
    </xdr:from>
    <xdr:ext cx="469744" cy="259045"/>
    <xdr:sp macro="" textlink="">
      <xdr:nvSpPr>
        <xdr:cNvPr id="462" name="テキスト ボックス 461"/>
        <xdr:cNvSpPr txBox="1"/>
      </xdr:nvSpPr>
      <xdr:spPr>
        <a:xfrm>
          <a:off x="9404427" y="1677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8" name="テキスト ボックス 477"/>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0" name="テキスト ボックス 47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2" name="直線コネクタ 481"/>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5"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6" name="直線コネクタ 485"/>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8"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9" name="フローチャート : 判断 488"/>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1" name="フローチャート : 判断 490"/>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2" name="テキスト ボックス 491"/>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4" name="フローチャート : 判断 493"/>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5" name="テキスト ボックス 494"/>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7" name="フローチャート : 判断 496"/>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8" name="テキスト ボックス 497"/>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9" name="フローチャート : 判断 498"/>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500" name="テキスト ボックス 499"/>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5" name="直線コネクタ 57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6" name="テキスト ボックス 57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7" name="直線コネクタ 57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8" name="テキスト ボックス 57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9" name="直線コネクタ 57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0" name="テキスト ボックス 57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1" name="直線コネクタ 58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2" name="テキスト ボックス 58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4" name="テキスト ボックス 58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6" name="直線コネクタ 585"/>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7"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8" name="直線コネクタ 587"/>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9"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0" name="直線コネクタ 589"/>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128201</xdr:rowOff>
    </xdr:from>
    <xdr:to>
      <xdr:col>23</xdr:col>
      <xdr:colOff>517525</xdr:colOff>
      <xdr:row>74</xdr:row>
      <xdr:rowOff>142901</xdr:rowOff>
    </xdr:to>
    <xdr:cxnSp macro="">
      <xdr:nvCxnSpPr>
        <xdr:cNvPr id="591" name="直線コネクタ 590"/>
        <xdr:cNvCxnSpPr/>
      </xdr:nvCxnSpPr>
      <xdr:spPr>
        <a:xfrm>
          <a:off x="15481300" y="12815501"/>
          <a:ext cx="838200" cy="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2"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3" name="フローチャート : 判断 592"/>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123835</xdr:rowOff>
    </xdr:from>
    <xdr:to>
      <xdr:col>22</xdr:col>
      <xdr:colOff>365125</xdr:colOff>
      <xdr:row>74</xdr:row>
      <xdr:rowOff>128201</xdr:rowOff>
    </xdr:to>
    <xdr:cxnSp macro="">
      <xdr:nvCxnSpPr>
        <xdr:cNvPr id="594" name="直線コネクタ 593"/>
        <xdr:cNvCxnSpPr/>
      </xdr:nvCxnSpPr>
      <xdr:spPr>
        <a:xfrm>
          <a:off x="14592300" y="12811135"/>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5" name="フローチャート : 判断 594"/>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11871</xdr:rowOff>
    </xdr:from>
    <xdr:ext cx="534377" cy="259045"/>
    <xdr:sp macro="" textlink="">
      <xdr:nvSpPr>
        <xdr:cNvPr id="596" name="テキスト ボックス 595"/>
        <xdr:cNvSpPr txBox="1"/>
      </xdr:nvSpPr>
      <xdr:spPr>
        <a:xfrm>
          <a:off x="15214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123835</xdr:rowOff>
    </xdr:from>
    <xdr:to>
      <xdr:col>21</xdr:col>
      <xdr:colOff>161925</xdr:colOff>
      <xdr:row>74</xdr:row>
      <xdr:rowOff>154719</xdr:rowOff>
    </xdr:to>
    <xdr:cxnSp macro="">
      <xdr:nvCxnSpPr>
        <xdr:cNvPr id="597" name="直線コネクタ 596"/>
        <xdr:cNvCxnSpPr/>
      </xdr:nvCxnSpPr>
      <xdr:spPr>
        <a:xfrm flipV="1">
          <a:off x="13703300" y="12811135"/>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8" name="フローチャート : 判断 597"/>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170702</xdr:rowOff>
    </xdr:from>
    <xdr:ext cx="534377" cy="259045"/>
    <xdr:sp macro="" textlink="">
      <xdr:nvSpPr>
        <xdr:cNvPr id="599" name="テキスト ボックス 598"/>
        <xdr:cNvSpPr txBox="1"/>
      </xdr:nvSpPr>
      <xdr:spPr>
        <a:xfrm>
          <a:off x="14325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154719</xdr:rowOff>
    </xdr:from>
    <xdr:to>
      <xdr:col>19</xdr:col>
      <xdr:colOff>644525</xdr:colOff>
      <xdr:row>75</xdr:row>
      <xdr:rowOff>67828</xdr:rowOff>
    </xdr:to>
    <xdr:cxnSp macro="">
      <xdr:nvCxnSpPr>
        <xdr:cNvPr id="600" name="直線コネクタ 599"/>
        <xdr:cNvCxnSpPr/>
      </xdr:nvCxnSpPr>
      <xdr:spPr>
        <a:xfrm flipV="1">
          <a:off x="12814300" y="12842019"/>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1" name="フローチャート : 判断 600"/>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4167</xdr:rowOff>
    </xdr:from>
    <xdr:ext cx="534377" cy="259045"/>
    <xdr:sp macro="" textlink="">
      <xdr:nvSpPr>
        <xdr:cNvPr id="602" name="テキスト ボックス 601"/>
        <xdr:cNvSpPr txBox="1"/>
      </xdr:nvSpPr>
      <xdr:spPr>
        <a:xfrm>
          <a:off x="13436111" y="123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3" name="フローチャート : 判断 602"/>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150883</xdr:rowOff>
    </xdr:from>
    <xdr:ext cx="534377" cy="259045"/>
    <xdr:sp macro="" textlink="">
      <xdr:nvSpPr>
        <xdr:cNvPr id="604" name="テキスト ボックス 603"/>
        <xdr:cNvSpPr txBox="1"/>
      </xdr:nvSpPr>
      <xdr:spPr>
        <a:xfrm>
          <a:off x="12547111" y="123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92101</xdr:rowOff>
    </xdr:from>
    <xdr:to>
      <xdr:col>23</xdr:col>
      <xdr:colOff>568325</xdr:colOff>
      <xdr:row>75</xdr:row>
      <xdr:rowOff>22251</xdr:rowOff>
    </xdr:to>
    <xdr:sp macro="" textlink="">
      <xdr:nvSpPr>
        <xdr:cNvPr id="610" name="円/楕円 609"/>
        <xdr:cNvSpPr/>
      </xdr:nvSpPr>
      <xdr:spPr>
        <a:xfrm>
          <a:off x="162687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70528</xdr:rowOff>
    </xdr:from>
    <xdr:ext cx="534377" cy="259045"/>
    <xdr:sp macro="" textlink="">
      <xdr:nvSpPr>
        <xdr:cNvPr id="611" name="公債費該当値テキスト"/>
        <xdr:cNvSpPr txBox="1"/>
      </xdr:nvSpPr>
      <xdr:spPr>
        <a:xfrm>
          <a:off x="16370300" y="12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77401</xdr:rowOff>
    </xdr:from>
    <xdr:to>
      <xdr:col>22</xdr:col>
      <xdr:colOff>415925</xdr:colOff>
      <xdr:row>75</xdr:row>
      <xdr:rowOff>7551</xdr:rowOff>
    </xdr:to>
    <xdr:sp macro="" textlink="">
      <xdr:nvSpPr>
        <xdr:cNvPr id="612" name="円/楕円 611"/>
        <xdr:cNvSpPr/>
      </xdr:nvSpPr>
      <xdr:spPr>
        <a:xfrm>
          <a:off x="15430500" y="127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170128</xdr:rowOff>
    </xdr:from>
    <xdr:ext cx="534377" cy="259045"/>
    <xdr:sp macro="" textlink="">
      <xdr:nvSpPr>
        <xdr:cNvPr id="613" name="テキスト ボックス 612"/>
        <xdr:cNvSpPr txBox="1"/>
      </xdr:nvSpPr>
      <xdr:spPr>
        <a:xfrm>
          <a:off x="15214111" y="128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73035</xdr:rowOff>
    </xdr:from>
    <xdr:to>
      <xdr:col>21</xdr:col>
      <xdr:colOff>212725</xdr:colOff>
      <xdr:row>75</xdr:row>
      <xdr:rowOff>3185</xdr:rowOff>
    </xdr:to>
    <xdr:sp macro="" textlink="">
      <xdr:nvSpPr>
        <xdr:cNvPr id="614" name="円/楕円 613"/>
        <xdr:cNvSpPr/>
      </xdr:nvSpPr>
      <xdr:spPr>
        <a:xfrm>
          <a:off x="14541500" y="127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165762</xdr:rowOff>
    </xdr:from>
    <xdr:ext cx="534377" cy="259045"/>
    <xdr:sp macro="" textlink="">
      <xdr:nvSpPr>
        <xdr:cNvPr id="615" name="テキスト ボックス 614"/>
        <xdr:cNvSpPr txBox="1"/>
      </xdr:nvSpPr>
      <xdr:spPr>
        <a:xfrm>
          <a:off x="14325111" y="128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103919</xdr:rowOff>
    </xdr:from>
    <xdr:to>
      <xdr:col>20</xdr:col>
      <xdr:colOff>9525</xdr:colOff>
      <xdr:row>75</xdr:row>
      <xdr:rowOff>34069</xdr:rowOff>
    </xdr:to>
    <xdr:sp macro="" textlink="">
      <xdr:nvSpPr>
        <xdr:cNvPr id="616" name="円/楕円 615"/>
        <xdr:cNvSpPr/>
      </xdr:nvSpPr>
      <xdr:spPr>
        <a:xfrm>
          <a:off x="13652500" y="127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25196</xdr:rowOff>
    </xdr:from>
    <xdr:ext cx="534377" cy="259045"/>
    <xdr:sp macro="" textlink="">
      <xdr:nvSpPr>
        <xdr:cNvPr id="617" name="テキスト ボックス 616"/>
        <xdr:cNvSpPr txBox="1"/>
      </xdr:nvSpPr>
      <xdr:spPr>
        <a:xfrm>
          <a:off x="13436111" y="128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17028</xdr:rowOff>
    </xdr:from>
    <xdr:to>
      <xdr:col>18</xdr:col>
      <xdr:colOff>492125</xdr:colOff>
      <xdr:row>75</xdr:row>
      <xdr:rowOff>118628</xdr:rowOff>
    </xdr:to>
    <xdr:sp macro="" textlink="">
      <xdr:nvSpPr>
        <xdr:cNvPr id="618" name="円/楕円 617"/>
        <xdr:cNvSpPr/>
      </xdr:nvSpPr>
      <xdr:spPr>
        <a:xfrm>
          <a:off x="12763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109755</xdr:rowOff>
    </xdr:from>
    <xdr:ext cx="534377" cy="259045"/>
    <xdr:sp macro="" textlink="">
      <xdr:nvSpPr>
        <xdr:cNvPr id="619" name="テキスト ボックス 618"/>
        <xdr:cNvSpPr txBox="1"/>
      </xdr:nvSpPr>
      <xdr:spPr>
        <a:xfrm>
          <a:off x="12547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3" name="テキスト ボックス 63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5" name="テキスト ボックス 63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7" name="テキスト ボックス 63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9" name="テキスト ボックス 63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1" name="テキスト ボックス 64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3" name="直線コネクタ 642"/>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4"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5" name="直線コネクタ 644"/>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6"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7" name="直線コネクタ 646"/>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70662</xdr:rowOff>
    </xdr:from>
    <xdr:to>
      <xdr:col>23</xdr:col>
      <xdr:colOff>517525</xdr:colOff>
      <xdr:row>97</xdr:row>
      <xdr:rowOff>102896</xdr:rowOff>
    </xdr:to>
    <xdr:cxnSp macro="">
      <xdr:nvCxnSpPr>
        <xdr:cNvPr id="648" name="直線コネクタ 647"/>
        <xdr:cNvCxnSpPr/>
      </xdr:nvCxnSpPr>
      <xdr:spPr>
        <a:xfrm>
          <a:off x="15481300" y="16701312"/>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9"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0" name="フローチャート : 判断 649"/>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16751</xdr:rowOff>
    </xdr:from>
    <xdr:to>
      <xdr:col>22</xdr:col>
      <xdr:colOff>365125</xdr:colOff>
      <xdr:row>97</xdr:row>
      <xdr:rowOff>70662</xdr:rowOff>
    </xdr:to>
    <xdr:cxnSp macro="">
      <xdr:nvCxnSpPr>
        <xdr:cNvPr id="651" name="直線コネクタ 650"/>
        <xdr:cNvCxnSpPr/>
      </xdr:nvCxnSpPr>
      <xdr:spPr>
        <a:xfrm>
          <a:off x="14592300" y="16475951"/>
          <a:ext cx="889000" cy="2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2" name="フローチャート : 判断 651"/>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3" name="テキスト ボックス 652"/>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16751</xdr:rowOff>
    </xdr:from>
    <xdr:to>
      <xdr:col>21</xdr:col>
      <xdr:colOff>161925</xdr:colOff>
      <xdr:row>96</xdr:row>
      <xdr:rowOff>40182</xdr:rowOff>
    </xdr:to>
    <xdr:cxnSp macro="">
      <xdr:nvCxnSpPr>
        <xdr:cNvPr id="654" name="直線コネクタ 653"/>
        <xdr:cNvCxnSpPr/>
      </xdr:nvCxnSpPr>
      <xdr:spPr>
        <a:xfrm flipV="1">
          <a:off x="13703300" y="1647595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5" name="フローチャート : 判断 654"/>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127182</xdr:rowOff>
    </xdr:from>
    <xdr:ext cx="534377" cy="259045"/>
    <xdr:sp macro="" textlink="">
      <xdr:nvSpPr>
        <xdr:cNvPr id="656" name="テキスト ボックス 655"/>
        <xdr:cNvSpPr txBox="1"/>
      </xdr:nvSpPr>
      <xdr:spPr>
        <a:xfrm>
          <a:off x="14325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36945</xdr:rowOff>
    </xdr:from>
    <xdr:to>
      <xdr:col>19</xdr:col>
      <xdr:colOff>644525</xdr:colOff>
      <xdr:row>96</xdr:row>
      <xdr:rowOff>40182</xdr:rowOff>
    </xdr:to>
    <xdr:cxnSp macro="">
      <xdr:nvCxnSpPr>
        <xdr:cNvPr id="657" name="直線コネクタ 656"/>
        <xdr:cNvCxnSpPr/>
      </xdr:nvCxnSpPr>
      <xdr:spPr>
        <a:xfrm>
          <a:off x="12814300" y="16153245"/>
          <a:ext cx="889000" cy="34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8" name="フローチャート : 判断 657"/>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59" name="テキスト ボックス 658"/>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60" name="フローチャート : 判断 659"/>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30408</xdr:rowOff>
    </xdr:from>
    <xdr:ext cx="534377" cy="259045"/>
    <xdr:sp macro="" textlink="">
      <xdr:nvSpPr>
        <xdr:cNvPr id="661" name="テキスト ボックス 660"/>
        <xdr:cNvSpPr txBox="1"/>
      </xdr:nvSpPr>
      <xdr:spPr>
        <a:xfrm>
          <a:off x="12547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52096</xdr:rowOff>
    </xdr:from>
    <xdr:to>
      <xdr:col>23</xdr:col>
      <xdr:colOff>568325</xdr:colOff>
      <xdr:row>97</xdr:row>
      <xdr:rowOff>153696</xdr:rowOff>
    </xdr:to>
    <xdr:sp macro="" textlink="">
      <xdr:nvSpPr>
        <xdr:cNvPr id="667" name="円/楕円 666"/>
        <xdr:cNvSpPr/>
      </xdr:nvSpPr>
      <xdr:spPr>
        <a:xfrm>
          <a:off x="16268700" y="166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30523</xdr:rowOff>
    </xdr:from>
    <xdr:ext cx="469744" cy="259045"/>
    <xdr:sp macro="" textlink="">
      <xdr:nvSpPr>
        <xdr:cNvPr id="668" name="積立金該当値テキスト"/>
        <xdr:cNvSpPr txBox="1"/>
      </xdr:nvSpPr>
      <xdr:spPr>
        <a:xfrm>
          <a:off x="16370300" y="166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19862</xdr:rowOff>
    </xdr:from>
    <xdr:to>
      <xdr:col>22</xdr:col>
      <xdr:colOff>415925</xdr:colOff>
      <xdr:row>97</xdr:row>
      <xdr:rowOff>121462</xdr:rowOff>
    </xdr:to>
    <xdr:sp macro="" textlink="">
      <xdr:nvSpPr>
        <xdr:cNvPr id="669" name="円/楕円 668"/>
        <xdr:cNvSpPr/>
      </xdr:nvSpPr>
      <xdr:spPr>
        <a:xfrm>
          <a:off x="15430500" y="166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112589</xdr:rowOff>
    </xdr:from>
    <xdr:ext cx="469744" cy="259045"/>
    <xdr:sp macro="" textlink="">
      <xdr:nvSpPr>
        <xdr:cNvPr id="670" name="テキスト ボックス 669"/>
        <xdr:cNvSpPr txBox="1"/>
      </xdr:nvSpPr>
      <xdr:spPr>
        <a:xfrm>
          <a:off x="15246427" y="167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137401</xdr:rowOff>
    </xdr:from>
    <xdr:to>
      <xdr:col>21</xdr:col>
      <xdr:colOff>212725</xdr:colOff>
      <xdr:row>96</xdr:row>
      <xdr:rowOff>67551</xdr:rowOff>
    </xdr:to>
    <xdr:sp macro="" textlink="">
      <xdr:nvSpPr>
        <xdr:cNvPr id="671" name="円/楕円 670"/>
        <xdr:cNvSpPr/>
      </xdr:nvSpPr>
      <xdr:spPr>
        <a:xfrm>
          <a:off x="14541500" y="164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84078</xdr:rowOff>
    </xdr:from>
    <xdr:ext cx="534377" cy="259045"/>
    <xdr:sp macro="" textlink="">
      <xdr:nvSpPr>
        <xdr:cNvPr id="672" name="テキスト ボックス 671"/>
        <xdr:cNvSpPr txBox="1"/>
      </xdr:nvSpPr>
      <xdr:spPr>
        <a:xfrm>
          <a:off x="14325111" y="162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160832</xdr:rowOff>
    </xdr:from>
    <xdr:to>
      <xdr:col>20</xdr:col>
      <xdr:colOff>9525</xdr:colOff>
      <xdr:row>96</xdr:row>
      <xdr:rowOff>90982</xdr:rowOff>
    </xdr:to>
    <xdr:sp macro="" textlink="">
      <xdr:nvSpPr>
        <xdr:cNvPr id="673" name="円/楕円 672"/>
        <xdr:cNvSpPr/>
      </xdr:nvSpPr>
      <xdr:spPr>
        <a:xfrm>
          <a:off x="13652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107509</xdr:rowOff>
    </xdr:from>
    <xdr:ext cx="534377" cy="259045"/>
    <xdr:sp macro="" textlink="">
      <xdr:nvSpPr>
        <xdr:cNvPr id="674" name="テキスト ボックス 673"/>
        <xdr:cNvSpPr txBox="1"/>
      </xdr:nvSpPr>
      <xdr:spPr>
        <a:xfrm>
          <a:off x="13436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157595</xdr:rowOff>
    </xdr:from>
    <xdr:to>
      <xdr:col>18</xdr:col>
      <xdr:colOff>492125</xdr:colOff>
      <xdr:row>94</xdr:row>
      <xdr:rowOff>87745</xdr:rowOff>
    </xdr:to>
    <xdr:sp macro="" textlink="">
      <xdr:nvSpPr>
        <xdr:cNvPr id="675" name="円/楕円 674"/>
        <xdr:cNvSpPr/>
      </xdr:nvSpPr>
      <xdr:spPr>
        <a:xfrm>
          <a:off x="12763500" y="16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104272</xdr:rowOff>
    </xdr:from>
    <xdr:ext cx="534377" cy="259045"/>
    <xdr:sp macro="" textlink="">
      <xdr:nvSpPr>
        <xdr:cNvPr id="676" name="テキスト ボックス 675"/>
        <xdr:cNvSpPr txBox="1"/>
      </xdr:nvSpPr>
      <xdr:spPr>
        <a:xfrm>
          <a:off x="12547111" y="158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7" name="直線コネクタ 68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8" name="テキスト ボックス 68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9" name="直線コネクタ 68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0" name="テキスト ボックス 68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1" name="直線コネクタ 69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2" name="テキスト ボックス 69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3" name="直線コネクタ 69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4" name="テキスト ボックス 69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5" name="直線コネクタ 69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6" name="テキスト ボックス 69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7" name="直線コネクタ 69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8" name="テキスト ボックス 69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2" name="直線コネクタ 701"/>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4" name="直線コネクタ 70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5"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6" name="直線コネクタ 705"/>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50056</xdr:rowOff>
    </xdr:from>
    <xdr:to>
      <xdr:col>32</xdr:col>
      <xdr:colOff>187325</xdr:colOff>
      <xdr:row>39</xdr:row>
      <xdr:rowOff>98878</xdr:rowOff>
    </xdr:to>
    <xdr:cxnSp macro="">
      <xdr:nvCxnSpPr>
        <xdr:cNvPr id="707" name="直線コネクタ 706"/>
        <xdr:cNvCxnSpPr/>
      </xdr:nvCxnSpPr>
      <xdr:spPr>
        <a:xfrm flipV="1">
          <a:off x="21323300" y="6393706"/>
          <a:ext cx="838200" cy="39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121048</xdr:rowOff>
    </xdr:from>
    <xdr:ext cx="469744" cy="259045"/>
    <xdr:sp macro="" textlink="">
      <xdr:nvSpPr>
        <xdr:cNvPr id="708" name="投資及び出資金平均値テキスト"/>
        <xdr:cNvSpPr txBox="1"/>
      </xdr:nvSpPr>
      <xdr:spPr>
        <a:xfrm>
          <a:off x="22212300" y="6464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9" name="フローチャート : 判断 708"/>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0" name="直線コネクタ 70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1" name="フローチャート : 判断 710"/>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2" name="テキスト ボックス 711"/>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3" name="直線コネクタ 71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4" name="フローチャート : 判断 713"/>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5" name="テキスト ボックス 714"/>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6" name="直線コネクタ 71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7" name="フローチャート : 判断 716"/>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8" name="テキスト ボックス 717"/>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9" name="フローチャート : 判断 718"/>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20" name="テキスト ボックス 719"/>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170706</xdr:rowOff>
    </xdr:from>
    <xdr:to>
      <xdr:col>32</xdr:col>
      <xdr:colOff>238125</xdr:colOff>
      <xdr:row>37</xdr:row>
      <xdr:rowOff>100856</xdr:rowOff>
    </xdr:to>
    <xdr:sp macro="" textlink="">
      <xdr:nvSpPr>
        <xdr:cNvPr id="726" name="円/楕円 725"/>
        <xdr:cNvSpPr/>
      </xdr:nvSpPr>
      <xdr:spPr>
        <a:xfrm>
          <a:off x="22110700" y="63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22133</xdr:rowOff>
    </xdr:from>
    <xdr:ext cx="469744" cy="259045"/>
    <xdr:sp macro="" textlink="">
      <xdr:nvSpPr>
        <xdr:cNvPr id="727" name="投資及び出資金該当値テキスト"/>
        <xdr:cNvSpPr txBox="1"/>
      </xdr:nvSpPr>
      <xdr:spPr>
        <a:xfrm>
          <a:off x="22212300" y="619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8" name="円/楕円 72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9" name="テキスト ボックス 72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0" name="円/楕円 72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1" name="テキスト ボックス 73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2" name="円/楕円 73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3" name="テキスト ボックス 73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4" name="円/楕円 73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5" name="テキスト ボックス 73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7" name="直線コネクタ 756"/>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0"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1" name="直線コネクタ 760"/>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2" name="直線コネクタ 76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3"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4" name="フローチャート : 判断 763"/>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66136</xdr:rowOff>
    </xdr:from>
    <xdr:to>
      <xdr:col>31</xdr:col>
      <xdr:colOff>34925</xdr:colOff>
      <xdr:row>58</xdr:row>
      <xdr:rowOff>139700</xdr:rowOff>
    </xdr:to>
    <xdr:cxnSp macro="">
      <xdr:nvCxnSpPr>
        <xdr:cNvPr id="765" name="直線コネクタ 764"/>
        <xdr:cNvCxnSpPr/>
      </xdr:nvCxnSpPr>
      <xdr:spPr>
        <a:xfrm>
          <a:off x="20434300" y="8981536"/>
          <a:ext cx="889000" cy="11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6" name="フローチャート : 判断 765"/>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7" name="テキスト ボックス 766"/>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131287</xdr:rowOff>
    </xdr:from>
    <xdr:to>
      <xdr:col>29</xdr:col>
      <xdr:colOff>517525</xdr:colOff>
      <xdr:row>52</xdr:row>
      <xdr:rowOff>66136</xdr:rowOff>
    </xdr:to>
    <xdr:cxnSp macro="">
      <xdr:nvCxnSpPr>
        <xdr:cNvPr id="768" name="直線コネクタ 767"/>
        <xdr:cNvCxnSpPr/>
      </xdr:nvCxnSpPr>
      <xdr:spPr>
        <a:xfrm>
          <a:off x="19545300" y="887523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9" name="フローチャート : 判断 768"/>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62847</xdr:rowOff>
    </xdr:from>
    <xdr:ext cx="469744" cy="259045"/>
    <xdr:sp macro="" textlink="">
      <xdr:nvSpPr>
        <xdr:cNvPr id="770" name="テキスト ボックス 769"/>
        <xdr:cNvSpPr txBox="1"/>
      </xdr:nvSpPr>
      <xdr:spPr>
        <a:xfrm>
          <a:off x="20199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131287</xdr:rowOff>
    </xdr:from>
    <xdr:to>
      <xdr:col>28</xdr:col>
      <xdr:colOff>314325</xdr:colOff>
      <xdr:row>51</xdr:row>
      <xdr:rowOff>158308</xdr:rowOff>
    </xdr:to>
    <xdr:cxnSp macro="">
      <xdr:nvCxnSpPr>
        <xdr:cNvPr id="771" name="直線コネクタ 770"/>
        <xdr:cNvCxnSpPr/>
      </xdr:nvCxnSpPr>
      <xdr:spPr>
        <a:xfrm flipV="1">
          <a:off x="18656300" y="8875237"/>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2" name="フローチャート : 判断 771"/>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3" name="テキスト ボックス 772"/>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4" name="フローチャート : 判断 773"/>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5" name="テキスト ボックス 774"/>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1" name="円/楕円 78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3" name="円/楕円 78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4" name="テキスト ボックス 78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15336</xdr:rowOff>
    </xdr:from>
    <xdr:to>
      <xdr:col>29</xdr:col>
      <xdr:colOff>568325</xdr:colOff>
      <xdr:row>52</xdr:row>
      <xdr:rowOff>116936</xdr:rowOff>
    </xdr:to>
    <xdr:sp macro="" textlink="">
      <xdr:nvSpPr>
        <xdr:cNvPr id="785" name="円/楕円 784"/>
        <xdr:cNvSpPr/>
      </xdr:nvSpPr>
      <xdr:spPr>
        <a:xfrm>
          <a:off x="20383500" y="89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133463</xdr:rowOff>
    </xdr:from>
    <xdr:ext cx="534377" cy="259045"/>
    <xdr:sp macro="" textlink="">
      <xdr:nvSpPr>
        <xdr:cNvPr id="786" name="テキスト ボックス 785"/>
        <xdr:cNvSpPr txBox="1"/>
      </xdr:nvSpPr>
      <xdr:spPr>
        <a:xfrm>
          <a:off x="20167111" y="87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24,109</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80487</xdr:rowOff>
    </xdr:from>
    <xdr:to>
      <xdr:col>28</xdr:col>
      <xdr:colOff>365125</xdr:colOff>
      <xdr:row>52</xdr:row>
      <xdr:rowOff>10637</xdr:rowOff>
    </xdr:to>
    <xdr:sp macro="" textlink="">
      <xdr:nvSpPr>
        <xdr:cNvPr id="787" name="円/楕円 786"/>
        <xdr:cNvSpPr/>
      </xdr:nvSpPr>
      <xdr:spPr>
        <a:xfrm>
          <a:off x="19494500" y="88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27164</xdr:rowOff>
    </xdr:from>
    <xdr:ext cx="534377" cy="259045"/>
    <xdr:sp macro="" textlink="">
      <xdr:nvSpPr>
        <xdr:cNvPr id="788" name="テキスト ボックス 787"/>
        <xdr:cNvSpPr txBox="1"/>
      </xdr:nvSpPr>
      <xdr:spPr>
        <a:xfrm>
          <a:off x="19278111" y="85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107508</xdr:rowOff>
    </xdr:from>
    <xdr:to>
      <xdr:col>27</xdr:col>
      <xdr:colOff>161925</xdr:colOff>
      <xdr:row>52</xdr:row>
      <xdr:rowOff>37658</xdr:rowOff>
    </xdr:to>
    <xdr:sp macro="" textlink="">
      <xdr:nvSpPr>
        <xdr:cNvPr id="789" name="円/楕円 788"/>
        <xdr:cNvSpPr/>
      </xdr:nvSpPr>
      <xdr:spPr>
        <a:xfrm>
          <a:off x="18605500" y="88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54185</xdr:rowOff>
    </xdr:from>
    <xdr:ext cx="534377" cy="259045"/>
    <xdr:sp macro="" textlink="">
      <xdr:nvSpPr>
        <xdr:cNvPr id="790" name="テキスト ボックス 789"/>
        <xdr:cNvSpPr txBox="1"/>
      </xdr:nvSpPr>
      <xdr:spPr>
        <a:xfrm>
          <a:off x="18389111" y="86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1" name="テキスト ボックス 81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5" name="直線コネクタ 814"/>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6"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7" name="直線コネクタ 816"/>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8"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9" name="直線コネクタ 818"/>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61709</xdr:rowOff>
    </xdr:from>
    <xdr:to>
      <xdr:col>32</xdr:col>
      <xdr:colOff>187325</xdr:colOff>
      <xdr:row>75</xdr:row>
      <xdr:rowOff>97028</xdr:rowOff>
    </xdr:to>
    <xdr:cxnSp macro="">
      <xdr:nvCxnSpPr>
        <xdr:cNvPr id="820" name="直線コネクタ 819"/>
        <xdr:cNvCxnSpPr/>
      </xdr:nvCxnSpPr>
      <xdr:spPr>
        <a:xfrm>
          <a:off x="21323300" y="12577559"/>
          <a:ext cx="838200" cy="3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59237</xdr:rowOff>
    </xdr:from>
    <xdr:ext cx="534377" cy="259045"/>
    <xdr:sp macro="" textlink="">
      <xdr:nvSpPr>
        <xdr:cNvPr id="821" name="繰出金平均値テキスト"/>
        <xdr:cNvSpPr txBox="1"/>
      </xdr:nvSpPr>
      <xdr:spPr>
        <a:xfrm>
          <a:off x="22212300" y="1257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2" name="フローチャート : 判断 821"/>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61709</xdr:rowOff>
    </xdr:from>
    <xdr:to>
      <xdr:col>31</xdr:col>
      <xdr:colOff>34925</xdr:colOff>
      <xdr:row>73</xdr:row>
      <xdr:rowOff>169113</xdr:rowOff>
    </xdr:to>
    <xdr:cxnSp macro="">
      <xdr:nvCxnSpPr>
        <xdr:cNvPr id="823" name="直線コネクタ 822"/>
        <xdr:cNvCxnSpPr/>
      </xdr:nvCxnSpPr>
      <xdr:spPr>
        <a:xfrm flipV="1">
          <a:off x="20434300" y="12577559"/>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4" name="フローチャート : 判断 823"/>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5" name="テキスト ボックス 824"/>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169113</xdr:rowOff>
    </xdr:from>
    <xdr:to>
      <xdr:col>29</xdr:col>
      <xdr:colOff>517525</xdr:colOff>
      <xdr:row>74</xdr:row>
      <xdr:rowOff>51460</xdr:rowOff>
    </xdr:to>
    <xdr:cxnSp macro="">
      <xdr:nvCxnSpPr>
        <xdr:cNvPr id="826" name="直線コネクタ 825"/>
        <xdr:cNvCxnSpPr/>
      </xdr:nvCxnSpPr>
      <xdr:spPr>
        <a:xfrm flipV="1">
          <a:off x="19545300" y="12684963"/>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7" name="フローチャート : 判断 826"/>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8" name="テキスト ボックス 827"/>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17361</xdr:rowOff>
    </xdr:from>
    <xdr:to>
      <xdr:col>28</xdr:col>
      <xdr:colOff>314325</xdr:colOff>
      <xdr:row>74</xdr:row>
      <xdr:rowOff>51460</xdr:rowOff>
    </xdr:to>
    <xdr:cxnSp macro="">
      <xdr:nvCxnSpPr>
        <xdr:cNvPr id="829" name="直線コネクタ 828"/>
        <xdr:cNvCxnSpPr/>
      </xdr:nvCxnSpPr>
      <xdr:spPr>
        <a:xfrm>
          <a:off x="18656300" y="12704661"/>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0" name="フローチャート : 判断 829"/>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1" name="テキスト ボックス 830"/>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2" name="フローチャート : 判断 831"/>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33" name="テキスト ボックス 832"/>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46228</xdr:rowOff>
    </xdr:from>
    <xdr:to>
      <xdr:col>32</xdr:col>
      <xdr:colOff>238125</xdr:colOff>
      <xdr:row>75</xdr:row>
      <xdr:rowOff>147828</xdr:rowOff>
    </xdr:to>
    <xdr:sp macro="" textlink="">
      <xdr:nvSpPr>
        <xdr:cNvPr id="839" name="円/楕円 838"/>
        <xdr:cNvSpPr/>
      </xdr:nvSpPr>
      <xdr:spPr>
        <a:xfrm>
          <a:off x="22110700" y="12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24655</xdr:rowOff>
    </xdr:from>
    <xdr:ext cx="534377" cy="259045"/>
    <xdr:sp macro="" textlink="">
      <xdr:nvSpPr>
        <xdr:cNvPr id="840" name="繰出金該当値テキスト"/>
        <xdr:cNvSpPr txBox="1"/>
      </xdr:nvSpPr>
      <xdr:spPr>
        <a:xfrm>
          <a:off x="22212300" y="128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10909</xdr:rowOff>
    </xdr:from>
    <xdr:to>
      <xdr:col>31</xdr:col>
      <xdr:colOff>85725</xdr:colOff>
      <xdr:row>73</xdr:row>
      <xdr:rowOff>112509</xdr:rowOff>
    </xdr:to>
    <xdr:sp macro="" textlink="">
      <xdr:nvSpPr>
        <xdr:cNvPr id="841" name="円/楕円 840"/>
        <xdr:cNvSpPr/>
      </xdr:nvSpPr>
      <xdr:spPr>
        <a:xfrm>
          <a:off x="21272500" y="125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129036</xdr:rowOff>
    </xdr:from>
    <xdr:ext cx="534377" cy="259045"/>
    <xdr:sp macro="" textlink="">
      <xdr:nvSpPr>
        <xdr:cNvPr id="842" name="テキスト ボックス 841"/>
        <xdr:cNvSpPr txBox="1"/>
      </xdr:nvSpPr>
      <xdr:spPr>
        <a:xfrm>
          <a:off x="21056111" y="123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118313</xdr:rowOff>
    </xdr:from>
    <xdr:to>
      <xdr:col>29</xdr:col>
      <xdr:colOff>568325</xdr:colOff>
      <xdr:row>74</xdr:row>
      <xdr:rowOff>48463</xdr:rowOff>
    </xdr:to>
    <xdr:sp macro="" textlink="">
      <xdr:nvSpPr>
        <xdr:cNvPr id="843" name="円/楕円 842"/>
        <xdr:cNvSpPr/>
      </xdr:nvSpPr>
      <xdr:spPr>
        <a:xfrm>
          <a:off x="20383500" y="126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64990</xdr:rowOff>
    </xdr:from>
    <xdr:ext cx="534377" cy="259045"/>
    <xdr:sp macro="" textlink="">
      <xdr:nvSpPr>
        <xdr:cNvPr id="844" name="テキスト ボックス 843"/>
        <xdr:cNvSpPr txBox="1"/>
      </xdr:nvSpPr>
      <xdr:spPr>
        <a:xfrm>
          <a:off x="20167111" y="124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660</xdr:rowOff>
    </xdr:from>
    <xdr:to>
      <xdr:col>28</xdr:col>
      <xdr:colOff>365125</xdr:colOff>
      <xdr:row>74</xdr:row>
      <xdr:rowOff>102260</xdr:rowOff>
    </xdr:to>
    <xdr:sp macro="" textlink="">
      <xdr:nvSpPr>
        <xdr:cNvPr id="845" name="円/楕円 844"/>
        <xdr:cNvSpPr/>
      </xdr:nvSpPr>
      <xdr:spPr>
        <a:xfrm>
          <a:off x="19494500" y="126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118787</xdr:rowOff>
    </xdr:from>
    <xdr:ext cx="534377" cy="259045"/>
    <xdr:sp macro="" textlink="">
      <xdr:nvSpPr>
        <xdr:cNvPr id="846" name="テキスト ボックス 845"/>
        <xdr:cNvSpPr txBox="1"/>
      </xdr:nvSpPr>
      <xdr:spPr>
        <a:xfrm>
          <a:off x="19278111" y="124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138011</xdr:rowOff>
    </xdr:from>
    <xdr:to>
      <xdr:col>27</xdr:col>
      <xdr:colOff>161925</xdr:colOff>
      <xdr:row>74</xdr:row>
      <xdr:rowOff>68161</xdr:rowOff>
    </xdr:to>
    <xdr:sp macro="" textlink="">
      <xdr:nvSpPr>
        <xdr:cNvPr id="847" name="円/楕円 846"/>
        <xdr:cNvSpPr/>
      </xdr:nvSpPr>
      <xdr:spPr>
        <a:xfrm>
          <a:off x="18605500" y="126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84688</xdr:rowOff>
    </xdr:from>
    <xdr:ext cx="534377" cy="259045"/>
    <xdr:sp macro="" textlink="">
      <xdr:nvSpPr>
        <xdr:cNvPr id="848" name="テキスト ボックス 847"/>
        <xdr:cNvSpPr txBox="1"/>
      </xdr:nvSpPr>
      <xdr:spPr>
        <a:xfrm>
          <a:off x="18389111" y="124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9" name="直線コネクタ 85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0" name="テキスト ボックス 85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1" name="直線コネクタ 86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2" name="テキスト ボックス 86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3" name="直線コネクタ 86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4" name="テキスト ボックス 86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5" name="直線コネクタ 86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6" name="テキスト ボックス 86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0" name="直線コネクタ 86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5" name="直線コネクタ 87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7" name="フローチャート : 判断 87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8" name="直線コネクタ 87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9" name="フローチャート : 判断 87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0" name="テキスト ボックス 87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1" name="直線コネクタ 88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2" name="フローチャート : 判断 88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3" name="テキスト ボックス 88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4" name="直線コネクタ 88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5" name="フローチャート : 判断 88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6" name="テキスト ボックス 88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7" name="フローチャート : 判断 88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8" name="テキスト ボックス 88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円/楕円 89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6" name="円/楕円 89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7" name="テキスト ボックス 89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8" name="円/楕円 89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9" name="テキスト ボックス 89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0" name="円/楕円 89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円/楕円 90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326,570</a:t>
          </a:r>
          <a:r>
            <a:rPr kumimoji="1" lang="ja-JP" altLang="ja-JP" sz="1100">
              <a:solidFill>
                <a:schemeClr val="dk1"/>
              </a:solidFill>
              <a:effectLst/>
              <a:latin typeface="+mn-ea"/>
              <a:ea typeface="+mn-ea"/>
              <a:cs typeface="+mn-cs"/>
            </a:rPr>
            <a:t>円となっている。主な構成項目である扶助費は、住民一人当たり</a:t>
          </a:r>
          <a:r>
            <a:rPr kumimoji="1" lang="en-US" altLang="ja-JP" sz="1100">
              <a:solidFill>
                <a:schemeClr val="dk1"/>
              </a:solidFill>
              <a:effectLst/>
              <a:latin typeface="+mn-ea"/>
              <a:ea typeface="+mn-ea"/>
              <a:cs typeface="+mn-cs"/>
            </a:rPr>
            <a:t>90,827</a:t>
          </a:r>
          <a:r>
            <a:rPr kumimoji="1" lang="ja-JP" altLang="ja-JP" sz="1100">
              <a:solidFill>
                <a:schemeClr val="dk1"/>
              </a:solidFill>
              <a:effectLst/>
              <a:latin typeface="+mn-ea"/>
              <a:ea typeface="+mn-ea"/>
              <a:cs typeface="+mn-cs"/>
            </a:rPr>
            <a:t>円となっており、全国平均や大阪府平均と比較すると低くなっているものの、近年増加が続いており、類似団体平均との比較では一人当たりコストが高い状況となっている。生活保護費の一人当たりコストは相対的に低い状況にあるが、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これまで類似団体平均を下回る状況にあったが、近年増加を続けてお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年度決算では住民一人当たり</a:t>
          </a:r>
          <a:r>
            <a:rPr kumimoji="1" lang="en-US" altLang="ja-JP" sz="1100">
              <a:solidFill>
                <a:schemeClr val="dk1"/>
              </a:solidFill>
              <a:effectLst/>
              <a:latin typeface="+mn-ea"/>
              <a:ea typeface="+mn-ea"/>
              <a:cs typeface="+mn-cs"/>
            </a:rPr>
            <a:t>52,642</a:t>
          </a:r>
          <a:r>
            <a:rPr kumimoji="1" lang="ja-JP" altLang="ja-JP" sz="1100">
              <a:solidFill>
                <a:schemeClr val="dk1"/>
              </a:solidFill>
              <a:effectLst/>
              <a:latin typeface="+mn-ea"/>
              <a:ea typeface="+mn-ea"/>
              <a:cs typeface="+mn-cs"/>
            </a:rPr>
            <a:t>円となり、平成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年度決算と比較すると</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増加し、類似団体平均をわずかに上回った。これは、職員数の削減に伴い、指定管理者制度の導入や、窓口業務など各種業務の委託化を進めてきたことによる。今後も事務事業のアウトソーシングを進めることとしており、これまでより高い水準で推移することが見込まれる。</a:t>
          </a:r>
          <a:r>
            <a:rPr kumimoji="1" lang="ja-JP" altLang="en-US" sz="1100">
              <a:solidFill>
                <a:schemeClr val="dk1"/>
              </a:solidFill>
              <a:effectLst/>
              <a:latin typeface="+mn-ea"/>
              <a:ea typeface="+mn-ea"/>
              <a:cs typeface="+mn-cs"/>
            </a:rPr>
            <a:t>人件費については、行財政改革による職員数の削減等の結果、類似団体平均を下回る水準で推移してきており、平成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からは、消防業務の広域化に伴う職員数の大幅減により、さらに平均を下回る状況となっている。普通建設事業費が類似団体平均を大きく下回る状況にある要因としては、土木費、その中でも特に都市計画費が平均より少ないことが挙げられる。ただし今後は野崎駅・四条畷駅周辺整備事業などの大型事業を予定しており、増加が見込まれる。なお、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年度は大型事業の谷間の年度にあたり大幅減となっている。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貸付金については、平成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年度決算で皆減となっている。これは、平成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年度までは土地開発公社の利子負担軽減のために、一般会計から公社への貸付を行っていたが、平成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月末の公社解散により、貸付が不要になったためである。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なお、平成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年度決算で、補助費等</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大幅増、</a:t>
          </a:r>
          <a:r>
            <a:rPr kumimoji="1" lang="ja-JP" altLang="en-US" sz="1100">
              <a:solidFill>
                <a:schemeClr val="dk1"/>
              </a:solidFill>
              <a:effectLst/>
              <a:latin typeface="+mn-ea"/>
              <a:ea typeface="+mn-ea"/>
              <a:cs typeface="+mn-cs"/>
            </a:rPr>
            <a:t>投資及び出資金が皆増となる一方で</a:t>
          </a:r>
          <a:r>
            <a:rPr kumimoji="1" lang="ja-JP" altLang="ja-JP" sz="1100">
              <a:solidFill>
                <a:schemeClr val="dk1"/>
              </a:solidFill>
              <a:effectLst/>
              <a:latin typeface="+mn-ea"/>
              <a:ea typeface="+mn-ea"/>
              <a:cs typeface="+mn-cs"/>
            </a:rPr>
            <a:t>繰出金が大幅減となったのは、下水道事業の公営企業法適用に伴う繰出金の性質変更によるものである。</a:t>
          </a:r>
          <a:endParaRPr lang="ja-JP" altLang="ja-JP" sz="1100">
            <a:effectLst/>
            <a:latin typeface="+mn-ea"/>
            <a:ea typeface="+mn-ea"/>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123,397
120,752
18.27
41,326,999
40,297,798
968,340
23,896,615
38,618,670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94437</xdr:rowOff>
    </xdr:from>
    <xdr:to>
      <xdr:col>6</xdr:col>
      <xdr:colOff>511175</xdr:colOff>
      <xdr:row>36</xdr:row>
      <xdr:rowOff>38202</xdr:rowOff>
    </xdr:to>
    <xdr:cxnSp macro="">
      <xdr:nvCxnSpPr>
        <xdr:cNvPr id="59" name="直線コネクタ 58"/>
        <xdr:cNvCxnSpPr/>
      </xdr:nvCxnSpPr>
      <xdr:spPr>
        <a:xfrm flipV="1">
          <a:off x="3797300" y="6095187"/>
          <a:ext cx="8382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89865</xdr:rowOff>
    </xdr:from>
    <xdr:to>
      <xdr:col>5</xdr:col>
      <xdr:colOff>358775</xdr:colOff>
      <xdr:row>36</xdr:row>
      <xdr:rowOff>38202</xdr:rowOff>
    </xdr:to>
    <xdr:cxnSp macro="">
      <xdr:nvCxnSpPr>
        <xdr:cNvPr id="62" name="直線コネクタ 61"/>
        <xdr:cNvCxnSpPr/>
      </xdr:nvCxnSpPr>
      <xdr:spPr>
        <a:xfrm>
          <a:off x="2908300" y="6090615"/>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115587</xdr:rowOff>
    </xdr:from>
    <xdr:ext cx="469744" cy="259045"/>
    <xdr:sp macro="" textlink="">
      <xdr:nvSpPr>
        <xdr:cNvPr id="64" name="テキスト ボックス 63"/>
        <xdr:cNvSpPr txBox="1"/>
      </xdr:nvSpPr>
      <xdr:spPr>
        <a:xfrm>
          <a:off x="3562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89865</xdr:rowOff>
    </xdr:from>
    <xdr:to>
      <xdr:col>4</xdr:col>
      <xdr:colOff>155575</xdr:colOff>
      <xdr:row>35</xdr:row>
      <xdr:rowOff>156616</xdr:rowOff>
    </xdr:to>
    <xdr:cxnSp macro="">
      <xdr:nvCxnSpPr>
        <xdr:cNvPr id="65" name="直線コネクタ 64"/>
        <xdr:cNvCxnSpPr/>
      </xdr:nvCxnSpPr>
      <xdr:spPr>
        <a:xfrm flipV="1">
          <a:off x="2019300" y="609061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7" name="テキスト ボックス 6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114554</xdr:rowOff>
    </xdr:from>
    <xdr:to>
      <xdr:col>2</xdr:col>
      <xdr:colOff>638175</xdr:colOff>
      <xdr:row>35</xdr:row>
      <xdr:rowOff>156616</xdr:rowOff>
    </xdr:to>
    <xdr:cxnSp macro="">
      <xdr:nvCxnSpPr>
        <xdr:cNvPr id="68" name="直線コネクタ 67"/>
        <xdr:cNvCxnSpPr/>
      </xdr:nvCxnSpPr>
      <xdr:spPr>
        <a:xfrm>
          <a:off x="1130300" y="5772404"/>
          <a:ext cx="8890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57980</xdr:rowOff>
    </xdr:from>
    <xdr:ext cx="469744" cy="259045"/>
    <xdr:sp macro="" textlink="">
      <xdr:nvSpPr>
        <xdr:cNvPr id="70" name="テキスト ボックス 69"/>
        <xdr:cNvSpPr txBox="1"/>
      </xdr:nvSpPr>
      <xdr:spPr>
        <a:xfrm>
          <a:off x="1784427" y="5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9517</xdr:rowOff>
    </xdr:from>
    <xdr:ext cx="469744" cy="259045"/>
    <xdr:sp macro="" textlink="">
      <xdr:nvSpPr>
        <xdr:cNvPr id="72" name="テキスト ボックス 71"/>
        <xdr:cNvSpPr txBox="1"/>
      </xdr:nvSpPr>
      <xdr:spPr>
        <a:xfrm>
          <a:off x="895427" y="515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43637</xdr:rowOff>
    </xdr:from>
    <xdr:to>
      <xdr:col>6</xdr:col>
      <xdr:colOff>561975</xdr:colOff>
      <xdr:row>35</xdr:row>
      <xdr:rowOff>145237</xdr:rowOff>
    </xdr:to>
    <xdr:sp macro="" textlink="">
      <xdr:nvSpPr>
        <xdr:cNvPr id="78" name="円/楕円 77"/>
        <xdr:cNvSpPr/>
      </xdr:nvSpPr>
      <xdr:spPr>
        <a:xfrm>
          <a:off x="45847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22064</xdr:rowOff>
    </xdr:from>
    <xdr:ext cx="469744" cy="259045"/>
    <xdr:sp macro="" textlink="">
      <xdr:nvSpPr>
        <xdr:cNvPr id="79" name="議会費該当値テキスト"/>
        <xdr:cNvSpPr txBox="1"/>
      </xdr:nvSpPr>
      <xdr:spPr>
        <a:xfrm>
          <a:off x="4686300" y="60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158852</xdr:rowOff>
    </xdr:from>
    <xdr:to>
      <xdr:col>5</xdr:col>
      <xdr:colOff>409575</xdr:colOff>
      <xdr:row>36</xdr:row>
      <xdr:rowOff>89002</xdr:rowOff>
    </xdr:to>
    <xdr:sp macro="" textlink="">
      <xdr:nvSpPr>
        <xdr:cNvPr id="80" name="円/楕円 79"/>
        <xdr:cNvSpPr/>
      </xdr:nvSpPr>
      <xdr:spPr>
        <a:xfrm>
          <a:off x="3746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80129</xdr:rowOff>
    </xdr:from>
    <xdr:ext cx="469744" cy="259045"/>
    <xdr:sp macro="" textlink="">
      <xdr:nvSpPr>
        <xdr:cNvPr id="81" name="テキスト ボックス 80"/>
        <xdr:cNvSpPr txBox="1"/>
      </xdr:nvSpPr>
      <xdr:spPr>
        <a:xfrm>
          <a:off x="3562427" y="62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39065</xdr:rowOff>
    </xdr:from>
    <xdr:to>
      <xdr:col>4</xdr:col>
      <xdr:colOff>206375</xdr:colOff>
      <xdr:row>35</xdr:row>
      <xdr:rowOff>140665</xdr:rowOff>
    </xdr:to>
    <xdr:sp macro="" textlink="">
      <xdr:nvSpPr>
        <xdr:cNvPr id="82" name="円/楕円 81"/>
        <xdr:cNvSpPr/>
      </xdr:nvSpPr>
      <xdr:spPr>
        <a:xfrm>
          <a:off x="2857500" y="60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131792</xdr:rowOff>
    </xdr:from>
    <xdr:ext cx="469744" cy="259045"/>
    <xdr:sp macro="" textlink="">
      <xdr:nvSpPr>
        <xdr:cNvPr id="83" name="テキスト ボックス 82"/>
        <xdr:cNvSpPr txBox="1"/>
      </xdr:nvSpPr>
      <xdr:spPr>
        <a:xfrm>
          <a:off x="2673427" y="61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105816</xdr:rowOff>
    </xdr:from>
    <xdr:to>
      <xdr:col>3</xdr:col>
      <xdr:colOff>3175</xdr:colOff>
      <xdr:row>36</xdr:row>
      <xdr:rowOff>35966</xdr:rowOff>
    </xdr:to>
    <xdr:sp macro="" textlink="">
      <xdr:nvSpPr>
        <xdr:cNvPr id="84" name="円/楕円 83"/>
        <xdr:cNvSpPr/>
      </xdr:nvSpPr>
      <xdr:spPr>
        <a:xfrm>
          <a:off x="19685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27093</xdr:rowOff>
    </xdr:from>
    <xdr:ext cx="469744" cy="259045"/>
    <xdr:sp macro="" textlink="">
      <xdr:nvSpPr>
        <xdr:cNvPr id="85" name="テキスト ボックス 84"/>
        <xdr:cNvSpPr txBox="1"/>
      </xdr:nvSpPr>
      <xdr:spPr>
        <a:xfrm>
          <a:off x="1784427"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63754</xdr:rowOff>
    </xdr:from>
    <xdr:to>
      <xdr:col>1</xdr:col>
      <xdr:colOff>485775</xdr:colOff>
      <xdr:row>33</xdr:row>
      <xdr:rowOff>165354</xdr:rowOff>
    </xdr:to>
    <xdr:sp macro="" textlink="">
      <xdr:nvSpPr>
        <xdr:cNvPr id="86" name="円/楕円 85"/>
        <xdr:cNvSpPr/>
      </xdr:nvSpPr>
      <xdr:spPr>
        <a:xfrm>
          <a:off x="1079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156481</xdr:rowOff>
    </xdr:from>
    <xdr:ext cx="469744" cy="259045"/>
    <xdr:sp macro="" textlink="">
      <xdr:nvSpPr>
        <xdr:cNvPr id="87" name="テキスト ボックス 86"/>
        <xdr:cNvSpPr txBox="1"/>
      </xdr:nvSpPr>
      <xdr:spPr>
        <a:xfrm>
          <a:off x="895427" y="58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117678</xdr:rowOff>
    </xdr:from>
    <xdr:to>
      <xdr:col>6</xdr:col>
      <xdr:colOff>511175</xdr:colOff>
      <xdr:row>57</xdr:row>
      <xdr:rowOff>168066</xdr:rowOff>
    </xdr:to>
    <xdr:cxnSp macro="">
      <xdr:nvCxnSpPr>
        <xdr:cNvPr id="117" name="直線コネクタ 116"/>
        <xdr:cNvCxnSpPr/>
      </xdr:nvCxnSpPr>
      <xdr:spPr>
        <a:xfrm flipV="1">
          <a:off x="3797300" y="9890328"/>
          <a:ext cx="8382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122193</xdr:rowOff>
    </xdr:from>
    <xdr:to>
      <xdr:col>5</xdr:col>
      <xdr:colOff>358775</xdr:colOff>
      <xdr:row>57</xdr:row>
      <xdr:rowOff>168066</xdr:rowOff>
    </xdr:to>
    <xdr:cxnSp macro="">
      <xdr:nvCxnSpPr>
        <xdr:cNvPr id="120" name="直線コネクタ 119"/>
        <xdr:cNvCxnSpPr/>
      </xdr:nvCxnSpPr>
      <xdr:spPr>
        <a:xfrm>
          <a:off x="2908300" y="9551943"/>
          <a:ext cx="889000" cy="3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122193</xdr:rowOff>
    </xdr:from>
    <xdr:to>
      <xdr:col>4</xdr:col>
      <xdr:colOff>155575</xdr:colOff>
      <xdr:row>57</xdr:row>
      <xdr:rowOff>71234</xdr:rowOff>
    </xdr:to>
    <xdr:cxnSp macro="">
      <xdr:nvCxnSpPr>
        <xdr:cNvPr id="123" name="直線コネクタ 122"/>
        <xdr:cNvCxnSpPr/>
      </xdr:nvCxnSpPr>
      <xdr:spPr>
        <a:xfrm flipV="1">
          <a:off x="2019300" y="9551943"/>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59537</xdr:rowOff>
    </xdr:from>
    <xdr:to>
      <xdr:col>2</xdr:col>
      <xdr:colOff>638175</xdr:colOff>
      <xdr:row>57</xdr:row>
      <xdr:rowOff>71234</xdr:rowOff>
    </xdr:to>
    <xdr:cxnSp macro="">
      <xdr:nvCxnSpPr>
        <xdr:cNvPr id="126" name="直線コネクタ 125"/>
        <xdr:cNvCxnSpPr/>
      </xdr:nvCxnSpPr>
      <xdr:spPr>
        <a:xfrm>
          <a:off x="1130300" y="983218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66878</xdr:rowOff>
    </xdr:from>
    <xdr:to>
      <xdr:col>6</xdr:col>
      <xdr:colOff>561975</xdr:colOff>
      <xdr:row>57</xdr:row>
      <xdr:rowOff>168478</xdr:rowOff>
    </xdr:to>
    <xdr:sp macro="" textlink="">
      <xdr:nvSpPr>
        <xdr:cNvPr id="136" name="円/楕円 135"/>
        <xdr:cNvSpPr/>
      </xdr:nvSpPr>
      <xdr:spPr>
        <a:xfrm>
          <a:off x="4584700" y="98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153255</xdr:rowOff>
    </xdr:from>
    <xdr:ext cx="534377" cy="259045"/>
    <xdr:sp macro="" textlink="">
      <xdr:nvSpPr>
        <xdr:cNvPr id="137" name="総務費該当値テキスト"/>
        <xdr:cNvSpPr txBox="1"/>
      </xdr:nvSpPr>
      <xdr:spPr>
        <a:xfrm>
          <a:off x="4686300" y="97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117266</xdr:rowOff>
    </xdr:from>
    <xdr:to>
      <xdr:col>5</xdr:col>
      <xdr:colOff>409575</xdr:colOff>
      <xdr:row>58</xdr:row>
      <xdr:rowOff>47416</xdr:rowOff>
    </xdr:to>
    <xdr:sp macro="" textlink="">
      <xdr:nvSpPr>
        <xdr:cNvPr id="138" name="円/楕円 137"/>
        <xdr:cNvSpPr/>
      </xdr:nvSpPr>
      <xdr:spPr>
        <a:xfrm>
          <a:off x="3746500" y="98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38543</xdr:rowOff>
    </xdr:from>
    <xdr:ext cx="534377" cy="259045"/>
    <xdr:sp macro="" textlink="">
      <xdr:nvSpPr>
        <xdr:cNvPr id="139" name="テキスト ボックス 138"/>
        <xdr:cNvSpPr txBox="1"/>
      </xdr:nvSpPr>
      <xdr:spPr>
        <a:xfrm>
          <a:off x="3530111" y="99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71393</xdr:rowOff>
    </xdr:from>
    <xdr:to>
      <xdr:col>4</xdr:col>
      <xdr:colOff>206375</xdr:colOff>
      <xdr:row>56</xdr:row>
      <xdr:rowOff>1543</xdr:rowOff>
    </xdr:to>
    <xdr:sp macro="" textlink="">
      <xdr:nvSpPr>
        <xdr:cNvPr id="140" name="円/楕円 139"/>
        <xdr:cNvSpPr/>
      </xdr:nvSpPr>
      <xdr:spPr>
        <a:xfrm>
          <a:off x="2857500" y="95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18070</xdr:rowOff>
    </xdr:from>
    <xdr:ext cx="534377" cy="259045"/>
    <xdr:sp macro="" textlink="">
      <xdr:nvSpPr>
        <xdr:cNvPr id="141" name="テキスト ボックス 140"/>
        <xdr:cNvSpPr txBox="1"/>
      </xdr:nvSpPr>
      <xdr:spPr>
        <a:xfrm>
          <a:off x="2641111" y="92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20434</xdr:rowOff>
    </xdr:from>
    <xdr:to>
      <xdr:col>3</xdr:col>
      <xdr:colOff>3175</xdr:colOff>
      <xdr:row>57</xdr:row>
      <xdr:rowOff>122034</xdr:rowOff>
    </xdr:to>
    <xdr:sp macro="" textlink="">
      <xdr:nvSpPr>
        <xdr:cNvPr id="142" name="円/楕円 141"/>
        <xdr:cNvSpPr/>
      </xdr:nvSpPr>
      <xdr:spPr>
        <a:xfrm>
          <a:off x="1968500" y="97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113161</xdr:rowOff>
    </xdr:from>
    <xdr:ext cx="534377" cy="259045"/>
    <xdr:sp macro="" textlink="">
      <xdr:nvSpPr>
        <xdr:cNvPr id="143" name="テキスト ボックス 142"/>
        <xdr:cNvSpPr txBox="1"/>
      </xdr:nvSpPr>
      <xdr:spPr>
        <a:xfrm>
          <a:off x="1752111" y="98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8737</xdr:rowOff>
    </xdr:from>
    <xdr:to>
      <xdr:col>1</xdr:col>
      <xdr:colOff>485775</xdr:colOff>
      <xdr:row>57</xdr:row>
      <xdr:rowOff>110337</xdr:rowOff>
    </xdr:to>
    <xdr:sp macro="" textlink="">
      <xdr:nvSpPr>
        <xdr:cNvPr id="144" name="円/楕円 143"/>
        <xdr:cNvSpPr/>
      </xdr:nvSpPr>
      <xdr:spPr>
        <a:xfrm>
          <a:off x="1079500" y="9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101464</xdr:rowOff>
    </xdr:from>
    <xdr:ext cx="534377" cy="259045"/>
    <xdr:sp macro="" textlink="">
      <xdr:nvSpPr>
        <xdr:cNvPr id="145" name="テキスト ボックス 144"/>
        <xdr:cNvSpPr txBox="1"/>
      </xdr:nvSpPr>
      <xdr:spPr>
        <a:xfrm>
          <a:off x="863111" y="98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155490</xdr:rowOff>
    </xdr:from>
    <xdr:to>
      <xdr:col>6</xdr:col>
      <xdr:colOff>511175</xdr:colOff>
      <xdr:row>73</xdr:row>
      <xdr:rowOff>58613</xdr:rowOff>
    </xdr:to>
    <xdr:cxnSp macro="">
      <xdr:nvCxnSpPr>
        <xdr:cNvPr id="177" name="直線コネクタ 176"/>
        <xdr:cNvCxnSpPr/>
      </xdr:nvCxnSpPr>
      <xdr:spPr>
        <a:xfrm flipV="1">
          <a:off x="3797300" y="12328440"/>
          <a:ext cx="838200" cy="2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58613</xdr:rowOff>
    </xdr:from>
    <xdr:to>
      <xdr:col>5</xdr:col>
      <xdr:colOff>358775</xdr:colOff>
      <xdr:row>74</xdr:row>
      <xdr:rowOff>109165</xdr:rowOff>
    </xdr:to>
    <xdr:cxnSp macro="">
      <xdr:nvCxnSpPr>
        <xdr:cNvPr id="180" name="直線コネクタ 179"/>
        <xdr:cNvCxnSpPr/>
      </xdr:nvCxnSpPr>
      <xdr:spPr>
        <a:xfrm flipV="1">
          <a:off x="2908300" y="12574463"/>
          <a:ext cx="889000" cy="2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2" name="テキスト ボックス 181"/>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109165</xdr:rowOff>
    </xdr:from>
    <xdr:to>
      <xdr:col>4</xdr:col>
      <xdr:colOff>155575</xdr:colOff>
      <xdr:row>74</xdr:row>
      <xdr:rowOff>110961</xdr:rowOff>
    </xdr:to>
    <xdr:cxnSp macro="">
      <xdr:nvCxnSpPr>
        <xdr:cNvPr id="183" name="直線コネクタ 182"/>
        <xdr:cNvCxnSpPr/>
      </xdr:nvCxnSpPr>
      <xdr:spPr>
        <a:xfrm flipV="1">
          <a:off x="2019300" y="1279646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2234</xdr:rowOff>
    </xdr:from>
    <xdr:ext cx="599010" cy="259045"/>
    <xdr:sp macro="" textlink="">
      <xdr:nvSpPr>
        <xdr:cNvPr id="185" name="テキスト ボックス 184"/>
        <xdr:cNvSpPr txBox="1"/>
      </xdr:nvSpPr>
      <xdr:spPr>
        <a:xfrm>
          <a:off x="2608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110961</xdr:rowOff>
    </xdr:from>
    <xdr:to>
      <xdr:col>2</xdr:col>
      <xdr:colOff>638175</xdr:colOff>
      <xdr:row>74</xdr:row>
      <xdr:rowOff>112399</xdr:rowOff>
    </xdr:to>
    <xdr:cxnSp macro="">
      <xdr:nvCxnSpPr>
        <xdr:cNvPr id="186" name="直線コネクタ 185"/>
        <xdr:cNvCxnSpPr/>
      </xdr:nvCxnSpPr>
      <xdr:spPr>
        <a:xfrm flipV="1">
          <a:off x="1130300" y="12798261"/>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88" name="テキスト ボックス 187"/>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0" name="テキスト ボックス 189"/>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104690</xdr:rowOff>
    </xdr:from>
    <xdr:to>
      <xdr:col>6</xdr:col>
      <xdr:colOff>561975</xdr:colOff>
      <xdr:row>72</xdr:row>
      <xdr:rowOff>34840</xdr:rowOff>
    </xdr:to>
    <xdr:sp macro="" textlink="">
      <xdr:nvSpPr>
        <xdr:cNvPr id="196" name="円/楕円 195"/>
        <xdr:cNvSpPr/>
      </xdr:nvSpPr>
      <xdr:spPr>
        <a:xfrm>
          <a:off x="4584700" y="122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127567</xdr:rowOff>
    </xdr:from>
    <xdr:ext cx="599010" cy="259045"/>
    <xdr:sp macro="" textlink="">
      <xdr:nvSpPr>
        <xdr:cNvPr id="197" name="民生費該当値テキスト"/>
        <xdr:cNvSpPr txBox="1"/>
      </xdr:nvSpPr>
      <xdr:spPr>
        <a:xfrm>
          <a:off x="4686300" y="1212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160,533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7813</xdr:rowOff>
    </xdr:from>
    <xdr:to>
      <xdr:col>5</xdr:col>
      <xdr:colOff>409575</xdr:colOff>
      <xdr:row>73</xdr:row>
      <xdr:rowOff>109413</xdr:rowOff>
    </xdr:to>
    <xdr:sp macro="" textlink="">
      <xdr:nvSpPr>
        <xdr:cNvPr id="198" name="円/楕円 197"/>
        <xdr:cNvSpPr/>
      </xdr:nvSpPr>
      <xdr:spPr>
        <a:xfrm>
          <a:off x="3746500" y="12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125940</xdr:rowOff>
    </xdr:from>
    <xdr:ext cx="599010" cy="259045"/>
    <xdr:sp macro="" textlink="">
      <xdr:nvSpPr>
        <xdr:cNvPr id="199" name="テキスト ボックス 198"/>
        <xdr:cNvSpPr txBox="1"/>
      </xdr:nvSpPr>
      <xdr:spPr>
        <a:xfrm>
          <a:off x="3497794" y="1229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145,466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58365</xdr:rowOff>
    </xdr:from>
    <xdr:to>
      <xdr:col>4</xdr:col>
      <xdr:colOff>206375</xdr:colOff>
      <xdr:row>74</xdr:row>
      <xdr:rowOff>159965</xdr:rowOff>
    </xdr:to>
    <xdr:sp macro="" textlink="">
      <xdr:nvSpPr>
        <xdr:cNvPr id="200" name="円/楕円 199"/>
        <xdr:cNvSpPr/>
      </xdr:nvSpPr>
      <xdr:spPr>
        <a:xfrm>
          <a:off x="2857500" y="127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151092</xdr:rowOff>
    </xdr:from>
    <xdr:ext cx="599010" cy="259045"/>
    <xdr:sp macro="" textlink="">
      <xdr:nvSpPr>
        <xdr:cNvPr id="201" name="テキスト ボックス 200"/>
        <xdr:cNvSpPr txBox="1"/>
      </xdr:nvSpPr>
      <xdr:spPr>
        <a:xfrm>
          <a:off x="2608794" y="128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60161</xdr:rowOff>
    </xdr:from>
    <xdr:to>
      <xdr:col>3</xdr:col>
      <xdr:colOff>3175</xdr:colOff>
      <xdr:row>74</xdr:row>
      <xdr:rowOff>161761</xdr:rowOff>
    </xdr:to>
    <xdr:sp macro="" textlink="">
      <xdr:nvSpPr>
        <xdr:cNvPr id="202" name="円/楕円 201"/>
        <xdr:cNvSpPr/>
      </xdr:nvSpPr>
      <xdr:spPr>
        <a:xfrm>
          <a:off x="1968500" y="127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6838</xdr:rowOff>
    </xdr:from>
    <xdr:ext cx="599010" cy="259045"/>
    <xdr:sp macro="" textlink="">
      <xdr:nvSpPr>
        <xdr:cNvPr id="203" name="テキスト ボックス 202"/>
        <xdr:cNvSpPr txBox="1"/>
      </xdr:nvSpPr>
      <xdr:spPr>
        <a:xfrm>
          <a:off x="1719794" y="1252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61599</xdr:rowOff>
    </xdr:from>
    <xdr:to>
      <xdr:col>1</xdr:col>
      <xdr:colOff>485775</xdr:colOff>
      <xdr:row>74</xdr:row>
      <xdr:rowOff>163199</xdr:rowOff>
    </xdr:to>
    <xdr:sp macro="" textlink="">
      <xdr:nvSpPr>
        <xdr:cNvPr id="204" name="円/楕円 203"/>
        <xdr:cNvSpPr/>
      </xdr:nvSpPr>
      <xdr:spPr>
        <a:xfrm>
          <a:off x="1079500" y="12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8276</xdr:rowOff>
    </xdr:from>
    <xdr:ext cx="599010" cy="259045"/>
    <xdr:sp macro="" textlink="">
      <xdr:nvSpPr>
        <xdr:cNvPr id="205" name="テキスト ボックス 204"/>
        <xdr:cNvSpPr txBox="1"/>
      </xdr:nvSpPr>
      <xdr:spPr>
        <a:xfrm>
          <a:off x="830794" y="1252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131927</xdr:rowOff>
    </xdr:from>
    <xdr:to>
      <xdr:col>6</xdr:col>
      <xdr:colOff>511175</xdr:colOff>
      <xdr:row>97</xdr:row>
      <xdr:rowOff>143266</xdr:rowOff>
    </xdr:to>
    <xdr:cxnSp macro="">
      <xdr:nvCxnSpPr>
        <xdr:cNvPr id="233" name="直線コネクタ 232"/>
        <xdr:cNvCxnSpPr/>
      </xdr:nvCxnSpPr>
      <xdr:spPr>
        <a:xfrm flipV="1">
          <a:off x="3797300" y="16762577"/>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143266</xdr:rowOff>
    </xdr:from>
    <xdr:to>
      <xdr:col>5</xdr:col>
      <xdr:colOff>358775</xdr:colOff>
      <xdr:row>98</xdr:row>
      <xdr:rowOff>31710</xdr:rowOff>
    </xdr:to>
    <xdr:cxnSp macro="">
      <xdr:nvCxnSpPr>
        <xdr:cNvPr id="236" name="直線コネクタ 235"/>
        <xdr:cNvCxnSpPr/>
      </xdr:nvCxnSpPr>
      <xdr:spPr>
        <a:xfrm flipV="1">
          <a:off x="2908300" y="1677391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31710</xdr:rowOff>
    </xdr:from>
    <xdr:to>
      <xdr:col>4</xdr:col>
      <xdr:colOff>155575</xdr:colOff>
      <xdr:row>98</xdr:row>
      <xdr:rowOff>46202</xdr:rowOff>
    </xdr:to>
    <xdr:cxnSp macro="">
      <xdr:nvCxnSpPr>
        <xdr:cNvPr id="239" name="直線コネクタ 238"/>
        <xdr:cNvCxnSpPr/>
      </xdr:nvCxnSpPr>
      <xdr:spPr>
        <a:xfrm flipV="1">
          <a:off x="2019300" y="16833810"/>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620</xdr:rowOff>
    </xdr:from>
    <xdr:to>
      <xdr:col>2</xdr:col>
      <xdr:colOff>638175</xdr:colOff>
      <xdr:row>98</xdr:row>
      <xdr:rowOff>46202</xdr:rowOff>
    </xdr:to>
    <xdr:cxnSp macro="">
      <xdr:nvCxnSpPr>
        <xdr:cNvPr id="242" name="直線コネクタ 241"/>
        <xdr:cNvCxnSpPr/>
      </xdr:nvCxnSpPr>
      <xdr:spPr>
        <a:xfrm>
          <a:off x="1130300" y="16802720"/>
          <a:ext cx="889000" cy="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81127</xdr:rowOff>
    </xdr:from>
    <xdr:to>
      <xdr:col>6</xdr:col>
      <xdr:colOff>561975</xdr:colOff>
      <xdr:row>98</xdr:row>
      <xdr:rowOff>11277</xdr:rowOff>
    </xdr:to>
    <xdr:sp macro="" textlink="">
      <xdr:nvSpPr>
        <xdr:cNvPr id="252" name="円/楕円 251"/>
        <xdr:cNvSpPr/>
      </xdr:nvSpPr>
      <xdr:spPr>
        <a:xfrm>
          <a:off x="4584700" y="167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59554</xdr:rowOff>
    </xdr:from>
    <xdr:ext cx="534377" cy="259045"/>
    <xdr:sp macro="" textlink="">
      <xdr:nvSpPr>
        <xdr:cNvPr id="253" name="衛生費該当値テキスト"/>
        <xdr:cNvSpPr txBox="1"/>
      </xdr:nvSpPr>
      <xdr:spPr>
        <a:xfrm>
          <a:off x="4686300" y="166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92466</xdr:rowOff>
    </xdr:from>
    <xdr:to>
      <xdr:col>5</xdr:col>
      <xdr:colOff>409575</xdr:colOff>
      <xdr:row>98</xdr:row>
      <xdr:rowOff>22616</xdr:rowOff>
    </xdr:to>
    <xdr:sp macro="" textlink="">
      <xdr:nvSpPr>
        <xdr:cNvPr id="254" name="円/楕円 253"/>
        <xdr:cNvSpPr/>
      </xdr:nvSpPr>
      <xdr:spPr>
        <a:xfrm>
          <a:off x="3746500" y="167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13743</xdr:rowOff>
    </xdr:from>
    <xdr:ext cx="534377" cy="259045"/>
    <xdr:sp macro="" textlink="">
      <xdr:nvSpPr>
        <xdr:cNvPr id="255" name="テキスト ボックス 254"/>
        <xdr:cNvSpPr txBox="1"/>
      </xdr:nvSpPr>
      <xdr:spPr>
        <a:xfrm>
          <a:off x="3530111" y="1681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152360</xdr:rowOff>
    </xdr:from>
    <xdr:to>
      <xdr:col>4</xdr:col>
      <xdr:colOff>206375</xdr:colOff>
      <xdr:row>98</xdr:row>
      <xdr:rowOff>82510</xdr:rowOff>
    </xdr:to>
    <xdr:sp macro="" textlink="">
      <xdr:nvSpPr>
        <xdr:cNvPr id="256" name="円/楕円 255"/>
        <xdr:cNvSpPr/>
      </xdr:nvSpPr>
      <xdr:spPr>
        <a:xfrm>
          <a:off x="2857500" y="16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73637</xdr:rowOff>
    </xdr:from>
    <xdr:ext cx="534377" cy="259045"/>
    <xdr:sp macro="" textlink="">
      <xdr:nvSpPr>
        <xdr:cNvPr id="257" name="テキスト ボックス 256"/>
        <xdr:cNvSpPr txBox="1"/>
      </xdr:nvSpPr>
      <xdr:spPr>
        <a:xfrm>
          <a:off x="2641111" y="16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166852</xdr:rowOff>
    </xdr:from>
    <xdr:to>
      <xdr:col>3</xdr:col>
      <xdr:colOff>3175</xdr:colOff>
      <xdr:row>98</xdr:row>
      <xdr:rowOff>97002</xdr:rowOff>
    </xdr:to>
    <xdr:sp macro="" textlink="">
      <xdr:nvSpPr>
        <xdr:cNvPr id="258" name="円/楕円 257"/>
        <xdr:cNvSpPr/>
      </xdr:nvSpPr>
      <xdr:spPr>
        <a:xfrm>
          <a:off x="1968500" y="167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88129</xdr:rowOff>
    </xdr:from>
    <xdr:ext cx="534377" cy="259045"/>
    <xdr:sp macro="" textlink="">
      <xdr:nvSpPr>
        <xdr:cNvPr id="259" name="テキスト ボックス 258"/>
        <xdr:cNvSpPr txBox="1"/>
      </xdr:nvSpPr>
      <xdr:spPr>
        <a:xfrm>
          <a:off x="1752111" y="168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121270</xdr:rowOff>
    </xdr:from>
    <xdr:to>
      <xdr:col>1</xdr:col>
      <xdr:colOff>485775</xdr:colOff>
      <xdr:row>98</xdr:row>
      <xdr:rowOff>51420</xdr:rowOff>
    </xdr:to>
    <xdr:sp macro="" textlink="">
      <xdr:nvSpPr>
        <xdr:cNvPr id="260" name="円/楕円 259"/>
        <xdr:cNvSpPr/>
      </xdr:nvSpPr>
      <xdr:spPr>
        <a:xfrm>
          <a:off x="1079500" y="1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42547</xdr:rowOff>
    </xdr:from>
    <xdr:ext cx="534377" cy="259045"/>
    <xdr:sp macro="" textlink="">
      <xdr:nvSpPr>
        <xdr:cNvPr id="261" name="テキスト ボックス 260"/>
        <xdr:cNvSpPr txBox="1"/>
      </xdr:nvSpPr>
      <xdr:spPr>
        <a:xfrm>
          <a:off x="863111" y="168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33706</xdr:rowOff>
    </xdr:from>
    <xdr:to>
      <xdr:col>15</xdr:col>
      <xdr:colOff>180975</xdr:colOff>
      <xdr:row>39</xdr:row>
      <xdr:rowOff>34772</xdr:rowOff>
    </xdr:to>
    <xdr:cxnSp macro="">
      <xdr:nvCxnSpPr>
        <xdr:cNvPr id="290" name="直線コネクタ 289"/>
        <xdr:cNvCxnSpPr/>
      </xdr:nvCxnSpPr>
      <xdr:spPr>
        <a:xfrm>
          <a:off x="9639300" y="6720256"/>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29667</xdr:rowOff>
    </xdr:from>
    <xdr:to>
      <xdr:col>14</xdr:col>
      <xdr:colOff>28575</xdr:colOff>
      <xdr:row>39</xdr:row>
      <xdr:rowOff>33706</xdr:rowOff>
    </xdr:to>
    <xdr:cxnSp macro="">
      <xdr:nvCxnSpPr>
        <xdr:cNvPr id="293" name="直線コネクタ 292"/>
        <xdr:cNvCxnSpPr/>
      </xdr:nvCxnSpPr>
      <xdr:spPr>
        <a:xfrm>
          <a:off x="8750300" y="671621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150334</xdr:rowOff>
    </xdr:from>
    <xdr:ext cx="469744" cy="259045"/>
    <xdr:sp macro="" textlink="">
      <xdr:nvSpPr>
        <xdr:cNvPr id="295" name="テキスト ボックス 294"/>
        <xdr:cNvSpPr txBox="1"/>
      </xdr:nvSpPr>
      <xdr:spPr>
        <a:xfrm>
          <a:off x="9404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21895</xdr:rowOff>
    </xdr:from>
    <xdr:to>
      <xdr:col>12</xdr:col>
      <xdr:colOff>511175</xdr:colOff>
      <xdr:row>39</xdr:row>
      <xdr:rowOff>29667</xdr:rowOff>
    </xdr:to>
    <xdr:cxnSp macro="">
      <xdr:nvCxnSpPr>
        <xdr:cNvPr id="296" name="直線コネクタ 295"/>
        <xdr:cNvCxnSpPr/>
      </xdr:nvCxnSpPr>
      <xdr:spPr>
        <a:xfrm>
          <a:off x="7861300" y="670844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135018</xdr:rowOff>
    </xdr:from>
    <xdr:ext cx="469744" cy="259045"/>
    <xdr:sp macro="" textlink="">
      <xdr:nvSpPr>
        <xdr:cNvPr id="298" name="テキスト ボックス 297"/>
        <xdr:cNvSpPr txBox="1"/>
      </xdr:nvSpPr>
      <xdr:spPr>
        <a:xfrm>
          <a:off x="8515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138709</xdr:rowOff>
    </xdr:from>
    <xdr:to>
      <xdr:col>11</xdr:col>
      <xdr:colOff>307975</xdr:colOff>
      <xdr:row>39</xdr:row>
      <xdr:rowOff>21895</xdr:rowOff>
    </xdr:to>
    <xdr:cxnSp macro="">
      <xdr:nvCxnSpPr>
        <xdr:cNvPr id="299" name="直線コネクタ 298"/>
        <xdr:cNvCxnSpPr/>
      </xdr:nvCxnSpPr>
      <xdr:spPr>
        <a:xfrm>
          <a:off x="6972300" y="6653809"/>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116654</xdr:rowOff>
    </xdr:from>
    <xdr:ext cx="469744" cy="259045"/>
    <xdr:sp macro="" textlink="">
      <xdr:nvSpPr>
        <xdr:cNvPr id="301" name="テキスト ボックス 300"/>
        <xdr:cNvSpPr txBox="1"/>
      </xdr:nvSpPr>
      <xdr:spPr>
        <a:xfrm>
          <a:off x="7626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60418</xdr:rowOff>
    </xdr:from>
    <xdr:ext cx="469744" cy="259045"/>
    <xdr:sp macro="" textlink="">
      <xdr:nvSpPr>
        <xdr:cNvPr id="303" name="テキスト ボックス 302"/>
        <xdr:cNvSpPr txBox="1"/>
      </xdr:nvSpPr>
      <xdr:spPr>
        <a:xfrm>
          <a:off x="6737427"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155422</xdr:rowOff>
    </xdr:from>
    <xdr:to>
      <xdr:col>15</xdr:col>
      <xdr:colOff>231775</xdr:colOff>
      <xdr:row>39</xdr:row>
      <xdr:rowOff>85572</xdr:rowOff>
    </xdr:to>
    <xdr:sp macro="" textlink="">
      <xdr:nvSpPr>
        <xdr:cNvPr id="309" name="円/楕円 308"/>
        <xdr:cNvSpPr/>
      </xdr:nvSpPr>
      <xdr:spPr>
        <a:xfrm>
          <a:off x="104267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70349</xdr:rowOff>
    </xdr:from>
    <xdr:ext cx="378565" cy="259045"/>
    <xdr:sp macro="" textlink="">
      <xdr:nvSpPr>
        <xdr:cNvPr id="310" name="労働費該当値テキスト"/>
        <xdr:cNvSpPr txBox="1"/>
      </xdr:nvSpPr>
      <xdr:spPr>
        <a:xfrm>
          <a:off x="10528300" y="658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154356</xdr:rowOff>
    </xdr:from>
    <xdr:to>
      <xdr:col>14</xdr:col>
      <xdr:colOff>79375</xdr:colOff>
      <xdr:row>39</xdr:row>
      <xdr:rowOff>84506</xdr:rowOff>
    </xdr:to>
    <xdr:sp macro="" textlink="">
      <xdr:nvSpPr>
        <xdr:cNvPr id="311" name="円/楕円 310"/>
        <xdr:cNvSpPr/>
      </xdr:nvSpPr>
      <xdr:spPr>
        <a:xfrm>
          <a:off x="9588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75633</xdr:rowOff>
    </xdr:from>
    <xdr:ext cx="378565" cy="259045"/>
    <xdr:sp macro="" textlink="">
      <xdr:nvSpPr>
        <xdr:cNvPr id="312" name="テキスト ボックス 311"/>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150317</xdr:rowOff>
    </xdr:from>
    <xdr:to>
      <xdr:col>12</xdr:col>
      <xdr:colOff>561975</xdr:colOff>
      <xdr:row>39</xdr:row>
      <xdr:rowOff>80467</xdr:rowOff>
    </xdr:to>
    <xdr:sp macro="" textlink="">
      <xdr:nvSpPr>
        <xdr:cNvPr id="313" name="円/楕円 312"/>
        <xdr:cNvSpPr/>
      </xdr:nvSpPr>
      <xdr:spPr>
        <a:xfrm>
          <a:off x="8699500" y="66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71594</xdr:rowOff>
    </xdr:from>
    <xdr:ext cx="378565" cy="259045"/>
    <xdr:sp macro="" textlink="">
      <xdr:nvSpPr>
        <xdr:cNvPr id="314" name="テキスト ボックス 313"/>
        <xdr:cNvSpPr txBox="1"/>
      </xdr:nvSpPr>
      <xdr:spPr>
        <a:xfrm>
          <a:off x="8561017" y="675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142545</xdr:rowOff>
    </xdr:from>
    <xdr:to>
      <xdr:col>11</xdr:col>
      <xdr:colOff>358775</xdr:colOff>
      <xdr:row>39</xdr:row>
      <xdr:rowOff>72695</xdr:rowOff>
    </xdr:to>
    <xdr:sp macro="" textlink="">
      <xdr:nvSpPr>
        <xdr:cNvPr id="315" name="円/楕円 314"/>
        <xdr:cNvSpPr/>
      </xdr:nvSpPr>
      <xdr:spPr>
        <a:xfrm>
          <a:off x="7810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63822</xdr:rowOff>
    </xdr:from>
    <xdr:ext cx="378565" cy="259045"/>
    <xdr:sp macro="" textlink="">
      <xdr:nvSpPr>
        <xdr:cNvPr id="316" name="テキスト ボックス 315"/>
        <xdr:cNvSpPr txBox="1"/>
      </xdr:nvSpPr>
      <xdr:spPr>
        <a:xfrm>
          <a:off x="7672017" y="67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87909</xdr:rowOff>
    </xdr:from>
    <xdr:to>
      <xdr:col>10</xdr:col>
      <xdr:colOff>155575</xdr:colOff>
      <xdr:row>39</xdr:row>
      <xdr:rowOff>18059</xdr:rowOff>
    </xdr:to>
    <xdr:sp macro="" textlink="">
      <xdr:nvSpPr>
        <xdr:cNvPr id="317" name="円/楕円 316"/>
        <xdr:cNvSpPr/>
      </xdr:nvSpPr>
      <xdr:spPr>
        <a:xfrm>
          <a:off x="69215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9186</xdr:rowOff>
    </xdr:from>
    <xdr:ext cx="469744" cy="259045"/>
    <xdr:sp macro="" textlink="">
      <xdr:nvSpPr>
        <xdr:cNvPr id="318" name="テキスト ボックス 317"/>
        <xdr:cNvSpPr txBox="1"/>
      </xdr:nvSpPr>
      <xdr:spPr>
        <a:xfrm>
          <a:off x="6737427" y="669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5855</xdr:rowOff>
    </xdr:from>
    <xdr:to>
      <xdr:col>15</xdr:col>
      <xdr:colOff>180975</xdr:colOff>
      <xdr:row>58</xdr:row>
      <xdr:rowOff>10426</xdr:rowOff>
    </xdr:to>
    <xdr:cxnSp macro="">
      <xdr:nvCxnSpPr>
        <xdr:cNvPr id="343" name="直線コネクタ 342"/>
        <xdr:cNvCxnSpPr/>
      </xdr:nvCxnSpPr>
      <xdr:spPr>
        <a:xfrm flipV="1">
          <a:off x="9639300" y="994995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10426</xdr:rowOff>
    </xdr:from>
    <xdr:to>
      <xdr:col>14</xdr:col>
      <xdr:colOff>28575</xdr:colOff>
      <xdr:row>58</xdr:row>
      <xdr:rowOff>11284</xdr:rowOff>
    </xdr:to>
    <xdr:cxnSp macro="">
      <xdr:nvCxnSpPr>
        <xdr:cNvPr id="346" name="直線コネクタ 345"/>
        <xdr:cNvCxnSpPr/>
      </xdr:nvCxnSpPr>
      <xdr:spPr>
        <a:xfrm flipV="1">
          <a:off x="8750300" y="995452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5797</xdr:rowOff>
    </xdr:from>
    <xdr:to>
      <xdr:col>12</xdr:col>
      <xdr:colOff>511175</xdr:colOff>
      <xdr:row>58</xdr:row>
      <xdr:rowOff>11284</xdr:rowOff>
    </xdr:to>
    <xdr:cxnSp macro="">
      <xdr:nvCxnSpPr>
        <xdr:cNvPr id="349" name="直線コネクタ 348"/>
        <xdr:cNvCxnSpPr/>
      </xdr:nvCxnSpPr>
      <xdr:spPr>
        <a:xfrm>
          <a:off x="7861300" y="99498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1854</xdr:rowOff>
    </xdr:from>
    <xdr:to>
      <xdr:col>11</xdr:col>
      <xdr:colOff>307975</xdr:colOff>
      <xdr:row>58</xdr:row>
      <xdr:rowOff>5797</xdr:rowOff>
    </xdr:to>
    <xdr:cxnSp macro="">
      <xdr:nvCxnSpPr>
        <xdr:cNvPr id="352" name="直線コネクタ 351"/>
        <xdr:cNvCxnSpPr/>
      </xdr:nvCxnSpPr>
      <xdr:spPr>
        <a:xfrm>
          <a:off x="6972300" y="9945954"/>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126505</xdr:rowOff>
    </xdr:from>
    <xdr:to>
      <xdr:col>15</xdr:col>
      <xdr:colOff>231775</xdr:colOff>
      <xdr:row>58</xdr:row>
      <xdr:rowOff>56655</xdr:rowOff>
    </xdr:to>
    <xdr:sp macro="" textlink="">
      <xdr:nvSpPr>
        <xdr:cNvPr id="362" name="円/楕円 361"/>
        <xdr:cNvSpPr/>
      </xdr:nvSpPr>
      <xdr:spPr>
        <a:xfrm>
          <a:off x="104267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41432</xdr:rowOff>
    </xdr:from>
    <xdr:ext cx="378565" cy="259045"/>
    <xdr:sp macro="" textlink="">
      <xdr:nvSpPr>
        <xdr:cNvPr id="363" name="農林水産業費該当値テキスト"/>
        <xdr:cNvSpPr txBox="1"/>
      </xdr:nvSpPr>
      <xdr:spPr>
        <a:xfrm>
          <a:off x="10528300" y="981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131076</xdr:rowOff>
    </xdr:from>
    <xdr:to>
      <xdr:col>14</xdr:col>
      <xdr:colOff>79375</xdr:colOff>
      <xdr:row>58</xdr:row>
      <xdr:rowOff>61226</xdr:rowOff>
    </xdr:to>
    <xdr:sp macro="" textlink="">
      <xdr:nvSpPr>
        <xdr:cNvPr id="364" name="円/楕円 363"/>
        <xdr:cNvSpPr/>
      </xdr:nvSpPr>
      <xdr:spPr>
        <a:xfrm>
          <a:off x="9588500" y="99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52353</xdr:rowOff>
    </xdr:from>
    <xdr:ext cx="378565" cy="259045"/>
    <xdr:sp macro="" textlink="">
      <xdr:nvSpPr>
        <xdr:cNvPr id="365" name="テキスト ボックス 364"/>
        <xdr:cNvSpPr txBox="1"/>
      </xdr:nvSpPr>
      <xdr:spPr>
        <a:xfrm>
          <a:off x="9450017" y="999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131934</xdr:rowOff>
    </xdr:from>
    <xdr:to>
      <xdr:col>12</xdr:col>
      <xdr:colOff>561975</xdr:colOff>
      <xdr:row>58</xdr:row>
      <xdr:rowOff>62084</xdr:rowOff>
    </xdr:to>
    <xdr:sp macro="" textlink="">
      <xdr:nvSpPr>
        <xdr:cNvPr id="366" name="円/楕円 365"/>
        <xdr:cNvSpPr/>
      </xdr:nvSpPr>
      <xdr:spPr>
        <a:xfrm>
          <a:off x="8699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53211</xdr:rowOff>
    </xdr:from>
    <xdr:ext cx="378565" cy="259045"/>
    <xdr:sp macro="" textlink="">
      <xdr:nvSpPr>
        <xdr:cNvPr id="367" name="テキスト ボックス 366"/>
        <xdr:cNvSpPr txBox="1"/>
      </xdr:nvSpPr>
      <xdr:spPr>
        <a:xfrm>
          <a:off x="8561017" y="99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126447</xdr:rowOff>
    </xdr:from>
    <xdr:to>
      <xdr:col>11</xdr:col>
      <xdr:colOff>358775</xdr:colOff>
      <xdr:row>58</xdr:row>
      <xdr:rowOff>56597</xdr:rowOff>
    </xdr:to>
    <xdr:sp macro="" textlink="">
      <xdr:nvSpPr>
        <xdr:cNvPr id="368" name="円/楕円 367"/>
        <xdr:cNvSpPr/>
      </xdr:nvSpPr>
      <xdr:spPr>
        <a:xfrm>
          <a:off x="7810500" y="9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47724</xdr:rowOff>
    </xdr:from>
    <xdr:ext cx="378565" cy="259045"/>
    <xdr:sp macro="" textlink="">
      <xdr:nvSpPr>
        <xdr:cNvPr id="369" name="テキスト ボックス 368"/>
        <xdr:cNvSpPr txBox="1"/>
      </xdr:nvSpPr>
      <xdr:spPr>
        <a:xfrm>
          <a:off x="7672017" y="999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122504</xdr:rowOff>
    </xdr:from>
    <xdr:to>
      <xdr:col>10</xdr:col>
      <xdr:colOff>155575</xdr:colOff>
      <xdr:row>58</xdr:row>
      <xdr:rowOff>52654</xdr:rowOff>
    </xdr:to>
    <xdr:sp macro="" textlink="">
      <xdr:nvSpPr>
        <xdr:cNvPr id="370" name="円/楕円 369"/>
        <xdr:cNvSpPr/>
      </xdr:nvSpPr>
      <xdr:spPr>
        <a:xfrm>
          <a:off x="6921500" y="98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43781</xdr:rowOff>
    </xdr:from>
    <xdr:ext cx="378565" cy="259045"/>
    <xdr:sp macro="" textlink="">
      <xdr:nvSpPr>
        <xdr:cNvPr id="371" name="テキスト ボックス 370"/>
        <xdr:cNvSpPr txBox="1"/>
      </xdr:nvSpPr>
      <xdr:spPr>
        <a:xfrm>
          <a:off x="6783017" y="998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58455</xdr:rowOff>
    </xdr:from>
    <xdr:to>
      <xdr:col>15</xdr:col>
      <xdr:colOff>180975</xdr:colOff>
      <xdr:row>78</xdr:row>
      <xdr:rowOff>106828</xdr:rowOff>
    </xdr:to>
    <xdr:cxnSp macro="">
      <xdr:nvCxnSpPr>
        <xdr:cNvPr id="398" name="直線コネクタ 397"/>
        <xdr:cNvCxnSpPr/>
      </xdr:nvCxnSpPr>
      <xdr:spPr>
        <a:xfrm flipV="1">
          <a:off x="9639300" y="13431555"/>
          <a:ext cx="8382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399"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106828</xdr:rowOff>
    </xdr:from>
    <xdr:to>
      <xdr:col>14</xdr:col>
      <xdr:colOff>28575</xdr:colOff>
      <xdr:row>78</xdr:row>
      <xdr:rowOff>109708</xdr:rowOff>
    </xdr:to>
    <xdr:cxnSp macro="">
      <xdr:nvCxnSpPr>
        <xdr:cNvPr id="401" name="直線コネクタ 400"/>
        <xdr:cNvCxnSpPr/>
      </xdr:nvCxnSpPr>
      <xdr:spPr>
        <a:xfrm flipV="1">
          <a:off x="8750300" y="1347992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170359</xdr:rowOff>
    </xdr:from>
    <xdr:ext cx="469744" cy="259045"/>
    <xdr:sp macro="" textlink="">
      <xdr:nvSpPr>
        <xdr:cNvPr id="403" name="テキスト ボックス 402"/>
        <xdr:cNvSpPr txBox="1"/>
      </xdr:nvSpPr>
      <xdr:spPr>
        <a:xfrm>
          <a:off x="9404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109708</xdr:rowOff>
    </xdr:from>
    <xdr:to>
      <xdr:col>12</xdr:col>
      <xdr:colOff>511175</xdr:colOff>
      <xdr:row>78</xdr:row>
      <xdr:rowOff>111444</xdr:rowOff>
    </xdr:to>
    <xdr:cxnSp macro="">
      <xdr:nvCxnSpPr>
        <xdr:cNvPr id="404" name="直線コネクタ 403"/>
        <xdr:cNvCxnSpPr/>
      </xdr:nvCxnSpPr>
      <xdr:spPr>
        <a:xfrm flipV="1">
          <a:off x="7861300" y="13482808"/>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156506</xdr:rowOff>
    </xdr:from>
    <xdr:ext cx="469744" cy="259045"/>
    <xdr:sp macro="" textlink="">
      <xdr:nvSpPr>
        <xdr:cNvPr id="406" name="テキスト ボックス 405"/>
        <xdr:cNvSpPr txBox="1"/>
      </xdr:nvSpPr>
      <xdr:spPr>
        <a:xfrm>
          <a:off x="8515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111444</xdr:rowOff>
    </xdr:from>
    <xdr:to>
      <xdr:col>11</xdr:col>
      <xdr:colOff>307975</xdr:colOff>
      <xdr:row>78</xdr:row>
      <xdr:rowOff>114599</xdr:rowOff>
    </xdr:to>
    <xdr:cxnSp macro="">
      <xdr:nvCxnSpPr>
        <xdr:cNvPr id="407" name="直線コネクタ 406"/>
        <xdr:cNvCxnSpPr/>
      </xdr:nvCxnSpPr>
      <xdr:spPr>
        <a:xfrm flipV="1">
          <a:off x="6972300" y="13484544"/>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169491</xdr:rowOff>
    </xdr:from>
    <xdr:ext cx="469744" cy="259045"/>
    <xdr:sp macro="" textlink="">
      <xdr:nvSpPr>
        <xdr:cNvPr id="409" name="テキスト ボックス 408"/>
        <xdr:cNvSpPr txBox="1"/>
      </xdr:nvSpPr>
      <xdr:spPr>
        <a:xfrm>
          <a:off x="7626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5265</xdr:rowOff>
    </xdr:from>
    <xdr:ext cx="469744" cy="259045"/>
    <xdr:sp macro="" textlink="">
      <xdr:nvSpPr>
        <xdr:cNvPr id="411" name="テキスト ボックス 410"/>
        <xdr:cNvSpPr txBox="1"/>
      </xdr:nvSpPr>
      <xdr:spPr>
        <a:xfrm>
          <a:off x="6737427" y="128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7655</xdr:rowOff>
    </xdr:from>
    <xdr:to>
      <xdr:col>15</xdr:col>
      <xdr:colOff>231775</xdr:colOff>
      <xdr:row>78</xdr:row>
      <xdr:rowOff>109255</xdr:rowOff>
    </xdr:to>
    <xdr:sp macro="" textlink="">
      <xdr:nvSpPr>
        <xdr:cNvPr id="417" name="円/楕円 416"/>
        <xdr:cNvSpPr/>
      </xdr:nvSpPr>
      <xdr:spPr>
        <a:xfrm>
          <a:off x="104267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94032</xdr:rowOff>
    </xdr:from>
    <xdr:ext cx="469744" cy="259045"/>
    <xdr:sp macro="" textlink="">
      <xdr:nvSpPr>
        <xdr:cNvPr id="418" name="商工費該当値テキスト"/>
        <xdr:cNvSpPr txBox="1"/>
      </xdr:nvSpPr>
      <xdr:spPr>
        <a:xfrm>
          <a:off x="10528300" y="1329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56028</xdr:rowOff>
    </xdr:from>
    <xdr:to>
      <xdr:col>14</xdr:col>
      <xdr:colOff>79375</xdr:colOff>
      <xdr:row>78</xdr:row>
      <xdr:rowOff>157628</xdr:rowOff>
    </xdr:to>
    <xdr:sp macro="" textlink="">
      <xdr:nvSpPr>
        <xdr:cNvPr id="419" name="円/楕円 418"/>
        <xdr:cNvSpPr/>
      </xdr:nvSpPr>
      <xdr:spPr>
        <a:xfrm>
          <a:off x="9588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148755</xdr:rowOff>
    </xdr:from>
    <xdr:ext cx="378565" cy="259045"/>
    <xdr:sp macro="" textlink="">
      <xdr:nvSpPr>
        <xdr:cNvPr id="420" name="テキスト ボックス 419"/>
        <xdr:cNvSpPr txBox="1"/>
      </xdr:nvSpPr>
      <xdr:spPr>
        <a:xfrm>
          <a:off x="9450017" y="1352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58908</xdr:rowOff>
    </xdr:from>
    <xdr:to>
      <xdr:col>12</xdr:col>
      <xdr:colOff>561975</xdr:colOff>
      <xdr:row>78</xdr:row>
      <xdr:rowOff>160508</xdr:rowOff>
    </xdr:to>
    <xdr:sp macro="" textlink="">
      <xdr:nvSpPr>
        <xdr:cNvPr id="421" name="円/楕円 420"/>
        <xdr:cNvSpPr/>
      </xdr:nvSpPr>
      <xdr:spPr>
        <a:xfrm>
          <a:off x="8699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151635</xdr:rowOff>
    </xdr:from>
    <xdr:ext cx="378565" cy="259045"/>
    <xdr:sp macro="" textlink="">
      <xdr:nvSpPr>
        <xdr:cNvPr id="422" name="テキスト ボックス 421"/>
        <xdr:cNvSpPr txBox="1"/>
      </xdr:nvSpPr>
      <xdr:spPr>
        <a:xfrm>
          <a:off x="8561017" y="1352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60644</xdr:rowOff>
    </xdr:from>
    <xdr:to>
      <xdr:col>11</xdr:col>
      <xdr:colOff>358775</xdr:colOff>
      <xdr:row>78</xdr:row>
      <xdr:rowOff>162244</xdr:rowOff>
    </xdr:to>
    <xdr:sp macro="" textlink="">
      <xdr:nvSpPr>
        <xdr:cNvPr id="423" name="円/楕円 422"/>
        <xdr:cNvSpPr/>
      </xdr:nvSpPr>
      <xdr:spPr>
        <a:xfrm>
          <a:off x="7810500" y="134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153371</xdr:rowOff>
    </xdr:from>
    <xdr:ext cx="378565" cy="259045"/>
    <xdr:sp macro="" textlink="">
      <xdr:nvSpPr>
        <xdr:cNvPr id="424" name="テキスト ボックス 423"/>
        <xdr:cNvSpPr txBox="1"/>
      </xdr:nvSpPr>
      <xdr:spPr>
        <a:xfrm>
          <a:off x="7672017" y="135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63799</xdr:rowOff>
    </xdr:from>
    <xdr:to>
      <xdr:col>10</xdr:col>
      <xdr:colOff>155575</xdr:colOff>
      <xdr:row>78</xdr:row>
      <xdr:rowOff>165399</xdr:rowOff>
    </xdr:to>
    <xdr:sp macro="" textlink="">
      <xdr:nvSpPr>
        <xdr:cNvPr id="425" name="円/楕円 424"/>
        <xdr:cNvSpPr/>
      </xdr:nvSpPr>
      <xdr:spPr>
        <a:xfrm>
          <a:off x="6921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156526</xdr:rowOff>
    </xdr:from>
    <xdr:ext cx="378565" cy="259045"/>
    <xdr:sp macro="" textlink="">
      <xdr:nvSpPr>
        <xdr:cNvPr id="426" name="テキスト ボックス 425"/>
        <xdr:cNvSpPr txBox="1"/>
      </xdr:nvSpPr>
      <xdr:spPr>
        <a:xfrm>
          <a:off x="6783017" y="1352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155587</xdr:rowOff>
    </xdr:from>
    <xdr:to>
      <xdr:col>15</xdr:col>
      <xdr:colOff>180975</xdr:colOff>
      <xdr:row>98</xdr:row>
      <xdr:rowOff>47574</xdr:rowOff>
    </xdr:to>
    <xdr:cxnSp macro="">
      <xdr:nvCxnSpPr>
        <xdr:cNvPr id="456" name="直線コネクタ 455"/>
        <xdr:cNvCxnSpPr/>
      </xdr:nvCxnSpPr>
      <xdr:spPr>
        <a:xfrm>
          <a:off x="9639300" y="16786237"/>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160713</xdr:rowOff>
    </xdr:from>
    <xdr:to>
      <xdr:col>14</xdr:col>
      <xdr:colOff>28575</xdr:colOff>
      <xdr:row>97</xdr:row>
      <xdr:rowOff>155587</xdr:rowOff>
    </xdr:to>
    <xdr:cxnSp macro="">
      <xdr:nvCxnSpPr>
        <xdr:cNvPr id="459" name="直線コネクタ 458"/>
        <xdr:cNvCxnSpPr/>
      </xdr:nvCxnSpPr>
      <xdr:spPr>
        <a:xfrm>
          <a:off x="8750300" y="16448463"/>
          <a:ext cx="889000" cy="3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155969</xdr:rowOff>
    </xdr:from>
    <xdr:to>
      <xdr:col>12</xdr:col>
      <xdr:colOff>511175</xdr:colOff>
      <xdr:row>95</xdr:row>
      <xdr:rowOff>160713</xdr:rowOff>
    </xdr:to>
    <xdr:cxnSp macro="">
      <xdr:nvCxnSpPr>
        <xdr:cNvPr id="462" name="直線コネクタ 461"/>
        <xdr:cNvCxnSpPr/>
      </xdr:nvCxnSpPr>
      <xdr:spPr>
        <a:xfrm>
          <a:off x="7861300" y="16443719"/>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4" name="テキスト ボックス 463"/>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96762</xdr:rowOff>
    </xdr:from>
    <xdr:to>
      <xdr:col>11</xdr:col>
      <xdr:colOff>307975</xdr:colOff>
      <xdr:row>95</xdr:row>
      <xdr:rowOff>155969</xdr:rowOff>
    </xdr:to>
    <xdr:cxnSp macro="">
      <xdr:nvCxnSpPr>
        <xdr:cNvPr id="465" name="直線コネクタ 464"/>
        <xdr:cNvCxnSpPr/>
      </xdr:nvCxnSpPr>
      <xdr:spPr>
        <a:xfrm>
          <a:off x="6972300" y="16213062"/>
          <a:ext cx="889000" cy="2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67" name="テキスト ボックス 466"/>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168224</xdr:rowOff>
    </xdr:from>
    <xdr:to>
      <xdr:col>15</xdr:col>
      <xdr:colOff>231775</xdr:colOff>
      <xdr:row>98</xdr:row>
      <xdr:rowOff>98374</xdr:rowOff>
    </xdr:to>
    <xdr:sp macro="" textlink="">
      <xdr:nvSpPr>
        <xdr:cNvPr id="475" name="円/楕円 474"/>
        <xdr:cNvSpPr/>
      </xdr:nvSpPr>
      <xdr:spPr>
        <a:xfrm>
          <a:off x="10426700" y="167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146651</xdr:rowOff>
    </xdr:from>
    <xdr:ext cx="534377" cy="259045"/>
    <xdr:sp macro="" textlink="">
      <xdr:nvSpPr>
        <xdr:cNvPr id="476" name="土木費該当値テキスト"/>
        <xdr:cNvSpPr txBox="1"/>
      </xdr:nvSpPr>
      <xdr:spPr>
        <a:xfrm>
          <a:off x="10528300"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104787</xdr:rowOff>
    </xdr:from>
    <xdr:to>
      <xdr:col>14</xdr:col>
      <xdr:colOff>79375</xdr:colOff>
      <xdr:row>98</xdr:row>
      <xdr:rowOff>34937</xdr:rowOff>
    </xdr:to>
    <xdr:sp macro="" textlink="">
      <xdr:nvSpPr>
        <xdr:cNvPr id="477" name="円/楕円 476"/>
        <xdr:cNvSpPr/>
      </xdr:nvSpPr>
      <xdr:spPr>
        <a:xfrm>
          <a:off x="9588500" y="16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26064</xdr:rowOff>
    </xdr:from>
    <xdr:ext cx="534377" cy="259045"/>
    <xdr:sp macro="" textlink="">
      <xdr:nvSpPr>
        <xdr:cNvPr id="478" name="テキスト ボックス 477"/>
        <xdr:cNvSpPr txBox="1"/>
      </xdr:nvSpPr>
      <xdr:spPr>
        <a:xfrm>
          <a:off x="9372111" y="168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109913</xdr:rowOff>
    </xdr:from>
    <xdr:to>
      <xdr:col>12</xdr:col>
      <xdr:colOff>561975</xdr:colOff>
      <xdr:row>96</xdr:row>
      <xdr:rowOff>40063</xdr:rowOff>
    </xdr:to>
    <xdr:sp macro="" textlink="">
      <xdr:nvSpPr>
        <xdr:cNvPr id="479" name="円/楕円 478"/>
        <xdr:cNvSpPr/>
      </xdr:nvSpPr>
      <xdr:spPr>
        <a:xfrm>
          <a:off x="8699500" y="163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56590</xdr:rowOff>
    </xdr:from>
    <xdr:ext cx="534377" cy="259045"/>
    <xdr:sp macro="" textlink="">
      <xdr:nvSpPr>
        <xdr:cNvPr id="480" name="テキスト ボックス 479"/>
        <xdr:cNvSpPr txBox="1"/>
      </xdr:nvSpPr>
      <xdr:spPr>
        <a:xfrm>
          <a:off x="8483111" y="161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105169</xdr:rowOff>
    </xdr:from>
    <xdr:to>
      <xdr:col>11</xdr:col>
      <xdr:colOff>358775</xdr:colOff>
      <xdr:row>96</xdr:row>
      <xdr:rowOff>35319</xdr:rowOff>
    </xdr:to>
    <xdr:sp macro="" textlink="">
      <xdr:nvSpPr>
        <xdr:cNvPr id="481" name="円/楕円 480"/>
        <xdr:cNvSpPr/>
      </xdr:nvSpPr>
      <xdr:spPr>
        <a:xfrm>
          <a:off x="7810500" y="163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51846</xdr:rowOff>
    </xdr:from>
    <xdr:ext cx="534377" cy="259045"/>
    <xdr:sp macro="" textlink="">
      <xdr:nvSpPr>
        <xdr:cNvPr id="482" name="テキスト ボックス 481"/>
        <xdr:cNvSpPr txBox="1"/>
      </xdr:nvSpPr>
      <xdr:spPr>
        <a:xfrm>
          <a:off x="7594111" y="1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45962</xdr:rowOff>
    </xdr:from>
    <xdr:to>
      <xdr:col>10</xdr:col>
      <xdr:colOff>155575</xdr:colOff>
      <xdr:row>94</xdr:row>
      <xdr:rowOff>147562</xdr:rowOff>
    </xdr:to>
    <xdr:sp macro="" textlink="">
      <xdr:nvSpPr>
        <xdr:cNvPr id="483" name="円/楕円 482"/>
        <xdr:cNvSpPr/>
      </xdr:nvSpPr>
      <xdr:spPr>
        <a:xfrm>
          <a:off x="6921500" y="161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164089</xdr:rowOff>
    </xdr:from>
    <xdr:ext cx="534377" cy="259045"/>
    <xdr:sp macro="" textlink="">
      <xdr:nvSpPr>
        <xdr:cNvPr id="484" name="テキスト ボックス 483"/>
        <xdr:cNvSpPr txBox="1"/>
      </xdr:nvSpPr>
      <xdr:spPr>
        <a:xfrm>
          <a:off x="6705111" y="1593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121503</xdr:rowOff>
    </xdr:from>
    <xdr:to>
      <xdr:col>23</xdr:col>
      <xdr:colOff>517525</xdr:colOff>
      <xdr:row>38</xdr:row>
      <xdr:rowOff>130099</xdr:rowOff>
    </xdr:to>
    <xdr:cxnSp macro="">
      <xdr:nvCxnSpPr>
        <xdr:cNvPr id="512" name="直線コネクタ 511"/>
        <xdr:cNvCxnSpPr/>
      </xdr:nvCxnSpPr>
      <xdr:spPr>
        <a:xfrm flipV="1">
          <a:off x="15481300" y="6636603"/>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106965</xdr:rowOff>
    </xdr:from>
    <xdr:to>
      <xdr:col>22</xdr:col>
      <xdr:colOff>365125</xdr:colOff>
      <xdr:row>38</xdr:row>
      <xdr:rowOff>130099</xdr:rowOff>
    </xdr:to>
    <xdr:cxnSp macro="">
      <xdr:nvCxnSpPr>
        <xdr:cNvPr id="515" name="直線コネクタ 514"/>
        <xdr:cNvCxnSpPr/>
      </xdr:nvCxnSpPr>
      <xdr:spPr>
        <a:xfrm>
          <a:off x="14592300" y="6622065"/>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7" name="テキスト ボックス 516"/>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106965</xdr:rowOff>
    </xdr:from>
    <xdr:to>
      <xdr:col>21</xdr:col>
      <xdr:colOff>161925</xdr:colOff>
      <xdr:row>39</xdr:row>
      <xdr:rowOff>21148</xdr:rowOff>
    </xdr:to>
    <xdr:cxnSp macro="">
      <xdr:nvCxnSpPr>
        <xdr:cNvPr id="518" name="直線コネクタ 517"/>
        <xdr:cNvCxnSpPr/>
      </xdr:nvCxnSpPr>
      <xdr:spPr>
        <a:xfrm flipV="1">
          <a:off x="13703300" y="6622065"/>
          <a:ext cx="889000" cy="8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131287</xdr:rowOff>
    </xdr:from>
    <xdr:to>
      <xdr:col>19</xdr:col>
      <xdr:colOff>644525</xdr:colOff>
      <xdr:row>39</xdr:row>
      <xdr:rowOff>21148</xdr:rowOff>
    </xdr:to>
    <xdr:cxnSp macro="">
      <xdr:nvCxnSpPr>
        <xdr:cNvPr id="521" name="直線コネクタ 520"/>
        <xdr:cNvCxnSpPr/>
      </xdr:nvCxnSpPr>
      <xdr:spPr>
        <a:xfrm>
          <a:off x="12814300" y="6646387"/>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3" name="テキスト ボックス 522"/>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70703</xdr:rowOff>
    </xdr:from>
    <xdr:to>
      <xdr:col>23</xdr:col>
      <xdr:colOff>568325</xdr:colOff>
      <xdr:row>39</xdr:row>
      <xdr:rowOff>853</xdr:rowOff>
    </xdr:to>
    <xdr:sp macro="" textlink="">
      <xdr:nvSpPr>
        <xdr:cNvPr id="531" name="円/楕円 530"/>
        <xdr:cNvSpPr/>
      </xdr:nvSpPr>
      <xdr:spPr>
        <a:xfrm>
          <a:off x="162687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157080</xdr:rowOff>
    </xdr:from>
    <xdr:ext cx="534377" cy="259045"/>
    <xdr:sp macro="" textlink="">
      <xdr:nvSpPr>
        <xdr:cNvPr id="532" name="消防費該当値テキスト"/>
        <xdr:cNvSpPr txBox="1"/>
      </xdr:nvSpPr>
      <xdr:spPr>
        <a:xfrm>
          <a:off x="16370300" y="65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79299</xdr:rowOff>
    </xdr:from>
    <xdr:to>
      <xdr:col>22</xdr:col>
      <xdr:colOff>415925</xdr:colOff>
      <xdr:row>39</xdr:row>
      <xdr:rowOff>9449</xdr:rowOff>
    </xdr:to>
    <xdr:sp macro="" textlink="">
      <xdr:nvSpPr>
        <xdr:cNvPr id="533" name="円/楕円 532"/>
        <xdr:cNvSpPr/>
      </xdr:nvSpPr>
      <xdr:spPr>
        <a:xfrm>
          <a:off x="15430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576</xdr:rowOff>
    </xdr:from>
    <xdr:ext cx="534377" cy="259045"/>
    <xdr:sp macro="" textlink="">
      <xdr:nvSpPr>
        <xdr:cNvPr id="534" name="テキスト ボックス 533"/>
        <xdr:cNvSpPr txBox="1"/>
      </xdr:nvSpPr>
      <xdr:spPr>
        <a:xfrm>
          <a:off x="15214111" y="66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56165</xdr:rowOff>
    </xdr:from>
    <xdr:to>
      <xdr:col>21</xdr:col>
      <xdr:colOff>212725</xdr:colOff>
      <xdr:row>38</xdr:row>
      <xdr:rowOff>157765</xdr:rowOff>
    </xdr:to>
    <xdr:sp macro="" textlink="">
      <xdr:nvSpPr>
        <xdr:cNvPr id="535" name="円/楕円 534"/>
        <xdr:cNvSpPr/>
      </xdr:nvSpPr>
      <xdr:spPr>
        <a:xfrm>
          <a:off x="14541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148892</xdr:rowOff>
    </xdr:from>
    <xdr:ext cx="534377" cy="259045"/>
    <xdr:sp macro="" textlink="">
      <xdr:nvSpPr>
        <xdr:cNvPr id="536" name="テキスト ボックス 535"/>
        <xdr:cNvSpPr txBox="1"/>
      </xdr:nvSpPr>
      <xdr:spPr>
        <a:xfrm>
          <a:off x="14325111" y="666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141798</xdr:rowOff>
    </xdr:from>
    <xdr:to>
      <xdr:col>20</xdr:col>
      <xdr:colOff>9525</xdr:colOff>
      <xdr:row>39</xdr:row>
      <xdr:rowOff>71948</xdr:rowOff>
    </xdr:to>
    <xdr:sp macro="" textlink="">
      <xdr:nvSpPr>
        <xdr:cNvPr id="537" name="円/楕円 536"/>
        <xdr:cNvSpPr/>
      </xdr:nvSpPr>
      <xdr:spPr>
        <a:xfrm>
          <a:off x="13652500" y="66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63075</xdr:rowOff>
    </xdr:from>
    <xdr:ext cx="469744" cy="259045"/>
    <xdr:sp macro="" textlink="">
      <xdr:nvSpPr>
        <xdr:cNvPr id="538" name="テキスト ボックス 537"/>
        <xdr:cNvSpPr txBox="1"/>
      </xdr:nvSpPr>
      <xdr:spPr>
        <a:xfrm>
          <a:off x="13468427" y="674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80487</xdr:rowOff>
    </xdr:from>
    <xdr:to>
      <xdr:col>18</xdr:col>
      <xdr:colOff>492125</xdr:colOff>
      <xdr:row>39</xdr:row>
      <xdr:rowOff>10637</xdr:rowOff>
    </xdr:to>
    <xdr:sp macro="" textlink="">
      <xdr:nvSpPr>
        <xdr:cNvPr id="539" name="円/楕円 538"/>
        <xdr:cNvSpPr/>
      </xdr:nvSpPr>
      <xdr:spPr>
        <a:xfrm>
          <a:off x="12763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1764</xdr:rowOff>
    </xdr:from>
    <xdr:ext cx="534377" cy="259045"/>
    <xdr:sp macro="" textlink="">
      <xdr:nvSpPr>
        <xdr:cNvPr id="540" name="テキスト ボックス 539"/>
        <xdr:cNvSpPr txBox="1"/>
      </xdr:nvSpPr>
      <xdr:spPr>
        <a:xfrm>
          <a:off x="12547111" y="66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162377</xdr:rowOff>
    </xdr:from>
    <xdr:to>
      <xdr:col>23</xdr:col>
      <xdr:colOff>517525</xdr:colOff>
      <xdr:row>57</xdr:row>
      <xdr:rowOff>52992</xdr:rowOff>
    </xdr:to>
    <xdr:cxnSp macro="">
      <xdr:nvCxnSpPr>
        <xdr:cNvPr id="568" name="直線コネクタ 567"/>
        <xdr:cNvCxnSpPr/>
      </xdr:nvCxnSpPr>
      <xdr:spPr>
        <a:xfrm flipV="1">
          <a:off x="15481300" y="9763577"/>
          <a:ext cx="8382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41287</xdr:rowOff>
    </xdr:from>
    <xdr:to>
      <xdr:col>22</xdr:col>
      <xdr:colOff>365125</xdr:colOff>
      <xdr:row>57</xdr:row>
      <xdr:rowOff>52992</xdr:rowOff>
    </xdr:to>
    <xdr:cxnSp macro="">
      <xdr:nvCxnSpPr>
        <xdr:cNvPr id="571" name="直線コネクタ 570"/>
        <xdr:cNvCxnSpPr/>
      </xdr:nvCxnSpPr>
      <xdr:spPr>
        <a:xfrm>
          <a:off x="14592300" y="9813937"/>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3" name="テキスト ボックス 572"/>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41287</xdr:rowOff>
    </xdr:from>
    <xdr:to>
      <xdr:col>21</xdr:col>
      <xdr:colOff>161925</xdr:colOff>
      <xdr:row>57</xdr:row>
      <xdr:rowOff>50134</xdr:rowOff>
    </xdr:to>
    <xdr:cxnSp macro="">
      <xdr:nvCxnSpPr>
        <xdr:cNvPr id="574" name="直線コネクタ 573"/>
        <xdr:cNvCxnSpPr/>
      </xdr:nvCxnSpPr>
      <xdr:spPr>
        <a:xfrm flipV="1">
          <a:off x="13703300" y="981393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141506</xdr:rowOff>
    </xdr:from>
    <xdr:to>
      <xdr:col>19</xdr:col>
      <xdr:colOff>644525</xdr:colOff>
      <xdr:row>57</xdr:row>
      <xdr:rowOff>50134</xdr:rowOff>
    </xdr:to>
    <xdr:cxnSp macro="">
      <xdr:nvCxnSpPr>
        <xdr:cNvPr id="577" name="直線コネクタ 576"/>
        <xdr:cNvCxnSpPr/>
      </xdr:nvCxnSpPr>
      <xdr:spPr>
        <a:xfrm>
          <a:off x="12814300" y="9571256"/>
          <a:ext cx="889000" cy="2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9" name="テキスト ボックス 578"/>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1" name="テキスト ボックス 580"/>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111577</xdr:rowOff>
    </xdr:from>
    <xdr:to>
      <xdr:col>23</xdr:col>
      <xdr:colOff>568325</xdr:colOff>
      <xdr:row>57</xdr:row>
      <xdr:rowOff>41727</xdr:rowOff>
    </xdr:to>
    <xdr:sp macro="" textlink="">
      <xdr:nvSpPr>
        <xdr:cNvPr id="587" name="円/楕円 586"/>
        <xdr:cNvSpPr/>
      </xdr:nvSpPr>
      <xdr:spPr>
        <a:xfrm>
          <a:off x="16268700" y="9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90004</xdr:rowOff>
    </xdr:from>
    <xdr:ext cx="534377" cy="259045"/>
    <xdr:sp macro="" textlink="">
      <xdr:nvSpPr>
        <xdr:cNvPr id="588" name="教育費該当値テキスト"/>
        <xdr:cNvSpPr txBox="1"/>
      </xdr:nvSpPr>
      <xdr:spPr>
        <a:xfrm>
          <a:off x="16370300" y="96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2192</xdr:rowOff>
    </xdr:from>
    <xdr:to>
      <xdr:col>22</xdr:col>
      <xdr:colOff>415925</xdr:colOff>
      <xdr:row>57</xdr:row>
      <xdr:rowOff>103792</xdr:rowOff>
    </xdr:to>
    <xdr:sp macro="" textlink="">
      <xdr:nvSpPr>
        <xdr:cNvPr id="589" name="円/楕円 588"/>
        <xdr:cNvSpPr/>
      </xdr:nvSpPr>
      <xdr:spPr>
        <a:xfrm>
          <a:off x="15430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94919</xdr:rowOff>
    </xdr:from>
    <xdr:ext cx="534377" cy="259045"/>
    <xdr:sp macro="" textlink="">
      <xdr:nvSpPr>
        <xdr:cNvPr id="590" name="テキスト ボックス 589"/>
        <xdr:cNvSpPr txBox="1"/>
      </xdr:nvSpPr>
      <xdr:spPr>
        <a:xfrm>
          <a:off x="15214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161937</xdr:rowOff>
    </xdr:from>
    <xdr:to>
      <xdr:col>21</xdr:col>
      <xdr:colOff>212725</xdr:colOff>
      <xdr:row>57</xdr:row>
      <xdr:rowOff>92087</xdr:rowOff>
    </xdr:to>
    <xdr:sp macro="" textlink="">
      <xdr:nvSpPr>
        <xdr:cNvPr id="591" name="円/楕円 590"/>
        <xdr:cNvSpPr/>
      </xdr:nvSpPr>
      <xdr:spPr>
        <a:xfrm>
          <a:off x="14541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83214</xdr:rowOff>
    </xdr:from>
    <xdr:ext cx="534377" cy="259045"/>
    <xdr:sp macro="" textlink="">
      <xdr:nvSpPr>
        <xdr:cNvPr id="592" name="テキスト ボックス 591"/>
        <xdr:cNvSpPr txBox="1"/>
      </xdr:nvSpPr>
      <xdr:spPr>
        <a:xfrm>
          <a:off x="14325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170784</xdr:rowOff>
    </xdr:from>
    <xdr:to>
      <xdr:col>20</xdr:col>
      <xdr:colOff>9525</xdr:colOff>
      <xdr:row>57</xdr:row>
      <xdr:rowOff>100934</xdr:rowOff>
    </xdr:to>
    <xdr:sp macro="" textlink="">
      <xdr:nvSpPr>
        <xdr:cNvPr id="593" name="円/楕円 592"/>
        <xdr:cNvSpPr/>
      </xdr:nvSpPr>
      <xdr:spPr>
        <a:xfrm>
          <a:off x="13652500" y="97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92061</xdr:rowOff>
    </xdr:from>
    <xdr:ext cx="534377" cy="259045"/>
    <xdr:sp macro="" textlink="">
      <xdr:nvSpPr>
        <xdr:cNvPr id="594" name="テキスト ボックス 593"/>
        <xdr:cNvSpPr txBox="1"/>
      </xdr:nvSpPr>
      <xdr:spPr>
        <a:xfrm>
          <a:off x="13436111" y="98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90706</xdr:rowOff>
    </xdr:from>
    <xdr:to>
      <xdr:col>18</xdr:col>
      <xdr:colOff>492125</xdr:colOff>
      <xdr:row>56</xdr:row>
      <xdr:rowOff>20856</xdr:rowOff>
    </xdr:to>
    <xdr:sp macro="" textlink="">
      <xdr:nvSpPr>
        <xdr:cNvPr id="595" name="円/楕円 594"/>
        <xdr:cNvSpPr/>
      </xdr:nvSpPr>
      <xdr:spPr>
        <a:xfrm>
          <a:off x="12763500" y="95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37383</xdr:rowOff>
    </xdr:from>
    <xdr:ext cx="534377" cy="259045"/>
    <xdr:sp macro="" textlink="">
      <xdr:nvSpPr>
        <xdr:cNvPr id="596" name="テキスト ボックス 595"/>
        <xdr:cNvSpPr txBox="1"/>
      </xdr:nvSpPr>
      <xdr:spPr>
        <a:xfrm>
          <a:off x="12547111" y="929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1" name="直線コネクタ 620"/>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4" name="直線コネクタ 623"/>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27" name="直線コネクタ 626"/>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0" name="直線コネクタ 629"/>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0" name="円/楕円 63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41"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2" name="円/楕円 64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3" name="テキスト ボックス 642"/>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4" name="円/楕円 64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5" name="テキスト ボックス 644"/>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46" name="円/楕円 645"/>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47" name="テキスト ボックス 646"/>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48" name="円/楕円 64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49" name="テキスト ボックス 648"/>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128201</xdr:rowOff>
    </xdr:from>
    <xdr:to>
      <xdr:col>23</xdr:col>
      <xdr:colOff>517525</xdr:colOff>
      <xdr:row>94</xdr:row>
      <xdr:rowOff>142900</xdr:rowOff>
    </xdr:to>
    <xdr:cxnSp macro="">
      <xdr:nvCxnSpPr>
        <xdr:cNvPr id="676" name="直線コネクタ 675"/>
        <xdr:cNvCxnSpPr/>
      </xdr:nvCxnSpPr>
      <xdr:spPr>
        <a:xfrm>
          <a:off x="15481300" y="16244501"/>
          <a:ext cx="8382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77"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123836</xdr:rowOff>
    </xdr:from>
    <xdr:to>
      <xdr:col>22</xdr:col>
      <xdr:colOff>365125</xdr:colOff>
      <xdr:row>94</xdr:row>
      <xdr:rowOff>128201</xdr:rowOff>
    </xdr:to>
    <xdr:cxnSp macro="">
      <xdr:nvCxnSpPr>
        <xdr:cNvPr id="679" name="直線コネクタ 678"/>
        <xdr:cNvCxnSpPr/>
      </xdr:nvCxnSpPr>
      <xdr:spPr>
        <a:xfrm>
          <a:off x="14592300" y="16240136"/>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11689</xdr:rowOff>
    </xdr:from>
    <xdr:ext cx="534377" cy="259045"/>
    <xdr:sp macro="" textlink="">
      <xdr:nvSpPr>
        <xdr:cNvPr id="681" name="テキスト ボックス 680"/>
        <xdr:cNvSpPr txBox="1"/>
      </xdr:nvSpPr>
      <xdr:spPr>
        <a:xfrm>
          <a:off x="15214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123836</xdr:rowOff>
    </xdr:from>
    <xdr:to>
      <xdr:col>21</xdr:col>
      <xdr:colOff>161925</xdr:colOff>
      <xdr:row>94</xdr:row>
      <xdr:rowOff>154719</xdr:rowOff>
    </xdr:to>
    <xdr:cxnSp macro="">
      <xdr:nvCxnSpPr>
        <xdr:cNvPr id="682" name="直線コネクタ 681"/>
        <xdr:cNvCxnSpPr/>
      </xdr:nvCxnSpPr>
      <xdr:spPr>
        <a:xfrm flipV="1">
          <a:off x="13703300" y="16240136"/>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170679</xdr:rowOff>
    </xdr:from>
    <xdr:ext cx="534377" cy="259045"/>
    <xdr:sp macro="" textlink="">
      <xdr:nvSpPr>
        <xdr:cNvPr id="684" name="テキスト ボックス 683"/>
        <xdr:cNvSpPr txBox="1"/>
      </xdr:nvSpPr>
      <xdr:spPr>
        <a:xfrm>
          <a:off x="14325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154719</xdr:rowOff>
    </xdr:from>
    <xdr:to>
      <xdr:col>19</xdr:col>
      <xdr:colOff>644525</xdr:colOff>
      <xdr:row>95</xdr:row>
      <xdr:rowOff>67828</xdr:rowOff>
    </xdr:to>
    <xdr:cxnSp macro="">
      <xdr:nvCxnSpPr>
        <xdr:cNvPr id="685" name="直線コネクタ 684"/>
        <xdr:cNvCxnSpPr/>
      </xdr:nvCxnSpPr>
      <xdr:spPr>
        <a:xfrm flipV="1">
          <a:off x="12814300" y="16271019"/>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4145</xdr:rowOff>
    </xdr:from>
    <xdr:ext cx="534377" cy="259045"/>
    <xdr:sp macro="" textlink="">
      <xdr:nvSpPr>
        <xdr:cNvPr id="687" name="テキスト ボックス 686"/>
        <xdr:cNvSpPr txBox="1"/>
      </xdr:nvSpPr>
      <xdr:spPr>
        <a:xfrm>
          <a:off x="13436111" y="157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150837</xdr:rowOff>
    </xdr:from>
    <xdr:ext cx="534377" cy="259045"/>
    <xdr:sp macro="" textlink="">
      <xdr:nvSpPr>
        <xdr:cNvPr id="689" name="テキスト ボックス 688"/>
        <xdr:cNvSpPr txBox="1"/>
      </xdr:nvSpPr>
      <xdr:spPr>
        <a:xfrm>
          <a:off x="12547111" y="1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92100</xdr:rowOff>
    </xdr:from>
    <xdr:to>
      <xdr:col>23</xdr:col>
      <xdr:colOff>568325</xdr:colOff>
      <xdr:row>95</xdr:row>
      <xdr:rowOff>22250</xdr:rowOff>
    </xdr:to>
    <xdr:sp macro="" textlink="">
      <xdr:nvSpPr>
        <xdr:cNvPr id="695" name="円/楕円 694"/>
        <xdr:cNvSpPr/>
      </xdr:nvSpPr>
      <xdr:spPr>
        <a:xfrm>
          <a:off x="162687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70527</xdr:rowOff>
    </xdr:from>
    <xdr:ext cx="534377" cy="259045"/>
    <xdr:sp macro="" textlink="">
      <xdr:nvSpPr>
        <xdr:cNvPr id="696" name="公債費該当値テキスト"/>
        <xdr:cNvSpPr txBox="1"/>
      </xdr:nvSpPr>
      <xdr:spPr>
        <a:xfrm>
          <a:off x="16370300" y="161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77401</xdr:rowOff>
    </xdr:from>
    <xdr:to>
      <xdr:col>22</xdr:col>
      <xdr:colOff>415925</xdr:colOff>
      <xdr:row>95</xdr:row>
      <xdr:rowOff>7551</xdr:rowOff>
    </xdr:to>
    <xdr:sp macro="" textlink="">
      <xdr:nvSpPr>
        <xdr:cNvPr id="697" name="円/楕円 696"/>
        <xdr:cNvSpPr/>
      </xdr:nvSpPr>
      <xdr:spPr>
        <a:xfrm>
          <a:off x="15430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170128</xdr:rowOff>
    </xdr:from>
    <xdr:ext cx="534377" cy="259045"/>
    <xdr:sp macro="" textlink="">
      <xdr:nvSpPr>
        <xdr:cNvPr id="698" name="テキスト ボックス 697"/>
        <xdr:cNvSpPr txBox="1"/>
      </xdr:nvSpPr>
      <xdr:spPr>
        <a:xfrm>
          <a:off x="15214111" y="1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73036</xdr:rowOff>
    </xdr:from>
    <xdr:to>
      <xdr:col>21</xdr:col>
      <xdr:colOff>212725</xdr:colOff>
      <xdr:row>95</xdr:row>
      <xdr:rowOff>3186</xdr:rowOff>
    </xdr:to>
    <xdr:sp macro="" textlink="">
      <xdr:nvSpPr>
        <xdr:cNvPr id="699" name="円/楕円 698"/>
        <xdr:cNvSpPr/>
      </xdr:nvSpPr>
      <xdr:spPr>
        <a:xfrm>
          <a:off x="14541500" y="161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165763</xdr:rowOff>
    </xdr:from>
    <xdr:ext cx="534377" cy="259045"/>
    <xdr:sp macro="" textlink="">
      <xdr:nvSpPr>
        <xdr:cNvPr id="700" name="テキスト ボックス 699"/>
        <xdr:cNvSpPr txBox="1"/>
      </xdr:nvSpPr>
      <xdr:spPr>
        <a:xfrm>
          <a:off x="14325111" y="162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103919</xdr:rowOff>
    </xdr:from>
    <xdr:to>
      <xdr:col>20</xdr:col>
      <xdr:colOff>9525</xdr:colOff>
      <xdr:row>95</xdr:row>
      <xdr:rowOff>34069</xdr:rowOff>
    </xdr:to>
    <xdr:sp macro="" textlink="">
      <xdr:nvSpPr>
        <xdr:cNvPr id="701" name="円/楕円 700"/>
        <xdr:cNvSpPr/>
      </xdr:nvSpPr>
      <xdr:spPr>
        <a:xfrm>
          <a:off x="13652500" y="162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25196</xdr:rowOff>
    </xdr:from>
    <xdr:ext cx="534377" cy="259045"/>
    <xdr:sp macro="" textlink="">
      <xdr:nvSpPr>
        <xdr:cNvPr id="702" name="テキスト ボックス 701"/>
        <xdr:cNvSpPr txBox="1"/>
      </xdr:nvSpPr>
      <xdr:spPr>
        <a:xfrm>
          <a:off x="13436111" y="163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17028</xdr:rowOff>
    </xdr:from>
    <xdr:to>
      <xdr:col>18</xdr:col>
      <xdr:colOff>492125</xdr:colOff>
      <xdr:row>95</xdr:row>
      <xdr:rowOff>118628</xdr:rowOff>
    </xdr:to>
    <xdr:sp macro="" textlink="">
      <xdr:nvSpPr>
        <xdr:cNvPr id="703" name="円/楕円 702"/>
        <xdr:cNvSpPr/>
      </xdr:nvSpPr>
      <xdr:spPr>
        <a:xfrm>
          <a:off x="12763500" y="163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109755</xdr:rowOff>
    </xdr:from>
    <xdr:ext cx="534377" cy="259045"/>
    <xdr:sp macro="" textlink="">
      <xdr:nvSpPr>
        <xdr:cNvPr id="704" name="テキスト ボックス 703"/>
        <xdr:cNvSpPr txBox="1"/>
      </xdr:nvSpPr>
      <xdr:spPr>
        <a:xfrm>
          <a:off x="12547111" y="163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36"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6" name="円/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7" name="テキスト ボックス 75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8" name="円/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9" name="テキスト ボックス 75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0" name="円/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1" name="テキスト ボックス 76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2" name="円/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3" name="テキスト ボックス 76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mn-ea"/>
              <a:ea typeface="+mn-ea"/>
              <a:cs typeface="+mn-cs"/>
            </a:rPr>
            <a:t>　歳出決算総額の約半分を構成する</a:t>
          </a:r>
          <a:r>
            <a:rPr kumimoji="1" lang="ja-JP" altLang="ja-JP" sz="1150">
              <a:solidFill>
                <a:schemeClr val="dk1"/>
              </a:solidFill>
              <a:effectLst/>
              <a:latin typeface="+mn-ea"/>
              <a:ea typeface="+mn-ea"/>
              <a:cs typeface="+mn-cs"/>
            </a:rPr>
            <a:t>民生費</a:t>
          </a:r>
          <a:r>
            <a:rPr kumimoji="1" lang="ja-JP" altLang="en-US" sz="1150">
              <a:solidFill>
                <a:schemeClr val="dk1"/>
              </a:solidFill>
              <a:effectLst/>
              <a:latin typeface="+mn-ea"/>
              <a:ea typeface="+mn-ea"/>
              <a:cs typeface="+mn-cs"/>
            </a:rPr>
            <a:t>については、</a:t>
          </a:r>
          <a:r>
            <a:rPr kumimoji="1" lang="ja-JP" altLang="ja-JP" sz="1150">
              <a:solidFill>
                <a:schemeClr val="dk1"/>
              </a:solidFill>
              <a:effectLst/>
              <a:latin typeface="+mn-ea"/>
              <a:ea typeface="+mn-ea"/>
              <a:cs typeface="+mn-cs"/>
            </a:rPr>
            <a:t>住民一人当たり</a:t>
          </a:r>
          <a:r>
            <a:rPr kumimoji="1" lang="en-US" altLang="ja-JP" sz="1150">
              <a:solidFill>
                <a:schemeClr val="dk1"/>
              </a:solidFill>
              <a:effectLst/>
              <a:latin typeface="+mn-ea"/>
              <a:ea typeface="+mn-ea"/>
              <a:cs typeface="+mn-cs"/>
            </a:rPr>
            <a:t>160,533</a:t>
          </a:r>
          <a:r>
            <a:rPr kumimoji="1" lang="ja-JP" altLang="ja-JP" sz="1150">
              <a:solidFill>
                <a:schemeClr val="dk1"/>
              </a:solidFill>
              <a:effectLst/>
              <a:latin typeface="+mn-ea"/>
              <a:ea typeface="+mn-ea"/>
              <a:cs typeface="+mn-cs"/>
            </a:rPr>
            <a:t>円となっている。平成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年度及び平成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年度決算で急増した要因としては、廃校となった小学校跡地を活用し、子ども発達支援センター、学齢障害児デイサービス施設などを含む複合施設を</a:t>
          </a:r>
          <a:r>
            <a:rPr kumimoji="1" lang="en-US" altLang="ja-JP" sz="1150">
              <a:solidFill>
                <a:schemeClr val="dk1"/>
              </a:solidFill>
              <a:effectLst/>
              <a:latin typeface="+mn-ea"/>
              <a:ea typeface="+mn-ea"/>
              <a:cs typeface="+mn-cs"/>
            </a:rPr>
            <a:t>2</a:t>
          </a:r>
          <a:r>
            <a:rPr kumimoji="1" lang="ja-JP" altLang="en-US" sz="1150">
              <a:solidFill>
                <a:schemeClr val="dk1"/>
              </a:solidFill>
              <a:effectLst/>
              <a:latin typeface="+mn-ea"/>
              <a:ea typeface="+mn-ea"/>
              <a:cs typeface="+mn-cs"/>
            </a:rPr>
            <a:t>ヵ年かけて</a:t>
          </a:r>
          <a:r>
            <a:rPr kumimoji="1" lang="ja-JP" altLang="ja-JP" sz="1150">
              <a:solidFill>
                <a:schemeClr val="dk1"/>
              </a:solidFill>
              <a:effectLst/>
              <a:latin typeface="+mn-ea"/>
              <a:ea typeface="+mn-ea"/>
              <a:cs typeface="+mn-cs"/>
            </a:rPr>
            <a:t>整備したため、普通建設事業費が増加したことが挙げられる。また、平成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決算については、一般会計から国民健康保険特別会計に対して赤字補てん財源の繰出しを行ったため、繰出金が大きく増加した。国民健康保険税の負担の公平性の確保や、保険税収納率の向上を図り、国保財政を健全化することが必要となっ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a:t>
          </a:r>
          <a:r>
            <a:rPr kumimoji="1" lang="ja-JP" altLang="en-US" sz="1150">
              <a:solidFill>
                <a:schemeClr val="dk1"/>
              </a:solidFill>
              <a:effectLst/>
              <a:latin typeface="+mn-ea"/>
              <a:ea typeface="+mn-ea"/>
              <a:cs typeface="+mn-cs"/>
            </a:rPr>
            <a:t>衛生費については、類似団体平均を大きく下回る水準で推移しているが、主な要因としては、市立病院の廃止により、平成</a:t>
          </a:r>
          <a:r>
            <a:rPr kumimoji="1" lang="en-US" altLang="ja-JP" sz="1150">
              <a:solidFill>
                <a:schemeClr val="dk1"/>
              </a:solidFill>
              <a:effectLst/>
              <a:latin typeface="+mn-ea"/>
              <a:ea typeface="+mn-ea"/>
              <a:cs typeface="+mn-cs"/>
            </a:rPr>
            <a:t>3</a:t>
          </a:r>
          <a:r>
            <a:rPr kumimoji="1" lang="ja-JP" altLang="en-US" sz="1150">
              <a:solidFill>
                <a:schemeClr val="dk1"/>
              </a:solidFill>
              <a:effectLst/>
              <a:latin typeface="+mn-ea"/>
              <a:ea typeface="+mn-ea"/>
              <a:cs typeface="+mn-cs"/>
            </a:rPr>
            <a:t>年度以降、病院事業会計への繰出金が必要なくなったことが挙げられる。商工費についても、類似団体平均を大きく下回り、類似団体内で最も少なくなっている。これまでも住工調和事業で企業誘致を図るなどの取組みを行ってきたが、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年度には、相談支援などにより市内企業の売上向上や創業促進を図るため「</a:t>
          </a:r>
          <a:r>
            <a:rPr kumimoji="1" lang="en-US" altLang="ja-JP" sz="1150">
              <a:solidFill>
                <a:schemeClr val="dk1"/>
              </a:solidFill>
              <a:effectLst/>
              <a:latin typeface="+mn-ea"/>
              <a:ea typeface="+mn-ea"/>
              <a:cs typeface="+mn-cs"/>
            </a:rPr>
            <a:t>D-biz</a:t>
          </a:r>
          <a:r>
            <a:rPr kumimoji="1" lang="ja-JP" altLang="en-US" sz="1150">
              <a:solidFill>
                <a:schemeClr val="dk1"/>
              </a:solidFill>
              <a:effectLst/>
              <a:latin typeface="+mn-ea"/>
              <a:ea typeface="+mn-ea"/>
              <a:cs typeface="+mn-cs"/>
            </a:rPr>
            <a:t>」を立ち上げており、今後さらに市内産業の活性化に向けた取組みを進めていく。なお、平成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年度決算で大幅増となっているのは、国の交付金を活用してプレミアム付き商品券発行事業を実施したことによる。</a:t>
          </a:r>
          <a:endParaRPr kumimoji="1" lang="en-US" altLang="ja-JP" sz="1150">
            <a:solidFill>
              <a:schemeClr val="dk1"/>
            </a:solidFill>
            <a:effectLst/>
            <a:latin typeface="+mn-ea"/>
            <a:ea typeface="+mn-ea"/>
            <a:cs typeface="+mn-cs"/>
          </a:endParaRPr>
        </a:p>
        <a:p>
          <a:r>
            <a:rPr kumimoji="1" lang="ja-JP" altLang="en-US" sz="1150">
              <a:solidFill>
                <a:schemeClr val="dk1"/>
              </a:solidFill>
              <a:effectLst/>
              <a:latin typeface="+mn-ea"/>
              <a:ea typeface="+mn-ea"/>
              <a:cs typeface="+mn-cs"/>
            </a:rPr>
            <a:t>　また、</a:t>
          </a:r>
          <a:r>
            <a:rPr kumimoji="1" lang="ja-JP" altLang="ja-JP" sz="1150">
              <a:solidFill>
                <a:schemeClr val="dk1"/>
              </a:solidFill>
              <a:effectLst/>
              <a:latin typeface="+mn-ea"/>
              <a:ea typeface="+mn-ea"/>
              <a:cs typeface="+mn-cs"/>
            </a:rPr>
            <a:t>土木費について平成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年度決算で大幅減となっているのは、平成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a:t>
          </a:r>
          <a:r>
            <a:rPr kumimoji="1" lang="en-US" altLang="ja-JP" sz="1150">
              <a:solidFill>
                <a:schemeClr val="dk1"/>
              </a:solidFill>
              <a:effectLst/>
              <a:latin typeface="+mn-ea"/>
              <a:ea typeface="+mn-ea"/>
              <a:cs typeface="+mn-cs"/>
            </a:rPr>
            <a:t>3</a:t>
          </a:r>
          <a:r>
            <a:rPr kumimoji="1" lang="ja-JP" altLang="ja-JP" sz="1150">
              <a:solidFill>
                <a:schemeClr val="dk1"/>
              </a:solidFill>
              <a:effectLst/>
              <a:latin typeface="+mn-ea"/>
              <a:ea typeface="+mn-ea"/>
              <a:cs typeface="+mn-cs"/>
            </a:rPr>
            <a:t>月末に土地開発公社が解散したことに伴い、それまで公社の利子負担軽減のために行っていた、公社への貸付が不要となったためである。</a:t>
          </a:r>
          <a:r>
            <a:rPr kumimoji="1" lang="ja-JP" altLang="en-US" sz="1150">
              <a:solidFill>
                <a:schemeClr val="dk1"/>
              </a:solidFill>
              <a:effectLst/>
              <a:latin typeface="+mn-ea"/>
              <a:ea typeface="+mn-ea"/>
              <a:cs typeface="+mn-cs"/>
            </a:rPr>
            <a:t>これにより、</a:t>
          </a:r>
          <a:r>
            <a:rPr kumimoji="1" lang="ja-JP" altLang="ja-JP"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26</a:t>
          </a:r>
          <a:r>
            <a:rPr kumimoji="1" lang="ja-JP" altLang="ja-JP" sz="1150">
              <a:solidFill>
                <a:schemeClr val="dk1"/>
              </a:solidFill>
              <a:effectLst/>
              <a:latin typeface="+mn-ea"/>
              <a:ea typeface="+mn-ea"/>
              <a:cs typeface="+mn-cs"/>
            </a:rPr>
            <a:t>年度以降は類似団体平均を下回って推移している。</a:t>
          </a:r>
          <a:r>
            <a:rPr kumimoji="1" lang="ja-JP" altLang="en-US" sz="1150">
              <a:solidFill>
                <a:schemeClr val="dk1"/>
              </a:solidFill>
              <a:effectLst/>
              <a:latin typeface="+mn-ea"/>
              <a:ea typeface="+mn-ea"/>
              <a:cs typeface="+mn-cs"/>
            </a:rPr>
            <a:t>総務費が平成</a:t>
          </a:r>
          <a:r>
            <a:rPr kumimoji="1" lang="en-US" altLang="ja-JP" sz="1150">
              <a:solidFill>
                <a:schemeClr val="dk1"/>
              </a:solidFill>
              <a:effectLst/>
              <a:latin typeface="+mn-ea"/>
              <a:ea typeface="+mn-ea"/>
              <a:cs typeface="+mn-cs"/>
            </a:rPr>
            <a:t>25</a:t>
          </a:r>
          <a:r>
            <a:rPr kumimoji="1" lang="ja-JP" altLang="en-US" sz="1150">
              <a:solidFill>
                <a:schemeClr val="dk1"/>
              </a:solidFill>
              <a:effectLst/>
              <a:latin typeface="+mn-ea"/>
              <a:ea typeface="+mn-ea"/>
              <a:cs typeface="+mn-cs"/>
            </a:rPr>
            <a:t>年度決算で急増しているのも、土地開発公社解散に伴い公社保有地を取得したことが要因となっている。</a:t>
          </a:r>
          <a:endParaRPr kumimoji="1" lang="en-US" altLang="ja-JP" sz="1150">
            <a:solidFill>
              <a:schemeClr val="dk1"/>
            </a:solidFill>
            <a:effectLst/>
            <a:latin typeface="+mn-ea"/>
            <a:ea typeface="+mn-ea"/>
            <a:cs typeface="+mn-cs"/>
          </a:endParaRPr>
        </a:p>
        <a:p>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年度決算では、歳出は社会保障関連経費の増加や国民健康保険特別会計に対する赤字補てん繰出しの実施等で増加したものの、歳入も市税や地方交付税の増加に加えて、寄付金（ふるさと納税）や</a:t>
          </a:r>
          <a:r>
            <a:rPr kumimoji="1" lang="ja-JP" altLang="ja-JP" sz="1100">
              <a:solidFill>
                <a:schemeClr val="dk1"/>
              </a:solidFill>
              <a:effectLst/>
              <a:latin typeface="+mn-ea"/>
              <a:ea typeface="+mn-ea"/>
              <a:cs typeface="+mn-cs"/>
            </a:rPr>
            <a:t>地方消費税交付金が</a:t>
          </a:r>
          <a:r>
            <a:rPr kumimoji="1" lang="ja-JP" altLang="en-US" sz="1100">
              <a:solidFill>
                <a:schemeClr val="dk1"/>
              </a:solidFill>
              <a:effectLst/>
              <a:latin typeface="+mn-ea"/>
              <a:ea typeface="+mn-ea"/>
              <a:cs typeface="+mn-cs"/>
            </a:rPr>
            <a:t>前年度より</a:t>
          </a:r>
          <a:r>
            <a:rPr kumimoji="1" lang="ja-JP" altLang="ja-JP" sz="1100">
              <a:solidFill>
                <a:schemeClr val="dk1"/>
              </a:solidFill>
              <a:effectLst/>
              <a:latin typeface="+mn-ea"/>
              <a:ea typeface="+mn-ea"/>
              <a:cs typeface="+mn-cs"/>
            </a:rPr>
            <a:t>大幅増となったことから、</a:t>
          </a:r>
          <a:r>
            <a:rPr kumimoji="1" lang="ja-JP" altLang="en-US" sz="1100">
              <a:solidFill>
                <a:schemeClr val="dk1"/>
              </a:solidFill>
              <a:effectLst/>
              <a:latin typeface="+mn-ea"/>
              <a:ea typeface="+mn-ea"/>
              <a:cs typeface="+mn-cs"/>
            </a:rPr>
            <a:t>歳出を上回る増加となったため、</a:t>
          </a:r>
          <a:r>
            <a:rPr kumimoji="1" lang="ja-JP" altLang="ja-JP" sz="1100">
              <a:solidFill>
                <a:schemeClr val="dk1"/>
              </a:solidFill>
              <a:effectLst/>
              <a:latin typeface="+mn-ea"/>
              <a:ea typeface="+mn-ea"/>
              <a:cs typeface="+mn-cs"/>
            </a:rPr>
            <a:t>引き続き黒字を確保している。実質単年度収支についても</a:t>
          </a:r>
          <a:r>
            <a:rPr kumimoji="1" lang="ja-JP" altLang="en-US" sz="1100">
              <a:solidFill>
                <a:schemeClr val="dk1"/>
              </a:solidFill>
              <a:effectLst/>
              <a:latin typeface="+mn-ea"/>
              <a:ea typeface="+mn-ea"/>
              <a:cs typeface="+mn-cs"/>
            </a:rPr>
            <a:t>、財政調整基金への積立金は減少したものの、単年度収支が前年度より増加しているため、引き続き黒字となっている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財政調整基金については、適切な財源の確保と歳出の精査により、平成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年連続で取崩しを</a:t>
          </a:r>
          <a:r>
            <a:rPr kumimoji="1" lang="ja-JP" altLang="en-US" sz="1100">
              <a:solidFill>
                <a:schemeClr val="dk1"/>
              </a:solidFill>
              <a:effectLst/>
              <a:latin typeface="+mn-ea"/>
              <a:ea typeface="+mn-ea"/>
              <a:cs typeface="+mn-cs"/>
            </a:rPr>
            <a:t>行っていない。</a:t>
          </a:r>
          <a:r>
            <a:rPr kumimoji="1" lang="ja-JP" altLang="ja-JP" sz="1100">
              <a:solidFill>
                <a:schemeClr val="dk1"/>
              </a:solidFill>
              <a:effectLst/>
              <a:latin typeface="+mn-ea"/>
              <a:ea typeface="+mn-ea"/>
              <a:cs typeface="+mn-cs"/>
            </a:rPr>
            <a:t>財政調整基金残高が平成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年度から横ばいとなっているのは、決算剰余金を特定目的基金である市営住宅整備基金及び庁舎整備基金に積み立てているためである。</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国民健康保険特別会計は毎年赤字になっているが、水道事業会計が多額の黒字（資金剰余）で推移しているため、全市的には黒字を維持している。</a:t>
          </a:r>
          <a:endParaRPr lang="ja-JP" altLang="ja-JP" sz="1800">
            <a:effectLst/>
          </a:endParaRPr>
        </a:p>
        <a:p>
          <a:r>
            <a:rPr kumimoji="1" lang="ja-JP" altLang="ja-JP" sz="1400">
              <a:solidFill>
                <a:schemeClr val="dk1"/>
              </a:solidFill>
              <a:effectLst/>
              <a:latin typeface="+mn-lt"/>
              <a:ea typeface="+mn-ea"/>
              <a:cs typeface="+mn-cs"/>
            </a:rPr>
            <a:t>　国民健康保険特別会計については、給付に見合った適正な賦課をすべく平成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lt"/>
              <a:ea typeface="+mn-ea"/>
              <a:cs typeface="+mn-cs"/>
            </a:rPr>
            <a:t>年度に保険税改定を行ったほか、滞納者への戸別訪問やコールセンター設置などにより保険税収納率の向上に努めた上で、平成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lt"/>
              <a:ea typeface="+mn-ea"/>
              <a:cs typeface="+mn-cs"/>
            </a:rPr>
            <a:t>年度より一般会計から赤字補てんのための繰入を行っている。これらにより、平成</a:t>
          </a:r>
          <a:r>
            <a:rPr kumimoji="1" lang="en-US" altLang="ja-JP" sz="1400">
              <a:solidFill>
                <a:schemeClr val="dk1"/>
              </a:solidFill>
              <a:effectLst/>
              <a:latin typeface="+mn-ea"/>
              <a:ea typeface="+mn-ea"/>
              <a:cs typeface="+mn-cs"/>
            </a:rPr>
            <a:t>31</a:t>
          </a:r>
          <a:r>
            <a:rPr kumimoji="1" lang="ja-JP" altLang="ja-JP" sz="1400">
              <a:solidFill>
                <a:schemeClr val="dk1"/>
              </a:solidFill>
              <a:effectLst/>
              <a:latin typeface="+mn-lt"/>
              <a:ea typeface="+mn-ea"/>
              <a:cs typeface="+mn-cs"/>
            </a:rPr>
            <a:t>年度までに累積赤字の全額解消を目指す。</a:t>
          </a:r>
          <a:endParaRPr lang="ja-JP" altLang="ja-JP" sz="1800">
            <a:effectLst/>
          </a:endParaRPr>
        </a:p>
        <a:p>
          <a:r>
            <a:rPr kumimoji="1" lang="ja-JP" altLang="ja-JP" sz="1400">
              <a:solidFill>
                <a:schemeClr val="dk1"/>
              </a:solidFill>
              <a:effectLst/>
              <a:latin typeface="+mn-lt"/>
              <a:ea typeface="+mn-ea"/>
              <a:cs typeface="+mn-cs"/>
            </a:rPr>
            <a:t>　なお、平成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lt"/>
              <a:ea typeface="+mn-ea"/>
              <a:cs typeface="+mn-cs"/>
            </a:rPr>
            <a:t>年度に公営企業法適用となった下水道事業会計については、平成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lt"/>
              <a:ea typeface="+mn-ea"/>
              <a:cs typeface="+mn-cs"/>
            </a:rPr>
            <a:t>年度決算の赤字額（資金不足額）は</a:t>
          </a:r>
          <a:r>
            <a:rPr kumimoji="1" lang="en-US" altLang="ja-JP" sz="1400">
              <a:solidFill>
                <a:schemeClr val="dk1"/>
              </a:solidFill>
              <a:effectLst/>
              <a:latin typeface="+mn-ea"/>
              <a:ea typeface="+mn-ea"/>
              <a:cs typeface="+mn-cs"/>
            </a:rPr>
            <a:t>0</a:t>
          </a:r>
          <a:r>
            <a:rPr kumimoji="1" lang="ja-JP" altLang="ja-JP" sz="1400">
              <a:solidFill>
                <a:schemeClr val="dk1"/>
              </a:solidFill>
              <a:effectLst/>
              <a:latin typeface="+mn-lt"/>
              <a:ea typeface="+mn-ea"/>
              <a:cs typeface="+mn-cs"/>
            </a:rPr>
            <a:t>となっており、「その他会計（黒字）」として表示されている。平成</a:t>
          </a:r>
          <a:r>
            <a:rPr kumimoji="1" lang="en-US" altLang="ja-JP" sz="1400">
              <a:solidFill>
                <a:schemeClr val="dk1"/>
              </a:solidFill>
              <a:effectLst/>
              <a:latin typeface="+mn-ea"/>
              <a:ea typeface="+mn-ea"/>
              <a:cs typeface="+mn-cs"/>
            </a:rPr>
            <a:t>23</a:t>
          </a:r>
          <a:r>
            <a:rPr kumimoji="1" lang="ja-JP" altLang="ja-JP" sz="1400">
              <a:solidFill>
                <a:schemeClr val="dk1"/>
              </a:solidFill>
              <a:effectLst/>
              <a:latin typeface="+mn-lt"/>
              <a:ea typeface="+mn-ea"/>
              <a:cs typeface="+mn-cs"/>
            </a:rPr>
            <a:t>年年度から平成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lt"/>
              <a:ea typeface="+mn-ea"/>
              <a:cs typeface="+mn-cs"/>
            </a:rPr>
            <a:t>年度までの下水道事業特別会計についても、黒字で推移しており、「その他会計（黒字）」に合算されている。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41326999</v>
      </c>
      <c r="BO4" s="409"/>
      <c r="BP4" s="409"/>
      <c r="BQ4" s="409"/>
      <c r="BR4" s="409"/>
      <c r="BS4" s="409"/>
      <c r="BT4" s="409"/>
      <c r="BU4" s="410"/>
      <c r="BV4" s="408">
        <v>39048460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4.0999999999999996</v>
      </c>
      <c r="CU4" s="586"/>
      <c r="CV4" s="586"/>
      <c r="CW4" s="586"/>
      <c r="CX4" s="586"/>
      <c r="CY4" s="586"/>
      <c r="CZ4" s="586"/>
      <c r="DA4" s="587"/>
      <c r="DB4" s="585">
        <v>2.9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40297798</v>
      </c>
      <c r="BO5" s="414"/>
      <c r="BP5" s="414"/>
      <c r="BQ5" s="414"/>
      <c r="BR5" s="414"/>
      <c r="BS5" s="414"/>
      <c r="BT5" s="414"/>
      <c r="BU5" s="415"/>
      <c r="BV5" s="413">
        <v>38291507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94.8</v>
      </c>
      <c r="CU5" s="384"/>
      <c r="CV5" s="384"/>
      <c r="CW5" s="384"/>
      <c r="CX5" s="384"/>
      <c r="CY5" s="384"/>
      <c r="CZ5" s="384"/>
      <c r="DA5" s="385"/>
      <c r="DB5" s="383">
        <v>96.4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1029201</v>
      </c>
      <c r="BO6" s="414"/>
      <c r="BP6" s="414"/>
      <c r="BQ6" s="414"/>
      <c r="BR6" s="414"/>
      <c r="BS6" s="414"/>
      <c r="BT6" s="414"/>
      <c r="BU6" s="415"/>
      <c r="BV6" s="413">
        <v>756953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99.3</v>
      </c>
      <c r="CU6" s="560"/>
      <c r="CV6" s="560"/>
      <c r="CW6" s="560"/>
      <c r="CX6" s="560"/>
      <c r="CY6" s="560"/>
      <c r="CZ6" s="560"/>
      <c r="DA6" s="561"/>
      <c r="DB6" s="559">
        <v>105.4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60861</v>
      </c>
      <c r="BO7" s="414"/>
      <c r="BP7" s="414"/>
      <c r="BQ7" s="414"/>
      <c r="BR7" s="414"/>
      <c r="BS7" s="414"/>
      <c r="BT7" s="414"/>
      <c r="BU7" s="415"/>
      <c r="BV7" s="413">
        <v>73018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23896615</v>
      </c>
      <c r="CU7" s="414"/>
      <c r="CV7" s="414"/>
      <c r="CW7" s="414"/>
      <c r="CX7" s="414"/>
      <c r="CY7" s="414"/>
      <c r="CZ7" s="414"/>
      <c r="DA7" s="415"/>
      <c r="DB7" s="413">
        <v>23345233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968340</v>
      </c>
      <c r="BO8" s="414"/>
      <c r="BP8" s="414"/>
      <c r="BQ8" s="414"/>
      <c r="BR8" s="414"/>
      <c r="BS8" s="414"/>
      <c r="BT8" s="414"/>
      <c r="BU8" s="415"/>
      <c r="BV8" s="413">
        <v>683935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123217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284405</v>
      </c>
      <c r="BO9" s="414"/>
      <c r="BP9" s="414"/>
      <c r="BQ9" s="414"/>
      <c r="BR9" s="414"/>
      <c r="BS9" s="414"/>
      <c r="BT9" s="414"/>
      <c r="BU9" s="415"/>
      <c r="BV9" s="413">
        <v>160882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127534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570</v>
      </c>
      <c r="BO10" s="414"/>
      <c r="BP10" s="414"/>
      <c r="BQ10" s="414"/>
      <c r="BR10" s="414"/>
      <c r="BS10" s="414"/>
      <c r="BT10" s="414"/>
      <c r="BU10" s="415"/>
      <c r="BV10" s="413">
        <v>46112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123397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120752</v>
      </c>
      <c r="S13" s="515"/>
      <c r="T13" s="515"/>
      <c r="U13" s="515"/>
      <c r="V13" s="516"/>
      <c r="W13" s="502" t="s">
        <v>120</v>
      </c>
      <c r="X13" s="426"/>
      <c r="Y13" s="426"/>
      <c r="Z13" s="426"/>
      <c r="AA13" s="426"/>
      <c r="AB13" s="427"/>
      <c r="AC13" s="389">
        <v>108</v>
      </c>
      <c r="AD13" s="390"/>
      <c r="AE13" s="390"/>
      <c r="AF13" s="390"/>
      <c r="AG13" s="391"/>
      <c r="AH13" s="389">
        <v>156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284975</v>
      </c>
      <c r="BO13" s="414"/>
      <c r="BP13" s="414"/>
      <c r="BQ13" s="414"/>
      <c r="BR13" s="414"/>
      <c r="BS13" s="414"/>
      <c r="BT13" s="414"/>
      <c r="BU13" s="415"/>
      <c r="BV13" s="413">
        <v>206994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3.6</v>
      </c>
      <c r="CU13" s="384"/>
      <c r="CV13" s="384"/>
      <c r="CW13" s="384"/>
      <c r="CX13" s="384"/>
      <c r="CY13" s="384"/>
      <c r="CZ13" s="384"/>
      <c r="DA13" s="385"/>
      <c r="DB13" s="383">
        <v>3.1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124150</v>
      </c>
      <c r="S14" s="515"/>
      <c r="T14" s="515"/>
      <c r="U14" s="515"/>
      <c r="V14" s="516"/>
      <c r="W14" s="517"/>
      <c r="X14" s="429"/>
      <c r="Y14" s="429"/>
      <c r="Z14" s="429"/>
      <c r="AA14" s="429"/>
      <c r="AB14" s="430"/>
      <c r="AC14" s="507">
        <v>0.2</v>
      </c>
      <c r="AD14" s="508"/>
      <c r="AE14" s="508"/>
      <c r="AF14" s="508"/>
      <c r="AG14" s="509"/>
      <c r="AH14" s="507">
        <v>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121535</v>
      </c>
      <c r="S15" s="515"/>
      <c r="T15" s="515"/>
      <c r="U15" s="515"/>
      <c r="V15" s="516"/>
      <c r="W15" s="502" t="s">
        <v>127</v>
      </c>
      <c r="X15" s="426"/>
      <c r="Y15" s="426"/>
      <c r="Z15" s="426"/>
      <c r="AA15" s="426"/>
      <c r="AB15" s="427"/>
      <c r="AC15" s="389">
        <v>16872</v>
      </c>
      <c r="AD15" s="390"/>
      <c r="AE15" s="390"/>
      <c r="AF15" s="390"/>
      <c r="AG15" s="391"/>
      <c r="AH15" s="389">
        <v>20278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13602673</v>
      </c>
      <c r="BO15" s="409"/>
      <c r="BP15" s="409"/>
      <c r="BQ15" s="409"/>
      <c r="BR15" s="409"/>
      <c r="BS15" s="409"/>
      <c r="BT15" s="409"/>
      <c r="BU15" s="410"/>
      <c r="BV15" s="408">
        <v>13057272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32.299999999999997</v>
      </c>
      <c r="AD16" s="508"/>
      <c r="AE16" s="508"/>
      <c r="AF16" s="508"/>
      <c r="AG16" s="509"/>
      <c r="AH16" s="507">
        <v>34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18097964</v>
      </c>
      <c r="BO16" s="414"/>
      <c r="BP16" s="414"/>
      <c r="BQ16" s="414"/>
      <c r="BR16" s="414"/>
      <c r="BS16" s="414"/>
      <c r="BT16" s="414"/>
      <c r="BU16" s="415"/>
      <c r="BV16" s="413">
        <v>17192077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35215</v>
      </c>
      <c r="AD17" s="390"/>
      <c r="AE17" s="390"/>
      <c r="AF17" s="390"/>
      <c r="AG17" s="391"/>
      <c r="AH17" s="389">
        <v>37813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17336144</v>
      </c>
      <c r="BO17" s="414"/>
      <c r="BP17" s="414"/>
      <c r="BQ17" s="414"/>
      <c r="BR17" s="414"/>
      <c r="BS17" s="414"/>
      <c r="BT17" s="414"/>
      <c r="BU17" s="415"/>
      <c r="BV17" s="413">
        <v>16842157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18.27</v>
      </c>
      <c r="M18" s="478"/>
      <c r="N18" s="478"/>
      <c r="O18" s="478"/>
      <c r="P18" s="478"/>
      <c r="Q18" s="478"/>
      <c r="R18" s="479"/>
      <c r="S18" s="479"/>
      <c r="T18" s="479"/>
      <c r="U18" s="479"/>
      <c r="V18" s="480"/>
      <c r="W18" s="494"/>
      <c r="X18" s="495"/>
      <c r="Y18" s="495"/>
      <c r="Z18" s="495"/>
      <c r="AA18" s="495"/>
      <c r="AB18" s="503"/>
      <c r="AC18" s="377">
        <v>67.5</v>
      </c>
      <c r="AD18" s="378"/>
      <c r="AE18" s="378"/>
      <c r="AF18" s="378"/>
      <c r="AG18" s="481"/>
      <c r="AH18" s="377">
        <v>63.4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23181821</v>
      </c>
      <c r="BO18" s="414"/>
      <c r="BP18" s="414"/>
      <c r="BQ18" s="414"/>
      <c r="BR18" s="414"/>
      <c r="BS18" s="414"/>
      <c r="BT18" s="414"/>
      <c r="BU18" s="415"/>
      <c r="BV18" s="413">
        <v>22926232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6744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27705142</v>
      </c>
      <c r="BO19" s="414"/>
      <c r="BP19" s="414"/>
      <c r="BQ19" s="414"/>
      <c r="BR19" s="414"/>
      <c r="BS19" s="414"/>
      <c r="BT19" s="414"/>
      <c r="BU19" s="415"/>
      <c r="BV19" s="413">
        <v>26858121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51949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38618670</v>
      </c>
      <c r="BO23" s="414"/>
      <c r="BP23" s="414"/>
      <c r="BQ23" s="414"/>
      <c r="BR23" s="414"/>
      <c r="BS23" s="414"/>
      <c r="BT23" s="414"/>
      <c r="BU23" s="415"/>
      <c r="BV23" s="413">
        <v>39520510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9500</v>
      </c>
      <c r="R24" s="390"/>
      <c r="S24" s="390"/>
      <c r="T24" s="390"/>
      <c r="U24" s="390"/>
      <c r="V24" s="391"/>
      <c r="W24" s="455"/>
      <c r="X24" s="446"/>
      <c r="Y24" s="447"/>
      <c r="Z24" s="386" t="s">
        <v>150</v>
      </c>
      <c r="AA24" s="387"/>
      <c r="AB24" s="387"/>
      <c r="AC24" s="387"/>
      <c r="AD24" s="387"/>
      <c r="AE24" s="387"/>
      <c r="AF24" s="387"/>
      <c r="AG24" s="388"/>
      <c r="AH24" s="389">
        <v>505</v>
      </c>
      <c r="AI24" s="390"/>
      <c r="AJ24" s="390"/>
      <c r="AK24" s="390"/>
      <c r="AL24" s="391"/>
      <c r="AM24" s="389">
        <v>1551360</v>
      </c>
      <c r="AN24" s="390"/>
      <c r="AO24" s="390"/>
      <c r="AP24" s="390"/>
      <c r="AQ24" s="390"/>
      <c r="AR24" s="391"/>
      <c r="AS24" s="389">
        <v>3072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29808894</v>
      </c>
      <c r="BO24" s="414"/>
      <c r="BP24" s="414"/>
      <c r="BQ24" s="414"/>
      <c r="BR24" s="414"/>
      <c r="BS24" s="414"/>
      <c r="BT24" s="414"/>
      <c r="BU24" s="415"/>
      <c r="BV24" s="413">
        <v>29716281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8200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4665245</v>
      </c>
      <c r="BO25" s="409"/>
      <c r="BP25" s="409"/>
      <c r="BQ25" s="409"/>
      <c r="BR25" s="409"/>
      <c r="BS25" s="409"/>
      <c r="BT25" s="409"/>
      <c r="BU25" s="410"/>
      <c r="BV25" s="408">
        <v>5405569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7400</v>
      </c>
      <c r="R26" s="390"/>
      <c r="S26" s="390"/>
      <c r="T26" s="390"/>
      <c r="U26" s="390"/>
      <c r="V26" s="391"/>
      <c r="W26" s="455"/>
      <c r="X26" s="446"/>
      <c r="Y26" s="447"/>
      <c r="Z26" s="386" t="s">
        <v>156</v>
      </c>
      <c r="AA26" s="468"/>
      <c r="AB26" s="468"/>
      <c r="AC26" s="468"/>
      <c r="AD26" s="468"/>
      <c r="AE26" s="468"/>
      <c r="AF26" s="468"/>
      <c r="AG26" s="469"/>
      <c r="AH26" s="389">
        <v>13</v>
      </c>
      <c r="AI26" s="390"/>
      <c r="AJ26" s="390"/>
      <c r="AK26" s="390"/>
      <c r="AL26" s="391"/>
      <c r="AM26" s="389">
        <v>44278</v>
      </c>
      <c r="AN26" s="390"/>
      <c r="AO26" s="390"/>
      <c r="AP26" s="390"/>
      <c r="AQ26" s="390"/>
      <c r="AR26" s="391"/>
      <c r="AS26" s="389">
        <v>3406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6600</v>
      </c>
      <c r="R27" s="390"/>
      <c r="S27" s="390"/>
      <c r="T27" s="390"/>
      <c r="U27" s="390"/>
      <c r="V27" s="391"/>
      <c r="W27" s="455"/>
      <c r="X27" s="446"/>
      <c r="Y27" s="447"/>
      <c r="Z27" s="386" t="s">
        <v>159</v>
      </c>
      <c r="AA27" s="387"/>
      <c r="AB27" s="387"/>
      <c r="AC27" s="387"/>
      <c r="AD27" s="387"/>
      <c r="AE27" s="387"/>
      <c r="AF27" s="387"/>
      <c r="AG27" s="388"/>
      <c r="AH27" s="389">
        <v>30</v>
      </c>
      <c r="AI27" s="390"/>
      <c r="AJ27" s="390"/>
      <c r="AK27" s="390"/>
      <c r="AL27" s="391"/>
      <c r="AM27" s="389">
        <v>107202</v>
      </c>
      <c r="AN27" s="390"/>
      <c r="AO27" s="390"/>
      <c r="AP27" s="390"/>
      <c r="AQ27" s="390"/>
      <c r="AR27" s="391"/>
      <c r="AS27" s="389">
        <v>3573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314694</v>
      </c>
      <c r="BO27" s="417"/>
      <c r="BP27" s="417"/>
      <c r="BQ27" s="417"/>
      <c r="BR27" s="417"/>
      <c r="BS27" s="417"/>
      <c r="BT27" s="417"/>
      <c r="BU27" s="418"/>
      <c r="BV27" s="416">
        <v>314694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6200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8578709</v>
      </c>
      <c r="BO28" s="409"/>
      <c r="BP28" s="409"/>
      <c r="BQ28" s="409"/>
      <c r="BR28" s="409"/>
      <c r="BS28" s="409"/>
      <c r="BT28" s="409"/>
      <c r="BU28" s="410"/>
      <c r="BV28" s="408">
        <v>8578139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15</v>
      </c>
      <c r="M29" s="390"/>
      <c r="N29" s="390"/>
      <c r="O29" s="390"/>
      <c r="P29" s="391"/>
      <c r="Q29" s="389">
        <v>5900</v>
      </c>
      <c r="R29" s="390"/>
      <c r="S29" s="390"/>
      <c r="T29" s="390"/>
      <c r="U29" s="390"/>
      <c r="V29" s="391"/>
      <c r="W29" s="456"/>
      <c r="X29" s="457"/>
      <c r="Y29" s="458"/>
      <c r="Z29" s="386" t="s">
        <v>166</v>
      </c>
      <c r="AA29" s="387"/>
      <c r="AB29" s="387"/>
      <c r="AC29" s="387"/>
      <c r="AD29" s="387"/>
      <c r="AE29" s="387"/>
      <c r="AF29" s="387"/>
      <c r="AG29" s="388"/>
      <c r="AH29" s="389">
        <v>535</v>
      </c>
      <c r="AI29" s="390"/>
      <c r="AJ29" s="390"/>
      <c r="AK29" s="390"/>
      <c r="AL29" s="391"/>
      <c r="AM29" s="389">
        <v>1658562</v>
      </c>
      <c r="AN29" s="390"/>
      <c r="AO29" s="390"/>
      <c r="AP29" s="390"/>
      <c r="AQ29" s="390"/>
      <c r="AR29" s="391"/>
      <c r="AS29" s="389">
        <v>3100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1780995</v>
      </c>
      <c r="BO29" s="414"/>
      <c r="BP29" s="414"/>
      <c r="BQ29" s="414"/>
      <c r="BR29" s="414"/>
      <c r="BS29" s="414"/>
      <c r="BT29" s="414"/>
      <c r="BU29" s="415"/>
      <c r="BV29" s="413">
        <v>1600005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6744560</v>
      </c>
      <c r="BO30" s="417"/>
      <c r="BP30" s="417"/>
      <c r="BQ30" s="417"/>
      <c r="BR30" s="417"/>
      <c r="BS30" s="417"/>
      <c r="BT30" s="417"/>
      <c r="BU30" s="418"/>
      <c r="BV30" s="416">
        <v>6289041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東大阪都市清掃施設組合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大東市再開発ビル</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火災共済事業特別会計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交通災害共済事業特別会計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都市開発資金特別会計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２駅周辺整備事業特別会計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淀川左岸水防事務組合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大阪広域水道企業団（水道事業会計）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大阪広域水道企業団（工業用水道事業会計）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飯盛霊園組合（一般会計）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飯盛霊園組合（霊園事業特別会計）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大東四條畷消防組合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x14ac:dyDescent="0.15">
      <c r="A35" s="22"/>
      <c r="B35" s="35"/>
      <c r="C35" s="1175" t="s">
        <v>525</v>
      </c>
      <c r="D35" s="1176"/>
      <c r="E35" s="1177"/>
      <c r="F35" s="36">
        <v>13.76</v>
      </c>
      <c r="G35" s="37">
        <v>14.03</v>
      </c>
      <c r="H35" s="37">
        <v>14.18</v>
      </c>
      <c r="I35" s="37">
        <v>13.47</v>
      </c>
      <c r="J35" s="38">
        <v>13.93</v>
      </c>
      <c r="K35" s="22"/>
      <c r="L35" s="22"/>
      <c r="M35" s="22"/>
      <c r="N35" s="22"/>
      <c r="O35" s="22"/>
      <c r="P35" s="22"/>
    </row>
    <row r="36" spans="1:16" ht="39" customHeight="1" x14ac:dyDescent="0.15">
      <c r="A36" s="22"/>
      <c r="B36" s="35"/>
      <c r="C36" s="1175" t="s">
        <v>526</v>
      </c>
      <c r="D36" s="1176"/>
      <c r="E36" s="1177"/>
      <c r="F36" s="36">
        <v>2.86</v>
      </c>
      <c r="G36" s="37">
        <v>3.07</v>
      </c>
      <c r="H36" s="37">
        <v>2.1800000000000002</v>
      </c>
      <c r="I36" s="37">
        <v>2.92</v>
      </c>
      <c r="J36" s="38">
        <v>4.01</v>
      </c>
      <c r="K36" s="22"/>
      <c r="L36" s="22"/>
      <c r="M36" s="22"/>
      <c r="N36" s="22"/>
      <c r="O36" s="22"/>
      <c r="P36" s="22"/>
    </row>
    <row r="37" spans="1:16" ht="39" customHeight="1" x14ac:dyDescent="0.15">
      <c r="A37" s="22"/>
      <c r="B37" s="35"/>
      <c r="C37" s="1175" t="s">
        <v>527</v>
      </c>
      <c r="D37" s="1176"/>
      <c r="E37" s="1177"/>
      <c r="F37" s="36">
        <v>0.03</v>
      </c>
      <c r="G37" s="37">
        <v>0.28000000000000003</v>
      </c>
      <c r="H37" s="37">
        <v>0.35</v>
      </c>
      <c r="I37" s="37">
        <v>0.46</v>
      </c>
      <c r="J37" s="38">
        <v>0.88</v>
      </c>
      <c r="K37" s="22"/>
      <c r="L37" s="22"/>
      <c r="M37" s="22"/>
      <c r="N37" s="22"/>
      <c r="O37" s="22"/>
      <c r="P37" s="22"/>
    </row>
    <row r="38" spans="1:16" ht="39" customHeight="1" x14ac:dyDescent="0.15">
      <c r="A38" s="22"/>
      <c r="B38" s="35"/>
      <c r="C38" s="1175" t="s">
        <v>528</v>
      </c>
      <c r="D38" s="1176"/>
      <c r="E38" s="1177"/>
      <c r="F38" s="36">
        <v>0.15</v>
      </c>
      <c r="G38" s="37">
        <v>0.06</v>
      </c>
      <c r="H38" s="37">
        <v>0.05</v>
      </c>
      <c r="I38" s="37">
        <v>0.05</v>
      </c>
      <c r="J38" s="38">
        <v>0.05</v>
      </c>
      <c r="K38" s="22"/>
      <c r="L38" s="22"/>
      <c r="M38" s="22"/>
      <c r="N38" s="22"/>
      <c r="O38" s="22"/>
      <c r="P38" s="22"/>
    </row>
    <row r="39" spans="1:16" ht="39" customHeight="1" x14ac:dyDescent="0.15">
      <c r="A39" s="22"/>
      <c r="B39" s="35"/>
      <c r="C39" s="1175" t="s">
        <v>529</v>
      </c>
      <c r="D39" s="1176"/>
      <c r="E39" s="1177"/>
      <c r="F39" s="36">
        <v>0.02</v>
      </c>
      <c r="G39" s="37">
        <v>0.03</v>
      </c>
      <c r="H39" s="37">
        <v>0.03</v>
      </c>
      <c r="I39" s="37">
        <v>0</v>
      </c>
      <c r="J39" s="38">
        <v>0.03</v>
      </c>
      <c r="K39" s="22"/>
      <c r="L39" s="22"/>
      <c r="M39" s="22"/>
      <c r="N39" s="22"/>
      <c r="O39" s="22"/>
      <c r="P39" s="22"/>
    </row>
    <row r="40" spans="1:16" ht="39" customHeight="1" x14ac:dyDescent="0.15">
      <c r="A40" s="22"/>
      <c r="B40" s="35"/>
      <c r="C40" s="1175" t="s">
        <v>530</v>
      </c>
      <c r="D40" s="1176"/>
      <c r="E40" s="1177"/>
      <c r="F40" s="36">
        <v>0</v>
      </c>
      <c r="G40" s="37">
        <v>0.01</v>
      </c>
      <c r="H40" s="37">
        <v>0</v>
      </c>
      <c r="I40" s="37">
        <v>0</v>
      </c>
      <c r="J40" s="38">
        <v>0.01</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533</v>
      </c>
      <c r="D43" s="1179"/>
      <c r="E43" s="1180"/>
      <c r="F43" s="41">
        <v>1.68</v>
      </c>
      <c r="G43" s="42">
        <v>1.1000000000000001</v>
      </c>
      <c r="H43" s="42">
        <v>0.26</v>
      </c>
      <c r="I43" s="42">
        <v>0.16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3120</v>
      </c>
      <c r="L45" s="60">
        <v>3287</v>
      </c>
      <c r="M45" s="60">
        <v>3811</v>
      </c>
      <c r="N45" s="60">
        <v>3782</v>
      </c>
      <c r="O45" s="61">
        <v>3681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1703</v>
      </c>
      <c r="L48" s="64">
        <v>1713</v>
      </c>
      <c r="M48" s="64">
        <v>1585</v>
      </c>
      <c r="N48" s="64">
        <v>1567</v>
      </c>
      <c r="O48" s="65">
        <v>1689</v>
      </c>
      <c r="P48" s="48"/>
      <c r="Q48" s="48"/>
      <c r="R48" s="48"/>
      <c r="S48" s="48"/>
      <c r="T48" s="48"/>
      <c r="U48" s="48"/>
    </row>
    <row r="49" spans="1:21" ht="30.75" customHeight="1" x14ac:dyDescent="0.15">
      <c r="A49" s="48"/>
      <c r="B49" s="1193"/>
      <c r="C49" s="1194"/>
      <c r="D49" s="62"/>
      <c r="E49" s="1185" t="s">
        <v>15</v>
      </c>
      <c r="F49" s="1185"/>
      <c r="G49" s="1185"/>
      <c r="H49" s="1185"/>
      <c r="I49" s="1185"/>
      <c r="J49" s="1186"/>
      <c r="K49" s="63">
        <v>65</v>
      </c>
      <c r="L49" s="64">
        <v>24</v>
      </c>
      <c r="M49" s="64">
        <v>12</v>
      </c>
      <c r="N49" s="64">
        <v>11</v>
      </c>
      <c r="O49" s="65">
        <v>23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489</v>
      </c>
      <c r="L50" s="64" t="s">
        <v>489</v>
      </c>
      <c r="M50" s="64" t="s">
        <v>489</v>
      </c>
      <c r="N50" s="64" t="s">
        <v>489</v>
      </c>
      <c r="O50" s="65" t="s">
        <v>489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4499</v>
      </c>
      <c r="L52" s="64">
        <v>4604</v>
      </c>
      <c r="M52" s="64">
        <v>4652</v>
      </c>
      <c r="N52" s="64">
        <v>4660</v>
      </c>
      <c r="O52" s="65">
        <v>4641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389</v>
      </c>
      <c r="L53" s="69">
        <v>420</v>
      </c>
      <c r="M53" s="69">
        <v>756</v>
      </c>
      <c r="N53" s="69">
        <v>700</v>
      </c>
      <c r="O53" s="70">
        <v>752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3" t="s">
        <v>24</v>
      </c>
      <c r="F41" s="1213"/>
      <c r="G41" s="1213"/>
      <c r="H41" s="1214"/>
      <c r="I41" s="82">
        <v>36341</v>
      </c>
      <c r="J41" s="83">
        <v>36228</v>
      </c>
      <c r="K41" s="83">
        <v>39585</v>
      </c>
      <c r="L41" s="83">
        <v>39521</v>
      </c>
      <c r="M41" s="84">
        <v>38619</v>
      </c>
    </row>
    <row r="42" spans="2:13" ht="27.75" customHeight="1" x14ac:dyDescent="0.15">
      <c r="B42" s="1201"/>
      <c r="C42" s="1202"/>
      <c r="D42" s="85"/>
      <c r="E42" s="1205" t="s">
        <v>25</v>
      </c>
      <c r="F42" s="1205"/>
      <c r="G42" s="1205"/>
      <c r="H42" s="1206"/>
      <c r="I42" s="86">
        <v>5058</v>
      </c>
      <c r="J42" s="87">
        <v>5045</v>
      </c>
      <c r="K42" s="87" t="s">
        <v>489</v>
      </c>
      <c r="L42" s="87" t="s">
        <v>489</v>
      </c>
      <c r="M42" s="88" t="s">
        <v>489</v>
      </c>
    </row>
    <row r="43" spans="2:13" ht="27.75" customHeight="1" x14ac:dyDescent="0.15">
      <c r="B43" s="1201"/>
      <c r="C43" s="1202"/>
      <c r="D43" s="85"/>
      <c r="E43" s="1205" t="s">
        <v>26</v>
      </c>
      <c r="F43" s="1205"/>
      <c r="G43" s="1205"/>
      <c r="H43" s="1206"/>
      <c r="I43" s="86">
        <v>25885</v>
      </c>
      <c r="J43" s="87">
        <v>24582</v>
      </c>
      <c r="K43" s="87">
        <v>22769</v>
      </c>
      <c r="L43" s="87">
        <v>20919</v>
      </c>
      <c r="M43" s="88">
        <v>20802</v>
      </c>
    </row>
    <row r="44" spans="2:13" ht="27.75" customHeight="1" x14ac:dyDescent="0.15">
      <c r="B44" s="1201"/>
      <c r="C44" s="1202"/>
      <c r="D44" s="85"/>
      <c r="E44" s="1205" t="s">
        <v>27</v>
      </c>
      <c r="F44" s="1205"/>
      <c r="G44" s="1205"/>
      <c r="H44" s="1206"/>
      <c r="I44" s="86">
        <v>132</v>
      </c>
      <c r="J44" s="87">
        <v>109</v>
      </c>
      <c r="K44" s="87">
        <v>180</v>
      </c>
      <c r="L44" s="87">
        <v>850</v>
      </c>
      <c r="M44" s="88">
        <v>1441</v>
      </c>
    </row>
    <row r="45" spans="2:13" ht="27.75" customHeight="1" x14ac:dyDescent="0.15">
      <c r="B45" s="1201"/>
      <c r="C45" s="1202"/>
      <c r="D45" s="85"/>
      <c r="E45" s="1205" t="s">
        <v>28</v>
      </c>
      <c r="F45" s="1205"/>
      <c r="G45" s="1205"/>
      <c r="H45" s="1206"/>
      <c r="I45" s="86">
        <v>5686</v>
      </c>
      <c r="J45" s="87">
        <v>5176</v>
      </c>
      <c r="K45" s="87">
        <v>4193</v>
      </c>
      <c r="L45" s="87">
        <v>3995</v>
      </c>
      <c r="M45" s="88">
        <v>3706</v>
      </c>
    </row>
    <row r="46" spans="2:13" ht="27.75" customHeight="1" x14ac:dyDescent="0.15">
      <c r="B46" s="1201"/>
      <c r="C46" s="1202"/>
      <c r="D46" s="85"/>
      <c r="E46" s="1205" t="s">
        <v>29</v>
      </c>
      <c r="F46" s="1205"/>
      <c r="G46" s="1205"/>
      <c r="H46" s="1206"/>
      <c r="I46" s="86" t="s">
        <v>489</v>
      </c>
      <c r="J46" s="87" t="s">
        <v>489</v>
      </c>
      <c r="K46" s="87" t="s">
        <v>489</v>
      </c>
      <c r="L46" s="87" t="s">
        <v>489</v>
      </c>
      <c r="M46" s="88" t="s">
        <v>489</v>
      </c>
    </row>
    <row r="47" spans="2:13" ht="27.75" customHeight="1" x14ac:dyDescent="0.15">
      <c r="B47" s="1201"/>
      <c r="C47" s="1202"/>
      <c r="D47" s="85"/>
      <c r="E47" s="1205" t="s">
        <v>30</v>
      </c>
      <c r="F47" s="1205"/>
      <c r="G47" s="1205"/>
      <c r="H47" s="1206"/>
      <c r="I47" s="86" t="s">
        <v>489</v>
      </c>
      <c r="J47" s="87" t="s">
        <v>489</v>
      </c>
      <c r="K47" s="87" t="s">
        <v>489</v>
      </c>
      <c r="L47" s="87" t="s">
        <v>489</v>
      </c>
      <c r="M47" s="88" t="s">
        <v>489</v>
      </c>
    </row>
    <row r="48" spans="2:13" ht="27.75" customHeight="1" x14ac:dyDescent="0.15">
      <c r="B48" s="1203"/>
      <c r="C48" s="1204"/>
      <c r="D48" s="85"/>
      <c r="E48" s="1205" t="s">
        <v>31</v>
      </c>
      <c r="F48" s="1205"/>
      <c r="G48" s="1205"/>
      <c r="H48" s="1206"/>
      <c r="I48" s="86" t="s">
        <v>489</v>
      </c>
      <c r="J48" s="87" t="s">
        <v>489</v>
      </c>
      <c r="K48" s="87" t="s">
        <v>489</v>
      </c>
      <c r="L48" s="87" t="s">
        <v>489</v>
      </c>
      <c r="M48" s="88" t="s">
        <v>489</v>
      </c>
    </row>
    <row r="49" spans="2:13" ht="27.75" customHeight="1" x14ac:dyDescent="0.15">
      <c r="B49" s="1199" t="s">
        <v>32</v>
      </c>
      <c r="C49" s="1200"/>
      <c r="D49" s="89"/>
      <c r="E49" s="1205" t="s">
        <v>33</v>
      </c>
      <c r="F49" s="1205"/>
      <c r="G49" s="1205"/>
      <c r="H49" s="1206"/>
      <c r="I49" s="86">
        <v>8427</v>
      </c>
      <c r="J49" s="87">
        <v>9949</v>
      </c>
      <c r="K49" s="87">
        <v>15908</v>
      </c>
      <c r="L49" s="87">
        <v>16778</v>
      </c>
      <c r="M49" s="88">
        <v>17423</v>
      </c>
    </row>
    <row r="50" spans="2:13" ht="27.75" customHeight="1" x14ac:dyDescent="0.15">
      <c r="B50" s="1201"/>
      <c r="C50" s="1202"/>
      <c r="D50" s="85"/>
      <c r="E50" s="1205" t="s">
        <v>34</v>
      </c>
      <c r="F50" s="1205"/>
      <c r="G50" s="1205"/>
      <c r="H50" s="1206"/>
      <c r="I50" s="86">
        <v>19433</v>
      </c>
      <c r="J50" s="87">
        <v>17072</v>
      </c>
      <c r="K50" s="87">
        <v>15788</v>
      </c>
      <c r="L50" s="87">
        <v>14395</v>
      </c>
      <c r="M50" s="88">
        <v>13814</v>
      </c>
    </row>
    <row r="51" spans="2:13" ht="27.75" customHeight="1" x14ac:dyDescent="0.15">
      <c r="B51" s="1203"/>
      <c r="C51" s="1204"/>
      <c r="D51" s="85"/>
      <c r="E51" s="1205" t="s">
        <v>35</v>
      </c>
      <c r="F51" s="1205"/>
      <c r="G51" s="1205"/>
      <c r="H51" s="1206"/>
      <c r="I51" s="86">
        <v>41285</v>
      </c>
      <c r="J51" s="87">
        <v>41944</v>
      </c>
      <c r="K51" s="87">
        <v>42477</v>
      </c>
      <c r="L51" s="87">
        <v>42616</v>
      </c>
      <c r="M51" s="88">
        <v>42697</v>
      </c>
    </row>
    <row r="52" spans="2:13" ht="27.75" customHeight="1" thickBot="1" x14ac:dyDescent="0.2">
      <c r="B52" s="1207" t="s">
        <v>36</v>
      </c>
      <c r="C52" s="1208"/>
      <c r="D52" s="90"/>
      <c r="E52" s="1209" t="s">
        <v>37</v>
      </c>
      <c r="F52" s="1209"/>
      <c r="G52" s="1209"/>
      <c r="H52" s="1210"/>
      <c r="I52" s="91">
        <v>3957</v>
      </c>
      <c r="J52" s="92">
        <v>2176</v>
      </c>
      <c r="K52" s="92">
        <v>-7446</v>
      </c>
      <c r="L52" s="92">
        <v>-8503</v>
      </c>
      <c r="M52" s="93">
        <v>-9365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8"/>
      <c r="H50" s="1239"/>
      <c r="I50" s="1239"/>
      <c r="J50" s="1240"/>
      <c r="K50" s="354" t="s">
        <v>514</v>
      </c>
      <c r="L50" s="354" t="s">
        <v>515</v>
      </c>
      <c r="M50" s="354" t="s">
        <v>516</v>
      </c>
      <c r="N50" s="354" t="s">
        <v>517</v>
      </c>
      <c r="O50" s="354" t="s">
        <v>518</v>
      </c>
    </row>
    <row r="51" spans="1:17" x14ac:dyDescent="0.15">
      <c r="B51" s="248"/>
      <c r="C51" s="244"/>
      <c r="D51" s="244"/>
      <c r="E51" s="244"/>
      <c r="F51" s="244"/>
      <c r="G51" s="1241" t="s">
        <v>557</v>
      </c>
      <c r="H51" s="1242"/>
      <c r="I51" s="1247" t="s">
        <v>558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563</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563</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9" t="s">
        <v>564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8"/>
      <c r="H72" s="1239"/>
      <c r="I72" s="1239"/>
      <c r="J72" s="1240"/>
      <c r="K72" s="354" t="s">
        <v>514</v>
      </c>
      <c r="L72" s="354" t="s">
        <v>515</v>
      </c>
      <c r="M72" s="354" t="s">
        <v>516</v>
      </c>
      <c r="N72" s="354" t="s">
        <v>517</v>
      </c>
      <c r="O72" s="354" t="s">
        <v>518</v>
      </c>
    </row>
    <row r="73" spans="2:30" x14ac:dyDescent="0.15">
      <c r="B73" s="248"/>
      <c r="C73" s="244"/>
      <c r="D73" s="244"/>
      <c r="E73" s="244"/>
      <c r="F73" s="244"/>
      <c r="G73" s="1241" t="s">
        <v>557</v>
      </c>
      <c r="H73" s="1242"/>
      <c r="I73" s="1247" t="s">
        <v>558</v>
      </c>
      <c r="J73" s="1247"/>
      <c r="K73" s="1228">
        <v>20</v>
      </c>
      <c r="L73" s="1228">
        <v>10.9</v>
      </c>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562</v>
      </c>
      <c r="J75" s="1227"/>
      <c r="K75" s="1219">
        <v>2.7</v>
      </c>
      <c r="L75" s="1219">
        <v>1.9</v>
      </c>
      <c r="M75" s="1219">
        <v>2.6</v>
      </c>
      <c r="N75" s="1219">
        <v>3.1</v>
      </c>
      <c r="O75" s="1219">
        <v>3.6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558</v>
      </c>
      <c r="J77" s="1227"/>
      <c r="K77" s="1228">
        <v>55.5</v>
      </c>
      <c r="L77" s="1228">
        <v>46.1</v>
      </c>
      <c r="M77" s="1215">
        <v>37.6</v>
      </c>
      <c r="N77" s="1215">
        <v>33.799999999999997</v>
      </c>
      <c r="O77" s="1215">
        <v>15.8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562</v>
      </c>
      <c r="J79" s="1217"/>
      <c r="K79" s="1218">
        <v>9.3000000000000007</v>
      </c>
      <c r="L79" s="1218">
        <v>8.5</v>
      </c>
      <c r="M79" s="1218">
        <v>7.9</v>
      </c>
      <c r="N79" s="1218">
        <v>7.1</v>
      </c>
      <c r="O79" s="1218">
        <v>6.2</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30259</v>
      </c>
      <c r="E3" s="116"/>
      <c r="F3" s="117">
        <v>41433</v>
      </c>
      <c r="G3" s="118"/>
      <c r="H3" s="119"/>
    </row>
    <row r="4" spans="1:8" x14ac:dyDescent="0.15">
      <c r="A4" s="120"/>
      <c r="B4" s="121"/>
      <c r="C4" s="122"/>
      <c r="D4" s="123">
        <v>13402</v>
      </c>
      <c r="E4" s="124"/>
      <c r="F4" s="125">
        <v>22351</v>
      </c>
      <c r="G4" s="126"/>
      <c r="H4" s="127"/>
    </row>
    <row r="5" spans="1:8" x14ac:dyDescent="0.15">
      <c r="A5" s="108" t="s">
        <v>508</v>
      </c>
      <c r="B5" s="113"/>
      <c r="C5" s="114"/>
      <c r="D5" s="115">
        <v>11766</v>
      </c>
      <c r="E5" s="116"/>
      <c r="F5" s="117">
        <v>43493</v>
      </c>
      <c r="G5" s="118"/>
      <c r="H5" s="119"/>
    </row>
    <row r="6" spans="1:8" x14ac:dyDescent="0.15">
      <c r="A6" s="120"/>
      <c r="B6" s="121"/>
      <c r="C6" s="122"/>
      <c r="D6" s="123">
        <v>6447</v>
      </c>
      <c r="E6" s="124"/>
      <c r="F6" s="125">
        <v>23254</v>
      </c>
      <c r="G6" s="126"/>
      <c r="H6" s="127"/>
    </row>
    <row r="7" spans="1:8" x14ac:dyDescent="0.15">
      <c r="A7" s="108" t="s">
        <v>509</v>
      </c>
      <c r="B7" s="113"/>
      <c r="C7" s="114"/>
      <c r="D7" s="115">
        <v>30687</v>
      </c>
      <c r="E7" s="116"/>
      <c r="F7" s="117">
        <v>50840</v>
      </c>
      <c r="G7" s="118"/>
      <c r="H7" s="119"/>
    </row>
    <row r="8" spans="1:8" x14ac:dyDescent="0.15">
      <c r="A8" s="120"/>
      <c r="B8" s="121"/>
      <c r="C8" s="122"/>
      <c r="D8" s="123">
        <v>22110</v>
      </c>
      <c r="E8" s="124"/>
      <c r="F8" s="125">
        <v>25367</v>
      </c>
      <c r="G8" s="126"/>
      <c r="H8" s="127"/>
    </row>
    <row r="9" spans="1:8" x14ac:dyDescent="0.15">
      <c r="A9" s="108" t="s">
        <v>510</v>
      </c>
      <c r="B9" s="113"/>
      <c r="C9" s="114"/>
      <c r="D9" s="115">
        <v>21599</v>
      </c>
      <c r="E9" s="116"/>
      <c r="F9" s="117">
        <v>53605</v>
      </c>
      <c r="G9" s="118"/>
      <c r="H9" s="119"/>
    </row>
    <row r="10" spans="1:8" x14ac:dyDescent="0.15">
      <c r="A10" s="120"/>
      <c r="B10" s="121"/>
      <c r="C10" s="122"/>
      <c r="D10" s="123">
        <v>9931</v>
      </c>
      <c r="E10" s="124"/>
      <c r="F10" s="125">
        <v>28343</v>
      </c>
      <c r="G10" s="126"/>
      <c r="H10" s="127"/>
    </row>
    <row r="11" spans="1:8" x14ac:dyDescent="0.15">
      <c r="A11" s="108" t="s">
        <v>511</v>
      </c>
      <c r="B11" s="113"/>
      <c r="C11" s="114"/>
      <c r="D11" s="115">
        <v>23412</v>
      </c>
      <c r="E11" s="116"/>
      <c r="F11" s="117">
        <v>46440</v>
      </c>
      <c r="G11" s="118"/>
      <c r="H11" s="119"/>
    </row>
    <row r="12" spans="1:8" x14ac:dyDescent="0.15">
      <c r="A12" s="120"/>
      <c r="B12" s="121"/>
      <c r="C12" s="128"/>
      <c r="D12" s="123">
        <v>3862</v>
      </c>
      <c r="E12" s="124"/>
      <c r="F12" s="125">
        <v>27658</v>
      </c>
      <c r="G12" s="126"/>
      <c r="H12" s="127"/>
    </row>
    <row r="13" spans="1:8" x14ac:dyDescent="0.15">
      <c r="A13" s="108"/>
      <c r="B13" s="113"/>
      <c r="C13" s="129"/>
      <c r="D13" s="130">
        <v>23545</v>
      </c>
      <c r="E13" s="131"/>
      <c r="F13" s="132">
        <v>47162</v>
      </c>
      <c r="G13" s="133"/>
      <c r="H13" s="119"/>
    </row>
    <row r="14" spans="1:8" x14ac:dyDescent="0.15">
      <c r="A14" s="120"/>
      <c r="B14" s="121"/>
      <c r="C14" s="122"/>
      <c r="D14" s="123">
        <v>11150</v>
      </c>
      <c r="E14" s="124"/>
      <c r="F14" s="125">
        <v>25395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2.89</v>
      </c>
      <c r="C19" s="134">
        <f>ROUND(VALUE(SUBSTITUTE(実質収支比率等に係る経年分析!G$48,"▲","-")),2)</f>
        <v>3.11</v>
      </c>
      <c r="D19" s="134">
        <f>ROUND(VALUE(SUBSTITUTE(実質収支比率等に係る経年分析!H$48,"▲","-")),2)</f>
        <v>2.2200000000000002</v>
      </c>
      <c r="E19" s="134">
        <f>ROUND(VALUE(SUBSTITUTE(実質収支比率等に係る経年分析!I$48,"▲","-")),2)</f>
        <v>2.93</v>
      </c>
      <c r="F19" s="134">
        <f>ROUND(VALUE(SUBSTITUTE(実質収支比率等に係る経年分析!J$48,"▲","-")),2)</f>
        <v>4.05</v>
      </c>
    </row>
    <row r="20" spans="1:11" x14ac:dyDescent="0.15">
      <c r="A20" s="134" t="s">
        <v>42</v>
      </c>
      <c r="B20" s="134">
        <f>ROUND(VALUE(SUBSTITUTE(実質収支比率等に係る経年分析!F$47,"▲","-")),2)</f>
        <v>27.9</v>
      </c>
      <c r="C20" s="134">
        <f>ROUND(VALUE(SUBSTITUTE(実質収支比率等に係る経年分析!G$47,"▲","-")),2)</f>
        <v>31.91</v>
      </c>
      <c r="D20" s="134">
        <f>ROUND(VALUE(SUBSTITUTE(実質収支比率等に係る経年分析!H$47,"▲","-")),2)</f>
        <v>36.21</v>
      </c>
      <c r="E20" s="134">
        <f>ROUND(VALUE(SUBSTITUTE(実質収支比率等に係る経年分析!I$47,"▲","-")),2)</f>
        <v>36.74</v>
      </c>
      <c r="F20" s="134">
        <f>ROUND(VALUE(SUBSTITUTE(実質収支比率等に係る経年分析!J$47,"▲","-")),2)</f>
        <v>35.9</v>
      </c>
    </row>
    <row r="21" spans="1:11" x14ac:dyDescent="0.15">
      <c r="A21" s="134" t="s">
        <v>43</v>
      </c>
      <c r="B21" s="134">
        <f>IF(ISNUMBER(VALUE(SUBSTITUTE(実質収支比率等に係る経年分析!F$49,"▲","-"))),ROUND(VALUE(SUBSTITUTE(実質収支比率等に係る経年分析!F$49,"▲","-")),2),NA())</f>
        <v>5.29</v>
      </c>
      <c r="C21" s="134">
        <f>IF(ISNUMBER(VALUE(SUBSTITUTE(実質収支比率等に係る経年分析!G$49,"▲","-"))),ROUND(VALUE(SUBSTITUTE(実質収支比率等に係る経年分析!G$49,"▲","-")),2),NA())</f>
        <v>6.17</v>
      </c>
      <c r="D21" s="134">
        <f>IF(ISNUMBER(VALUE(SUBSTITUTE(実質収支比率等に係る経年分析!H$49,"▲","-"))),ROUND(VALUE(SUBSTITUTE(実質収支比率等に係る経年分析!H$49,"▲","-")),2),NA())</f>
        <v>4.18</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1.19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都市開発資金特別会計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火災共済事業特別会計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2.1800000000000002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13.93</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2.82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3.82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3.54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4499</v>
      </c>
      <c r="E42" s="136"/>
      <c r="F42" s="136"/>
      <c r="G42" s="136">
        <f>'実質公債費比率（分子）の構造'!L$52</f>
        <v>4604</v>
      </c>
      <c r="H42" s="136"/>
      <c r="I42" s="136"/>
      <c r="J42" s="136">
        <f>'実質公債費比率（分子）の構造'!M$52</f>
        <v>4652</v>
      </c>
      <c r="K42" s="136"/>
      <c r="L42" s="136"/>
      <c r="M42" s="136">
        <f>'実質公債費比率（分子）の構造'!N$52</f>
        <v>4660</v>
      </c>
      <c r="N42" s="136"/>
      <c r="O42" s="136"/>
      <c r="P42" s="136">
        <f>'実質公債費比率（分子）の構造'!O$52</f>
        <v>4641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65</v>
      </c>
      <c r="C45" s="136"/>
      <c r="D45" s="136"/>
      <c r="E45" s="136">
        <f>'実質公債費比率（分子）の構造'!L$49</f>
        <v>24</v>
      </c>
      <c r="F45" s="136"/>
      <c r="G45" s="136"/>
      <c r="H45" s="136">
        <f>'実質公債費比率（分子）の構造'!M$49</f>
        <v>12</v>
      </c>
      <c r="I45" s="136"/>
      <c r="J45" s="136"/>
      <c r="K45" s="136">
        <f>'実質公債費比率（分子）の構造'!N$49</f>
        <v>11</v>
      </c>
      <c r="L45" s="136"/>
      <c r="M45" s="136"/>
      <c r="N45" s="136">
        <f>'実質公債費比率（分子）の構造'!O$49</f>
        <v>23</v>
      </c>
      <c r="O45" s="136"/>
      <c r="P45" s="136"/>
    </row>
    <row r="46" spans="1:16" x14ac:dyDescent="0.15">
      <c r="A46" s="136" t="s">
        <v>54</v>
      </c>
      <c r="B46" s="136">
        <f>'実質公債費比率（分子）の構造'!K$48</f>
        <v>1703</v>
      </c>
      <c r="C46" s="136"/>
      <c r="D46" s="136"/>
      <c r="E46" s="136">
        <f>'実質公債費比率（分子）の構造'!L$48</f>
        <v>1713</v>
      </c>
      <c r="F46" s="136"/>
      <c r="G46" s="136"/>
      <c r="H46" s="136">
        <f>'実質公債費比率（分子）の構造'!M$48</f>
        <v>1585</v>
      </c>
      <c r="I46" s="136"/>
      <c r="J46" s="136"/>
      <c r="K46" s="136">
        <f>'実質公債費比率（分子）の構造'!N$48</f>
        <v>1567</v>
      </c>
      <c r="L46" s="136"/>
      <c r="M46" s="136"/>
      <c r="N46" s="136">
        <f>'実質公債費比率（分子）の構造'!O$48</f>
        <v>1689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3120</v>
      </c>
      <c r="C49" s="136"/>
      <c r="D49" s="136"/>
      <c r="E49" s="136">
        <f>'実質公債費比率（分子）の構造'!L$45</f>
        <v>3287</v>
      </c>
      <c r="F49" s="136"/>
      <c r="G49" s="136"/>
      <c r="H49" s="136">
        <f>'実質公債費比率（分子）の構造'!M$45</f>
        <v>3811</v>
      </c>
      <c r="I49" s="136"/>
      <c r="J49" s="136"/>
      <c r="K49" s="136">
        <f>'実質公債費比率（分子）の構造'!N$45</f>
        <v>3782</v>
      </c>
      <c r="L49" s="136"/>
      <c r="M49" s="136"/>
      <c r="N49" s="136">
        <f>'実質公債費比率（分子）の構造'!O$45</f>
        <v>3681</v>
      </c>
      <c r="O49" s="136"/>
      <c r="P49" s="136"/>
    </row>
    <row r="50" spans="1:16" x14ac:dyDescent="0.15">
      <c r="A50" s="136" t="s">
        <v>58</v>
      </c>
      <c r="B50" s="136" t="e">
        <f>NA()</f>
        <v>#N/A</v>
      </c>
      <c r="C50" s="136">
        <f>IF(ISNUMBER('実質公債費比率（分子）の構造'!K$53),'実質公債費比率（分子）の構造'!K$53,NA())</f>
        <v>389</v>
      </c>
      <c r="D50" s="136" t="e">
        <f>NA()</f>
        <v>#N/A</v>
      </c>
      <c r="E50" s="136" t="e">
        <f>NA()</f>
        <v>#N/A</v>
      </c>
      <c r="F50" s="136">
        <f>IF(ISNUMBER('実質公債費比率（分子）の構造'!L$53),'実質公債費比率（分子）の構造'!L$53,NA())</f>
        <v>420</v>
      </c>
      <c r="G50" s="136" t="e">
        <f>NA()</f>
        <v>#N/A</v>
      </c>
      <c r="H50" s="136" t="e">
        <f>NA()</f>
        <v>#N/A</v>
      </c>
      <c r="I50" s="136">
        <f>IF(ISNUMBER('実質公債費比率（分子）の構造'!M$53),'実質公債費比率（分子）の構造'!M$53,NA())</f>
        <v>756</v>
      </c>
      <c r="J50" s="136" t="e">
        <f>NA()</f>
        <v>#N/A</v>
      </c>
      <c r="K50" s="136" t="e">
        <f>NA()</f>
        <v>#N/A</v>
      </c>
      <c r="L50" s="136">
        <f>IF(ISNUMBER('実質公債費比率（分子）の構造'!N$53),'実質公債費比率（分子）の構造'!N$53,NA())</f>
        <v>700</v>
      </c>
      <c r="M50" s="136" t="e">
        <f>NA()</f>
        <v>#N/A</v>
      </c>
      <c r="N50" s="136" t="e">
        <f>NA()</f>
        <v>#N/A</v>
      </c>
      <c r="O50" s="136">
        <f>IF(ISNUMBER('実質公債費比率（分子）の構造'!O$53),'実質公債費比率（分子）の構造'!O$53,NA())</f>
        <v>752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41285</v>
      </c>
      <c r="E56" s="135"/>
      <c r="F56" s="135"/>
      <c r="G56" s="135">
        <f>'将来負担比率（分子）の構造'!J$51</f>
        <v>41944</v>
      </c>
      <c r="H56" s="135"/>
      <c r="I56" s="135"/>
      <c r="J56" s="135">
        <f>'将来負担比率（分子）の構造'!K$51</f>
        <v>42477</v>
      </c>
      <c r="K56" s="135"/>
      <c r="L56" s="135"/>
      <c r="M56" s="135">
        <f>'将来負担比率（分子）の構造'!L$51</f>
        <v>42616</v>
      </c>
      <c r="N56" s="135"/>
      <c r="O56" s="135"/>
      <c r="P56" s="135">
        <f>'将来負担比率（分子）の構造'!M$51</f>
        <v>42697</v>
      </c>
    </row>
    <row r="57" spans="1:16" x14ac:dyDescent="0.15">
      <c r="A57" s="135" t="s">
        <v>34</v>
      </c>
      <c r="B57" s="135"/>
      <c r="C57" s="135"/>
      <c r="D57" s="135">
        <f>'将来負担比率（分子）の構造'!I$50</f>
        <v>19433</v>
      </c>
      <c r="E57" s="135"/>
      <c r="F57" s="135"/>
      <c r="G57" s="135">
        <f>'将来負担比率（分子）の構造'!J$50</f>
        <v>17072</v>
      </c>
      <c r="H57" s="135"/>
      <c r="I57" s="135"/>
      <c r="J57" s="135">
        <f>'将来負担比率（分子）の構造'!K$50</f>
        <v>15788</v>
      </c>
      <c r="K57" s="135"/>
      <c r="L57" s="135"/>
      <c r="M57" s="135">
        <f>'将来負担比率（分子）の構造'!L$50</f>
        <v>14395</v>
      </c>
      <c r="N57" s="135"/>
      <c r="O57" s="135"/>
      <c r="P57" s="135">
        <f>'将来負担比率（分子）の構造'!M$50</f>
        <v>13814</v>
      </c>
    </row>
    <row r="58" spans="1:16" x14ac:dyDescent="0.15">
      <c r="A58" s="135" t="s">
        <v>33</v>
      </c>
      <c r="B58" s="135"/>
      <c r="C58" s="135"/>
      <c r="D58" s="135">
        <f>'将来負担比率（分子）の構造'!I$49</f>
        <v>8427</v>
      </c>
      <c r="E58" s="135"/>
      <c r="F58" s="135"/>
      <c r="G58" s="135">
        <f>'将来負担比率（分子）の構造'!J$49</f>
        <v>9949</v>
      </c>
      <c r="H58" s="135"/>
      <c r="I58" s="135"/>
      <c r="J58" s="135">
        <f>'将来負担比率（分子）の構造'!K$49</f>
        <v>15908</v>
      </c>
      <c r="K58" s="135"/>
      <c r="L58" s="135"/>
      <c r="M58" s="135">
        <f>'将来負担比率（分子）の構造'!L$49</f>
        <v>16778</v>
      </c>
      <c r="N58" s="135"/>
      <c r="O58" s="135"/>
      <c r="P58" s="135">
        <f>'将来負担比率（分子）の構造'!M$49</f>
        <v>17423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5686</v>
      </c>
      <c r="C62" s="135"/>
      <c r="D62" s="135"/>
      <c r="E62" s="135">
        <f>'将来負担比率（分子）の構造'!J$45</f>
        <v>5176</v>
      </c>
      <c r="F62" s="135"/>
      <c r="G62" s="135"/>
      <c r="H62" s="135">
        <f>'将来負担比率（分子）の構造'!K$45</f>
        <v>4193</v>
      </c>
      <c r="I62" s="135"/>
      <c r="J62" s="135"/>
      <c r="K62" s="135">
        <f>'将来負担比率（分子）の構造'!L$45</f>
        <v>3995</v>
      </c>
      <c r="L62" s="135"/>
      <c r="M62" s="135"/>
      <c r="N62" s="135">
        <f>'将来負担比率（分子）の構造'!M$45</f>
        <v>3706</v>
      </c>
      <c r="O62" s="135"/>
      <c r="P62" s="135"/>
    </row>
    <row r="63" spans="1:16" x14ac:dyDescent="0.15">
      <c r="A63" s="135" t="s">
        <v>27</v>
      </c>
      <c r="B63" s="135">
        <f>'将来負担比率（分子）の構造'!I$44</f>
        <v>132</v>
      </c>
      <c r="C63" s="135"/>
      <c r="D63" s="135"/>
      <c r="E63" s="135">
        <f>'将来負担比率（分子）の構造'!J$44</f>
        <v>109</v>
      </c>
      <c r="F63" s="135"/>
      <c r="G63" s="135"/>
      <c r="H63" s="135">
        <f>'将来負担比率（分子）の構造'!K$44</f>
        <v>180</v>
      </c>
      <c r="I63" s="135"/>
      <c r="J63" s="135"/>
      <c r="K63" s="135">
        <f>'将来負担比率（分子）の構造'!L$44</f>
        <v>850</v>
      </c>
      <c r="L63" s="135"/>
      <c r="M63" s="135"/>
      <c r="N63" s="135">
        <f>'将来負担比率（分子）の構造'!M$44</f>
        <v>1441</v>
      </c>
      <c r="O63" s="135"/>
      <c r="P63" s="135"/>
    </row>
    <row r="64" spans="1:16" x14ac:dyDescent="0.15">
      <c r="A64" s="135" t="s">
        <v>26</v>
      </c>
      <c r="B64" s="135">
        <f>'将来負担比率（分子）の構造'!I$43</f>
        <v>25885</v>
      </c>
      <c r="C64" s="135"/>
      <c r="D64" s="135"/>
      <c r="E64" s="135">
        <f>'将来負担比率（分子）の構造'!J$43</f>
        <v>24582</v>
      </c>
      <c r="F64" s="135"/>
      <c r="G64" s="135"/>
      <c r="H64" s="135">
        <f>'将来負担比率（分子）の構造'!K$43</f>
        <v>22769</v>
      </c>
      <c r="I64" s="135"/>
      <c r="J64" s="135"/>
      <c r="K64" s="135">
        <f>'将来負担比率（分子）の構造'!L$43</f>
        <v>20919</v>
      </c>
      <c r="L64" s="135"/>
      <c r="M64" s="135"/>
      <c r="N64" s="135">
        <f>'将来負担比率（分子）の構造'!M$43</f>
        <v>20802</v>
      </c>
      <c r="O64" s="135"/>
      <c r="P64" s="135"/>
    </row>
    <row r="65" spans="1:16" x14ac:dyDescent="0.15">
      <c r="A65" s="135" t="s">
        <v>25</v>
      </c>
      <c r="B65" s="135">
        <f>'将来負担比率（分子）の構造'!I$42</f>
        <v>5058</v>
      </c>
      <c r="C65" s="135"/>
      <c r="D65" s="135"/>
      <c r="E65" s="135">
        <f>'将来負担比率（分子）の構造'!J$42</f>
        <v>5045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36341</v>
      </c>
      <c r="C66" s="135"/>
      <c r="D66" s="135"/>
      <c r="E66" s="135">
        <f>'将来負担比率（分子）の構造'!J$41</f>
        <v>36228</v>
      </c>
      <c r="F66" s="135"/>
      <c r="G66" s="135"/>
      <c r="H66" s="135">
        <f>'将来負担比率（分子）の構造'!K$41</f>
        <v>39585</v>
      </c>
      <c r="I66" s="135"/>
      <c r="J66" s="135"/>
      <c r="K66" s="135">
        <f>'将来負担比率（分子）の構造'!L$41</f>
        <v>39521</v>
      </c>
      <c r="L66" s="135"/>
      <c r="M66" s="135"/>
      <c r="N66" s="135">
        <f>'将来負担比率（分子）の構造'!M$41</f>
        <v>38619</v>
      </c>
      <c r="O66" s="135"/>
      <c r="P66" s="135"/>
    </row>
    <row r="67" spans="1:16" x14ac:dyDescent="0.15">
      <c r="A67" s="135" t="s">
        <v>62</v>
      </c>
      <c r="B67" s="135" t="e">
        <f>NA()</f>
        <v>#N/A</v>
      </c>
      <c r="C67" s="135">
        <f>IF(ISNUMBER('将来負担比率（分子）の構造'!I$52), IF('将来負担比率（分子）の構造'!I$52 &lt; 0, 0, '将来負担比率（分子）の構造'!I$52), NA())</f>
        <v>3957</v>
      </c>
      <c r="D67" s="135" t="e">
        <f>NA()</f>
        <v>#N/A</v>
      </c>
      <c r="E67" s="135" t="e">
        <f>NA()</f>
        <v>#N/A</v>
      </c>
      <c r="F67" s="135">
        <f>IF(ISNUMBER('将来負担比率（分子）の構造'!J$52), IF('将来負担比率（分子）の構造'!J$52 &lt; 0, 0, '将来負担比率（分子）の構造'!J$52), NA())</f>
        <v>2176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16902199</v>
      </c>
      <c r="S5" s="669"/>
      <c r="T5" s="669"/>
      <c r="U5" s="669"/>
      <c r="V5" s="669"/>
      <c r="W5" s="669"/>
      <c r="X5" s="669"/>
      <c r="Y5" s="716"/>
      <c r="Z5" s="729">
        <v>40.9</v>
      </c>
      <c r="AA5" s="729"/>
      <c r="AB5" s="729"/>
      <c r="AC5" s="729"/>
      <c r="AD5" s="730">
        <v>15374332</v>
      </c>
      <c r="AE5" s="730"/>
      <c r="AF5" s="730"/>
      <c r="AG5" s="730"/>
      <c r="AH5" s="730"/>
      <c r="AI5" s="730"/>
      <c r="AJ5" s="730"/>
      <c r="AK5" s="730"/>
      <c r="AL5" s="717">
        <v>65.8</v>
      </c>
      <c r="AM5" s="686"/>
      <c r="AN5" s="686"/>
      <c r="AO5" s="718"/>
      <c r="AP5" s="705" t="s">
        <v>205</v>
      </c>
      <c r="AQ5" s="706"/>
      <c r="AR5" s="706"/>
      <c r="AS5" s="706"/>
      <c r="AT5" s="706"/>
      <c r="AU5" s="706"/>
      <c r="AV5" s="706"/>
      <c r="AW5" s="706"/>
      <c r="AX5" s="706"/>
      <c r="AY5" s="706"/>
      <c r="AZ5" s="706"/>
      <c r="BA5" s="706"/>
      <c r="BB5" s="706"/>
      <c r="BC5" s="706"/>
      <c r="BD5" s="706"/>
      <c r="BE5" s="706"/>
      <c r="BF5" s="707"/>
      <c r="BG5" s="618">
        <v>15372249</v>
      </c>
      <c r="BH5" s="619"/>
      <c r="BI5" s="619"/>
      <c r="BJ5" s="619"/>
      <c r="BK5" s="619"/>
      <c r="BL5" s="619"/>
      <c r="BM5" s="619"/>
      <c r="BN5" s="620"/>
      <c r="BO5" s="671">
        <v>90.9</v>
      </c>
      <c r="BP5" s="671"/>
      <c r="BQ5" s="671"/>
      <c r="BR5" s="671"/>
      <c r="BS5" s="672">
        <v>224368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190622</v>
      </c>
      <c r="S6" s="619"/>
      <c r="T6" s="619"/>
      <c r="U6" s="619"/>
      <c r="V6" s="619"/>
      <c r="W6" s="619"/>
      <c r="X6" s="619"/>
      <c r="Y6" s="620"/>
      <c r="Z6" s="671">
        <v>0.5</v>
      </c>
      <c r="AA6" s="671"/>
      <c r="AB6" s="671"/>
      <c r="AC6" s="671"/>
      <c r="AD6" s="672">
        <v>190622</v>
      </c>
      <c r="AE6" s="672"/>
      <c r="AF6" s="672"/>
      <c r="AG6" s="672"/>
      <c r="AH6" s="672"/>
      <c r="AI6" s="672"/>
      <c r="AJ6" s="672"/>
      <c r="AK6" s="672"/>
      <c r="AL6" s="641">
        <v>0.8</v>
      </c>
      <c r="AM6" s="673"/>
      <c r="AN6" s="673"/>
      <c r="AO6" s="674"/>
      <c r="AP6" s="615" t="s">
        <v>210</v>
      </c>
      <c r="AQ6" s="616"/>
      <c r="AR6" s="616"/>
      <c r="AS6" s="616"/>
      <c r="AT6" s="616"/>
      <c r="AU6" s="616"/>
      <c r="AV6" s="616"/>
      <c r="AW6" s="616"/>
      <c r="AX6" s="616"/>
      <c r="AY6" s="616"/>
      <c r="AZ6" s="616"/>
      <c r="BA6" s="616"/>
      <c r="BB6" s="616"/>
      <c r="BC6" s="616"/>
      <c r="BD6" s="616"/>
      <c r="BE6" s="616"/>
      <c r="BF6" s="617"/>
      <c r="BG6" s="618">
        <v>15372249</v>
      </c>
      <c r="BH6" s="619"/>
      <c r="BI6" s="619"/>
      <c r="BJ6" s="619"/>
      <c r="BK6" s="619"/>
      <c r="BL6" s="619"/>
      <c r="BM6" s="619"/>
      <c r="BN6" s="620"/>
      <c r="BO6" s="671">
        <v>90.9</v>
      </c>
      <c r="BP6" s="671"/>
      <c r="BQ6" s="671"/>
      <c r="BR6" s="671"/>
      <c r="BS6" s="672">
        <v>224368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322300</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318883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48120</v>
      </c>
      <c r="S7" s="619"/>
      <c r="T7" s="619"/>
      <c r="U7" s="619"/>
      <c r="V7" s="619"/>
      <c r="W7" s="619"/>
      <c r="X7" s="619"/>
      <c r="Y7" s="620"/>
      <c r="Z7" s="671">
        <v>0.1</v>
      </c>
      <c r="AA7" s="671"/>
      <c r="AB7" s="671"/>
      <c r="AC7" s="671"/>
      <c r="AD7" s="672">
        <v>48120</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7072421</v>
      </c>
      <c r="BH7" s="619"/>
      <c r="BI7" s="619"/>
      <c r="BJ7" s="619"/>
      <c r="BK7" s="619"/>
      <c r="BL7" s="619"/>
      <c r="BM7" s="619"/>
      <c r="BN7" s="620"/>
      <c r="BO7" s="671">
        <v>41.8</v>
      </c>
      <c r="BP7" s="671"/>
      <c r="BQ7" s="671"/>
      <c r="BR7" s="671"/>
      <c r="BS7" s="672">
        <v>224368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4214753</v>
      </c>
      <c r="CS7" s="619"/>
      <c r="CT7" s="619"/>
      <c r="CU7" s="619"/>
      <c r="CV7" s="619"/>
      <c r="CW7" s="619"/>
      <c r="CX7" s="619"/>
      <c r="CY7" s="620"/>
      <c r="CZ7" s="671">
        <v>10.5</v>
      </c>
      <c r="DA7" s="671"/>
      <c r="DB7" s="671"/>
      <c r="DC7" s="671"/>
      <c r="DD7" s="624">
        <v>25082</v>
      </c>
      <c r="DE7" s="619"/>
      <c r="DF7" s="619"/>
      <c r="DG7" s="619"/>
      <c r="DH7" s="619"/>
      <c r="DI7" s="619"/>
      <c r="DJ7" s="619"/>
      <c r="DK7" s="619"/>
      <c r="DL7" s="619"/>
      <c r="DM7" s="619"/>
      <c r="DN7" s="619"/>
      <c r="DO7" s="619"/>
      <c r="DP7" s="620"/>
      <c r="DQ7" s="624">
        <v>3205186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112881</v>
      </c>
      <c r="S8" s="619"/>
      <c r="T8" s="619"/>
      <c r="U8" s="619"/>
      <c r="V8" s="619"/>
      <c r="W8" s="619"/>
      <c r="X8" s="619"/>
      <c r="Y8" s="620"/>
      <c r="Z8" s="671">
        <v>0.3</v>
      </c>
      <c r="AA8" s="671"/>
      <c r="AB8" s="671"/>
      <c r="AC8" s="671"/>
      <c r="AD8" s="672">
        <v>112881</v>
      </c>
      <c r="AE8" s="672"/>
      <c r="AF8" s="672"/>
      <c r="AG8" s="672"/>
      <c r="AH8" s="672"/>
      <c r="AI8" s="672"/>
      <c r="AJ8" s="672"/>
      <c r="AK8" s="672"/>
      <c r="AL8" s="641">
        <v>0.5</v>
      </c>
      <c r="AM8" s="673"/>
      <c r="AN8" s="673"/>
      <c r="AO8" s="674"/>
      <c r="AP8" s="615" t="s">
        <v>217</v>
      </c>
      <c r="AQ8" s="616"/>
      <c r="AR8" s="616"/>
      <c r="AS8" s="616"/>
      <c r="AT8" s="616"/>
      <c r="AU8" s="616"/>
      <c r="AV8" s="616"/>
      <c r="AW8" s="616"/>
      <c r="AX8" s="616"/>
      <c r="AY8" s="616"/>
      <c r="AZ8" s="616"/>
      <c r="BA8" s="616"/>
      <c r="BB8" s="616"/>
      <c r="BC8" s="616"/>
      <c r="BD8" s="616"/>
      <c r="BE8" s="616"/>
      <c r="BF8" s="617"/>
      <c r="BG8" s="618">
        <v>192135</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19809332</v>
      </c>
      <c r="CS8" s="619"/>
      <c r="CT8" s="619"/>
      <c r="CU8" s="619"/>
      <c r="CV8" s="619"/>
      <c r="CW8" s="619"/>
      <c r="CX8" s="619"/>
      <c r="CY8" s="620"/>
      <c r="CZ8" s="671">
        <v>49.2</v>
      </c>
      <c r="DA8" s="671"/>
      <c r="DB8" s="671"/>
      <c r="DC8" s="671"/>
      <c r="DD8" s="624">
        <v>1353068</v>
      </c>
      <c r="DE8" s="619"/>
      <c r="DF8" s="619"/>
      <c r="DG8" s="619"/>
      <c r="DH8" s="619"/>
      <c r="DI8" s="619"/>
      <c r="DJ8" s="619"/>
      <c r="DK8" s="619"/>
      <c r="DL8" s="619"/>
      <c r="DM8" s="619"/>
      <c r="DN8" s="619"/>
      <c r="DO8" s="619"/>
      <c r="DP8" s="620"/>
      <c r="DQ8" s="624">
        <v>9307191</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123782</v>
      </c>
      <c r="S9" s="619"/>
      <c r="T9" s="619"/>
      <c r="U9" s="619"/>
      <c r="V9" s="619"/>
      <c r="W9" s="619"/>
      <c r="X9" s="619"/>
      <c r="Y9" s="620"/>
      <c r="Z9" s="671">
        <v>0.3</v>
      </c>
      <c r="AA9" s="671"/>
      <c r="AB9" s="671"/>
      <c r="AC9" s="671"/>
      <c r="AD9" s="672">
        <v>123782</v>
      </c>
      <c r="AE9" s="672"/>
      <c r="AF9" s="672"/>
      <c r="AG9" s="672"/>
      <c r="AH9" s="672"/>
      <c r="AI9" s="672"/>
      <c r="AJ9" s="672"/>
      <c r="AK9" s="672"/>
      <c r="AL9" s="641">
        <v>0.5</v>
      </c>
      <c r="AM9" s="673"/>
      <c r="AN9" s="673"/>
      <c r="AO9" s="674"/>
      <c r="AP9" s="615" t="s">
        <v>220</v>
      </c>
      <c r="AQ9" s="616"/>
      <c r="AR9" s="616"/>
      <c r="AS9" s="616"/>
      <c r="AT9" s="616"/>
      <c r="AU9" s="616"/>
      <c r="AV9" s="616"/>
      <c r="AW9" s="616"/>
      <c r="AX9" s="616"/>
      <c r="AY9" s="616"/>
      <c r="AZ9" s="616"/>
      <c r="BA9" s="616"/>
      <c r="BB9" s="616"/>
      <c r="BC9" s="616"/>
      <c r="BD9" s="616"/>
      <c r="BE9" s="616"/>
      <c r="BF9" s="617"/>
      <c r="BG9" s="618">
        <v>5509215</v>
      </c>
      <c r="BH9" s="619"/>
      <c r="BI9" s="619"/>
      <c r="BJ9" s="619"/>
      <c r="BK9" s="619"/>
      <c r="BL9" s="619"/>
      <c r="BM9" s="619"/>
      <c r="BN9" s="620"/>
      <c r="BO9" s="671">
        <v>32.6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2951701</v>
      </c>
      <c r="CS9" s="619"/>
      <c r="CT9" s="619"/>
      <c r="CU9" s="619"/>
      <c r="CV9" s="619"/>
      <c r="CW9" s="619"/>
      <c r="CX9" s="619"/>
      <c r="CY9" s="620"/>
      <c r="CZ9" s="671">
        <v>7.3</v>
      </c>
      <c r="DA9" s="671"/>
      <c r="DB9" s="671"/>
      <c r="DC9" s="671"/>
      <c r="DD9" s="624">
        <v>2058</v>
      </c>
      <c r="DE9" s="619"/>
      <c r="DF9" s="619"/>
      <c r="DG9" s="619"/>
      <c r="DH9" s="619"/>
      <c r="DI9" s="619"/>
      <c r="DJ9" s="619"/>
      <c r="DK9" s="619"/>
      <c r="DL9" s="619"/>
      <c r="DM9" s="619"/>
      <c r="DN9" s="619"/>
      <c r="DO9" s="619"/>
      <c r="DP9" s="620"/>
      <c r="DQ9" s="624">
        <v>2485005</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2514873</v>
      </c>
      <c r="S10" s="619"/>
      <c r="T10" s="619"/>
      <c r="U10" s="619"/>
      <c r="V10" s="619"/>
      <c r="W10" s="619"/>
      <c r="X10" s="619"/>
      <c r="Y10" s="620"/>
      <c r="Z10" s="671">
        <v>6.1</v>
      </c>
      <c r="AA10" s="671"/>
      <c r="AB10" s="671"/>
      <c r="AC10" s="671"/>
      <c r="AD10" s="672">
        <v>2514873</v>
      </c>
      <c r="AE10" s="672"/>
      <c r="AF10" s="672"/>
      <c r="AG10" s="672"/>
      <c r="AH10" s="672"/>
      <c r="AI10" s="672"/>
      <c r="AJ10" s="672"/>
      <c r="AK10" s="672"/>
      <c r="AL10" s="641">
        <v>10.8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345647</v>
      </c>
      <c r="BH10" s="619"/>
      <c r="BI10" s="619"/>
      <c r="BJ10" s="619"/>
      <c r="BK10" s="619"/>
      <c r="BL10" s="619"/>
      <c r="BM10" s="619"/>
      <c r="BN10" s="620"/>
      <c r="BO10" s="671">
        <v>2</v>
      </c>
      <c r="BP10" s="671"/>
      <c r="BQ10" s="671"/>
      <c r="BR10" s="671"/>
      <c r="BS10" s="624">
        <v>40014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15729</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12397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22146</v>
      </c>
      <c r="S11" s="619"/>
      <c r="T11" s="619"/>
      <c r="U11" s="619"/>
      <c r="V11" s="619"/>
      <c r="W11" s="619"/>
      <c r="X11" s="619"/>
      <c r="Y11" s="620"/>
      <c r="Z11" s="671">
        <v>0.1</v>
      </c>
      <c r="AA11" s="671"/>
      <c r="AB11" s="671"/>
      <c r="AC11" s="671"/>
      <c r="AD11" s="672">
        <v>22146</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1025424</v>
      </c>
      <c r="BH11" s="619"/>
      <c r="BI11" s="619"/>
      <c r="BJ11" s="619"/>
      <c r="BK11" s="619"/>
      <c r="BL11" s="619"/>
      <c r="BM11" s="619"/>
      <c r="BN11" s="620"/>
      <c r="BO11" s="671">
        <v>6.1</v>
      </c>
      <c r="BP11" s="671"/>
      <c r="BQ11" s="671"/>
      <c r="BR11" s="671"/>
      <c r="BS11" s="624">
        <v>184354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42252</v>
      </c>
      <c r="CS11" s="619"/>
      <c r="CT11" s="619"/>
      <c r="CU11" s="619"/>
      <c r="CV11" s="619"/>
      <c r="CW11" s="619"/>
      <c r="CX11" s="619"/>
      <c r="CY11" s="620"/>
      <c r="CZ11" s="671">
        <v>0.1</v>
      </c>
      <c r="DA11" s="671"/>
      <c r="DB11" s="671"/>
      <c r="DC11" s="671"/>
      <c r="DD11" s="624">
        <v>1427</v>
      </c>
      <c r="DE11" s="619"/>
      <c r="DF11" s="619"/>
      <c r="DG11" s="619"/>
      <c r="DH11" s="619"/>
      <c r="DI11" s="619"/>
      <c r="DJ11" s="619"/>
      <c r="DK11" s="619"/>
      <c r="DL11" s="619"/>
      <c r="DM11" s="619"/>
      <c r="DN11" s="619"/>
      <c r="DO11" s="619"/>
      <c r="DP11" s="620"/>
      <c r="DQ11" s="624">
        <v>37883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7304927</v>
      </c>
      <c r="BH12" s="619"/>
      <c r="BI12" s="619"/>
      <c r="BJ12" s="619"/>
      <c r="BK12" s="619"/>
      <c r="BL12" s="619"/>
      <c r="BM12" s="619"/>
      <c r="BN12" s="620"/>
      <c r="BO12" s="671">
        <v>43.2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219271</v>
      </c>
      <c r="CS12" s="619"/>
      <c r="CT12" s="619"/>
      <c r="CU12" s="619"/>
      <c r="CV12" s="619"/>
      <c r="CW12" s="619"/>
      <c r="CX12" s="619"/>
      <c r="CY12" s="620"/>
      <c r="CZ12" s="671">
        <v>0.5</v>
      </c>
      <c r="DA12" s="671"/>
      <c r="DB12" s="671"/>
      <c r="DC12" s="671"/>
      <c r="DD12" s="624">
        <v>489</v>
      </c>
      <c r="DE12" s="619"/>
      <c r="DF12" s="619"/>
      <c r="DG12" s="619"/>
      <c r="DH12" s="619"/>
      <c r="DI12" s="619"/>
      <c r="DJ12" s="619"/>
      <c r="DK12" s="619"/>
      <c r="DL12" s="619"/>
      <c r="DM12" s="619"/>
      <c r="DN12" s="619"/>
      <c r="DO12" s="619"/>
      <c r="DP12" s="620"/>
      <c r="DQ12" s="624">
        <v>216783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69335</v>
      </c>
      <c r="S13" s="619"/>
      <c r="T13" s="619"/>
      <c r="U13" s="619"/>
      <c r="V13" s="619"/>
      <c r="W13" s="619"/>
      <c r="X13" s="619"/>
      <c r="Y13" s="620"/>
      <c r="Z13" s="671">
        <v>0.2</v>
      </c>
      <c r="AA13" s="671"/>
      <c r="AB13" s="671"/>
      <c r="AC13" s="671"/>
      <c r="AD13" s="672">
        <v>69335</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7164877</v>
      </c>
      <c r="BH13" s="619"/>
      <c r="BI13" s="619"/>
      <c r="BJ13" s="619"/>
      <c r="BK13" s="619"/>
      <c r="BL13" s="619"/>
      <c r="BM13" s="619"/>
      <c r="BN13" s="620"/>
      <c r="BO13" s="671">
        <v>42.4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3558319</v>
      </c>
      <c r="CS13" s="619"/>
      <c r="CT13" s="619"/>
      <c r="CU13" s="619"/>
      <c r="CV13" s="619"/>
      <c r="CW13" s="619"/>
      <c r="CX13" s="619"/>
      <c r="CY13" s="620"/>
      <c r="CZ13" s="671">
        <v>8.8000000000000007</v>
      </c>
      <c r="DA13" s="671"/>
      <c r="DB13" s="671"/>
      <c r="DC13" s="671"/>
      <c r="DD13" s="624">
        <v>456936</v>
      </c>
      <c r="DE13" s="619"/>
      <c r="DF13" s="619"/>
      <c r="DG13" s="619"/>
      <c r="DH13" s="619"/>
      <c r="DI13" s="619"/>
      <c r="DJ13" s="619"/>
      <c r="DK13" s="619"/>
      <c r="DL13" s="619"/>
      <c r="DM13" s="619"/>
      <c r="DN13" s="619"/>
      <c r="DO13" s="619"/>
      <c r="DP13" s="620"/>
      <c r="DQ13" s="624">
        <v>3121240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121594</v>
      </c>
      <c r="BH14" s="619"/>
      <c r="BI14" s="619"/>
      <c r="BJ14" s="619"/>
      <c r="BK14" s="619"/>
      <c r="BL14" s="619"/>
      <c r="BM14" s="619"/>
      <c r="BN14" s="620"/>
      <c r="BO14" s="671">
        <v>0.7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1283072</v>
      </c>
      <c r="CS14" s="619"/>
      <c r="CT14" s="619"/>
      <c r="CU14" s="619"/>
      <c r="CV14" s="619"/>
      <c r="CW14" s="619"/>
      <c r="CX14" s="619"/>
      <c r="CY14" s="620"/>
      <c r="CZ14" s="671">
        <v>3.2</v>
      </c>
      <c r="DA14" s="671"/>
      <c r="DB14" s="671"/>
      <c r="DC14" s="671"/>
      <c r="DD14" s="624">
        <v>71147</v>
      </c>
      <c r="DE14" s="619"/>
      <c r="DF14" s="619"/>
      <c r="DG14" s="619"/>
      <c r="DH14" s="619"/>
      <c r="DI14" s="619"/>
      <c r="DJ14" s="619"/>
      <c r="DK14" s="619"/>
      <c r="DL14" s="619"/>
      <c r="DM14" s="619"/>
      <c r="DN14" s="619"/>
      <c r="DO14" s="619"/>
      <c r="DP14" s="620"/>
      <c r="DQ14" s="624">
        <v>1210871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77002</v>
      </c>
      <c r="S15" s="619"/>
      <c r="T15" s="619"/>
      <c r="U15" s="619"/>
      <c r="V15" s="619"/>
      <c r="W15" s="619"/>
      <c r="X15" s="619"/>
      <c r="Y15" s="620"/>
      <c r="Z15" s="671">
        <v>0.2</v>
      </c>
      <c r="AA15" s="671"/>
      <c r="AB15" s="671"/>
      <c r="AC15" s="671"/>
      <c r="AD15" s="672">
        <v>77002</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873307</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4196457</v>
      </c>
      <c r="CS15" s="619"/>
      <c r="CT15" s="619"/>
      <c r="CU15" s="619"/>
      <c r="CV15" s="619"/>
      <c r="CW15" s="619"/>
      <c r="CX15" s="619"/>
      <c r="CY15" s="620"/>
      <c r="CZ15" s="671">
        <v>10.4</v>
      </c>
      <c r="DA15" s="671"/>
      <c r="DB15" s="671"/>
      <c r="DC15" s="671"/>
      <c r="DD15" s="624">
        <v>978782</v>
      </c>
      <c r="DE15" s="619"/>
      <c r="DF15" s="619"/>
      <c r="DG15" s="619"/>
      <c r="DH15" s="619"/>
      <c r="DI15" s="619"/>
      <c r="DJ15" s="619"/>
      <c r="DK15" s="619"/>
      <c r="DL15" s="619"/>
      <c r="DM15" s="619"/>
      <c r="DN15" s="619"/>
      <c r="DO15" s="619"/>
      <c r="DP15" s="620"/>
      <c r="DQ15" s="624">
        <v>3108692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4777579</v>
      </c>
      <c r="S16" s="619"/>
      <c r="T16" s="619"/>
      <c r="U16" s="619"/>
      <c r="V16" s="619"/>
      <c r="W16" s="619"/>
      <c r="X16" s="619"/>
      <c r="Y16" s="620"/>
      <c r="Z16" s="671">
        <v>11.6</v>
      </c>
      <c r="AA16" s="671"/>
      <c r="AB16" s="671"/>
      <c r="AC16" s="671"/>
      <c r="AD16" s="672">
        <v>4485261</v>
      </c>
      <c r="AE16" s="672"/>
      <c r="AF16" s="672"/>
      <c r="AG16" s="672"/>
      <c r="AH16" s="672"/>
      <c r="AI16" s="672"/>
      <c r="AJ16" s="672"/>
      <c r="AK16" s="672"/>
      <c r="AL16" s="641">
        <v>19.2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4485261</v>
      </c>
      <c r="S17" s="619"/>
      <c r="T17" s="619"/>
      <c r="U17" s="619"/>
      <c r="V17" s="619"/>
      <c r="W17" s="619"/>
      <c r="X17" s="619"/>
      <c r="Y17" s="620"/>
      <c r="Z17" s="671">
        <v>10.9</v>
      </c>
      <c r="AA17" s="671"/>
      <c r="AB17" s="671"/>
      <c r="AC17" s="671"/>
      <c r="AD17" s="672">
        <v>4485261</v>
      </c>
      <c r="AE17" s="672"/>
      <c r="AF17" s="672"/>
      <c r="AG17" s="672"/>
      <c r="AH17" s="672"/>
      <c r="AI17" s="672"/>
      <c r="AJ17" s="672"/>
      <c r="AK17" s="672"/>
      <c r="AL17" s="641">
        <v>19.2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3684612</v>
      </c>
      <c r="CS17" s="619"/>
      <c r="CT17" s="619"/>
      <c r="CU17" s="619"/>
      <c r="CV17" s="619"/>
      <c r="CW17" s="619"/>
      <c r="CX17" s="619"/>
      <c r="CY17" s="620"/>
      <c r="CZ17" s="671">
        <v>9.1</v>
      </c>
      <c r="DA17" s="671"/>
      <c r="DB17" s="671"/>
      <c r="DC17" s="671"/>
      <c r="DD17" s="624" t="s">
        <v>108</v>
      </c>
      <c r="DE17" s="619"/>
      <c r="DF17" s="619"/>
      <c r="DG17" s="619"/>
      <c r="DH17" s="619"/>
      <c r="DI17" s="619"/>
      <c r="DJ17" s="619"/>
      <c r="DK17" s="619"/>
      <c r="DL17" s="619"/>
      <c r="DM17" s="619"/>
      <c r="DN17" s="619"/>
      <c r="DO17" s="619"/>
      <c r="DP17" s="620"/>
      <c r="DQ17" s="624">
        <v>3651810</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292317</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1529950</v>
      </c>
      <c r="BH19" s="619"/>
      <c r="BI19" s="619"/>
      <c r="BJ19" s="619"/>
      <c r="BK19" s="619"/>
      <c r="BL19" s="619"/>
      <c r="BM19" s="619"/>
      <c r="BN19" s="620"/>
      <c r="BO19" s="671">
        <v>9.1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24838539</v>
      </c>
      <c r="S20" s="619"/>
      <c r="T20" s="619"/>
      <c r="U20" s="619"/>
      <c r="V20" s="619"/>
      <c r="W20" s="619"/>
      <c r="X20" s="619"/>
      <c r="Y20" s="620"/>
      <c r="Z20" s="671">
        <v>60.1</v>
      </c>
      <c r="AA20" s="671"/>
      <c r="AB20" s="671"/>
      <c r="AC20" s="671"/>
      <c r="AD20" s="672">
        <v>23018354</v>
      </c>
      <c r="AE20" s="672"/>
      <c r="AF20" s="672"/>
      <c r="AG20" s="672"/>
      <c r="AH20" s="672"/>
      <c r="AI20" s="672"/>
      <c r="AJ20" s="672"/>
      <c r="AK20" s="672"/>
      <c r="AL20" s="641">
        <v>98.6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1529950</v>
      </c>
      <c r="BH20" s="619"/>
      <c r="BI20" s="619"/>
      <c r="BJ20" s="619"/>
      <c r="BK20" s="619"/>
      <c r="BL20" s="619"/>
      <c r="BM20" s="619"/>
      <c r="BN20" s="620"/>
      <c r="BO20" s="671">
        <v>9.1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40297798</v>
      </c>
      <c r="CS20" s="619"/>
      <c r="CT20" s="619"/>
      <c r="CU20" s="619"/>
      <c r="CV20" s="619"/>
      <c r="CW20" s="619"/>
      <c r="CX20" s="619"/>
      <c r="CY20" s="620"/>
      <c r="CZ20" s="671">
        <v>100</v>
      </c>
      <c r="DA20" s="671"/>
      <c r="DB20" s="671"/>
      <c r="DC20" s="671"/>
      <c r="DD20" s="624">
        <v>2888989</v>
      </c>
      <c r="DE20" s="619"/>
      <c r="DF20" s="619"/>
      <c r="DG20" s="619"/>
      <c r="DH20" s="619"/>
      <c r="DI20" s="619"/>
      <c r="DJ20" s="619"/>
      <c r="DK20" s="619"/>
      <c r="DL20" s="619"/>
      <c r="DM20" s="619"/>
      <c r="DN20" s="619"/>
      <c r="DO20" s="619"/>
      <c r="DP20" s="620"/>
      <c r="DQ20" s="624">
        <v>26675941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18058</v>
      </c>
      <c r="S21" s="619"/>
      <c r="T21" s="619"/>
      <c r="U21" s="619"/>
      <c r="V21" s="619"/>
      <c r="W21" s="619"/>
      <c r="X21" s="619"/>
      <c r="Y21" s="620"/>
      <c r="Z21" s="671">
        <v>0</v>
      </c>
      <c r="AA21" s="671"/>
      <c r="AB21" s="671"/>
      <c r="AC21" s="671"/>
      <c r="AD21" s="672">
        <v>18058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2083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331984</v>
      </c>
      <c r="S22" s="619"/>
      <c r="T22" s="619"/>
      <c r="U22" s="619"/>
      <c r="V22" s="619"/>
      <c r="W22" s="619"/>
      <c r="X22" s="619"/>
      <c r="Y22" s="620"/>
      <c r="Z22" s="671">
        <v>0.8</v>
      </c>
      <c r="AA22" s="671"/>
      <c r="AB22" s="671"/>
      <c r="AC22" s="671"/>
      <c r="AD22" s="672">
        <v>2480</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395581</v>
      </c>
      <c r="S23" s="619"/>
      <c r="T23" s="619"/>
      <c r="U23" s="619"/>
      <c r="V23" s="619"/>
      <c r="W23" s="619"/>
      <c r="X23" s="619"/>
      <c r="Y23" s="620"/>
      <c r="Z23" s="671">
        <v>1</v>
      </c>
      <c r="AA23" s="671"/>
      <c r="AB23" s="671"/>
      <c r="AC23" s="671"/>
      <c r="AD23" s="672">
        <v>10241</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1527867</v>
      </c>
      <c r="BH23" s="619"/>
      <c r="BI23" s="619"/>
      <c r="BJ23" s="619"/>
      <c r="BK23" s="619"/>
      <c r="BL23" s="619"/>
      <c r="BM23" s="619"/>
      <c r="BN23" s="620"/>
      <c r="BO23" s="671">
        <v>9</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408453</v>
      </c>
      <c r="S24" s="619"/>
      <c r="T24" s="619"/>
      <c r="U24" s="619"/>
      <c r="V24" s="619"/>
      <c r="W24" s="619"/>
      <c r="X24" s="619"/>
      <c r="Y24" s="620"/>
      <c r="Z24" s="671">
        <v>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20080381</v>
      </c>
      <c r="CS24" s="669"/>
      <c r="CT24" s="669"/>
      <c r="CU24" s="669"/>
      <c r="CV24" s="669"/>
      <c r="CW24" s="669"/>
      <c r="CX24" s="669"/>
      <c r="CY24" s="716"/>
      <c r="CZ24" s="720">
        <v>49.8</v>
      </c>
      <c r="DA24" s="721"/>
      <c r="DB24" s="721"/>
      <c r="DC24" s="722"/>
      <c r="DD24" s="715">
        <v>11668562</v>
      </c>
      <c r="DE24" s="669"/>
      <c r="DF24" s="669"/>
      <c r="DG24" s="669"/>
      <c r="DH24" s="669"/>
      <c r="DI24" s="669"/>
      <c r="DJ24" s="669"/>
      <c r="DK24" s="716"/>
      <c r="DL24" s="715">
        <v>11612067</v>
      </c>
      <c r="DM24" s="669"/>
      <c r="DN24" s="669"/>
      <c r="DO24" s="669"/>
      <c r="DP24" s="669"/>
      <c r="DQ24" s="669"/>
      <c r="DR24" s="669"/>
      <c r="DS24" s="669"/>
      <c r="DT24" s="669"/>
      <c r="DU24" s="669"/>
      <c r="DV24" s="716"/>
      <c r="DW24" s="717">
        <v>47.5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6988689</v>
      </c>
      <c r="S25" s="619"/>
      <c r="T25" s="619"/>
      <c r="U25" s="619"/>
      <c r="V25" s="619"/>
      <c r="W25" s="619"/>
      <c r="X25" s="619"/>
      <c r="Y25" s="620"/>
      <c r="Z25" s="671">
        <v>16.899999999999999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5187985</v>
      </c>
      <c r="CS25" s="637"/>
      <c r="CT25" s="637"/>
      <c r="CU25" s="637"/>
      <c r="CV25" s="637"/>
      <c r="CW25" s="637"/>
      <c r="CX25" s="637"/>
      <c r="CY25" s="638"/>
      <c r="CZ25" s="621">
        <v>12.9</v>
      </c>
      <c r="DA25" s="639"/>
      <c r="DB25" s="639"/>
      <c r="DC25" s="640"/>
      <c r="DD25" s="624">
        <v>4681703</v>
      </c>
      <c r="DE25" s="637"/>
      <c r="DF25" s="637"/>
      <c r="DG25" s="637"/>
      <c r="DH25" s="637"/>
      <c r="DI25" s="637"/>
      <c r="DJ25" s="637"/>
      <c r="DK25" s="638"/>
      <c r="DL25" s="624">
        <v>4625800</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3522601</v>
      </c>
      <c r="CS26" s="619"/>
      <c r="CT26" s="619"/>
      <c r="CU26" s="619"/>
      <c r="CV26" s="619"/>
      <c r="CW26" s="619"/>
      <c r="CX26" s="619"/>
      <c r="CY26" s="620"/>
      <c r="CZ26" s="621">
        <v>8.6999999999999993</v>
      </c>
      <c r="DA26" s="639"/>
      <c r="DB26" s="639"/>
      <c r="DC26" s="640"/>
      <c r="DD26" s="624">
        <v>3117447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3367787</v>
      </c>
      <c r="S27" s="619"/>
      <c r="T27" s="619"/>
      <c r="U27" s="619"/>
      <c r="V27" s="619"/>
      <c r="W27" s="619"/>
      <c r="X27" s="619"/>
      <c r="Y27" s="620"/>
      <c r="Z27" s="671">
        <v>8.1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16902199</v>
      </c>
      <c r="BH27" s="619"/>
      <c r="BI27" s="619"/>
      <c r="BJ27" s="619"/>
      <c r="BK27" s="619"/>
      <c r="BL27" s="619"/>
      <c r="BM27" s="619"/>
      <c r="BN27" s="620"/>
      <c r="BO27" s="671">
        <v>100</v>
      </c>
      <c r="BP27" s="671"/>
      <c r="BQ27" s="671"/>
      <c r="BR27" s="671"/>
      <c r="BS27" s="624">
        <v>224368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11207784</v>
      </c>
      <c r="CS27" s="637"/>
      <c r="CT27" s="637"/>
      <c r="CU27" s="637"/>
      <c r="CV27" s="637"/>
      <c r="CW27" s="637"/>
      <c r="CX27" s="637"/>
      <c r="CY27" s="638"/>
      <c r="CZ27" s="621">
        <v>27.8</v>
      </c>
      <c r="DA27" s="639"/>
      <c r="DB27" s="639"/>
      <c r="DC27" s="640"/>
      <c r="DD27" s="624">
        <v>3335049</v>
      </c>
      <c r="DE27" s="637"/>
      <c r="DF27" s="637"/>
      <c r="DG27" s="637"/>
      <c r="DH27" s="637"/>
      <c r="DI27" s="637"/>
      <c r="DJ27" s="637"/>
      <c r="DK27" s="638"/>
      <c r="DL27" s="624">
        <v>3334457</v>
      </c>
      <c r="DM27" s="637"/>
      <c r="DN27" s="637"/>
      <c r="DO27" s="637"/>
      <c r="DP27" s="637"/>
      <c r="DQ27" s="637"/>
      <c r="DR27" s="637"/>
      <c r="DS27" s="637"/>
      <c r="DT27" s="637"/>
      <c r="DU27" s="637"/>
      <c r="DV27" s="638"/>
      <c r="DW27" s="641">
        <v>13.6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101478</v>
      </c>
      <c r="S28" s="619"/>
      <c r="T28" s="619"/>
      <c r="U28" s="619"/>
      <c r="V28" s="619"/>
      <c r="W28" s="619"/>
      <c r="X28" s="619"/>
      <c r="Y28" s="620"/>
      <c r="Z28" s="671">
        <v>0.2</v>
      </c>
      <c r="AA28" s="671"/>
      <c r="AB28" s="671"/>
      <c r="AC28" s="671"/>
      <c r="AD28" s="672">
        <v>46754</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3684612</v>
      </c>
      <c r="CS28" s="619"/>
      <c r="CT28" s="619"/>
      <c r="CU28" s="619"/>
      <c r="CV28" s="619"/>
      <c r="CW28" s="619"/>
      <c r="CX28" s="619"/>
      <c r="CY28" s="620"/>
      <c r="CZ28" s="621">
        <v>9.1</v>
      </c>
      <c r="DA28" s="639"/>
      <c r="DB28" s="639"/>
      <c r="DC28" s="640"/>
      <c r="DD28" s="624">
        <v>3651810</v>
      </c>
      <c r="DE28" s="619"/>
      <c r="DF28" s="619"/>
      <c r="DG28" s="619"/>
      <c r="DH28" s="619"/>
      <c r="DI28" s="619"/>
      <c r="DJ28" s="619"/>
      <c r="DK28" s="620"/>
      <c r="DL28" s="624">
        <v>3651810</v>
      </c>
      <c r="DM28" s="619"/>
      <c r="DN28" s="619"/>
      <c r="DO28" s="619"/>
      <c r="DP28" s="619"/>
      <c r="DQ28" s="619"/>
      <c r="DR28" s="619"/>
      <c r="DS28" s="619"/>
      <c r="DT28" s="619"/>
      <c r="DU28" s="619"/>
      <c r="DV28" s="620"/>
      <c r="DW28" s="641">
        <v>14.9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657146</v>
      </c>
      <c r="S29" s="619"/>
      <c r="T29" s="619"/>
      <c r="U29" s="619"/>
      <c r="V29" s="619"/>
      <c r="W29" s="619"/>
      <c r="X29" s="619"/>
      <c r="Y29" s="620"/>
      <c r="Z29" s="671">
        <v>1.6</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3680917</v>
      </c>
      <c r="CS29" s="637"/>
      <c r="CT29" s="637"/>
      <c r="CU29" s="637"/>
      <c r="CV29" s="637"/>
      <c r="CW29" s="637"/>
      <c r="CX29" s="637"/>
      <c r="CY29" s="638"/>
      <c r="CZ29" s="621">
        <v>9.1</v>
      </c>
      <c r="DA29" s="639"/>
      <c r="DB29" s="639"/>
      <c r="DC29" s="640"/>
      <c r="DD29" s="624">
        <v>3648115</v>
      </c>
      <c r="DE29" s="637"/>
      <c r="DF29" s="637"/>
      <c r="DG29" s="637"/>
      <c r="DH29" s="637"/>
      <c r="DI29" s="637"/>
      <c r="DJ29" s="637"/>
      <c r="DK29" s="638"/>
      <c r="DL29" s="624">
        <v>3648115</v>
      </c>
      <c r="DM29" s="637"/>
      <c r="DN29" s="637"/>
      <c r="DO29" s="637"/>
      <c r="DP29" s="637"/>
      <c r="DQ29" s="637"/>
      <c r="DR29" s="637"/>
      <c r="DS29" s="637"/>
      <c r="DT29" s="637"/>
      <c r="DU29" s="637"/>
      <c r="DV29" s="638"/>
      <c r="DW29" s="641">
        <v>14.9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300604</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96.3</v>
      </c>
      <c r="BN30" s="685"/>
      <c r="BO30" s="685"/>
      <c r="BP30" s="685"/>
      <c r="BQ30" s="687"/>
      <c r="BR30" s="684">
        <v>98.6</v>
      </c>
      <c r="BS30" s="685"/>
      <c r="BT30" s="685"/>
      <c r="BU30" s="685"/>
      <c r="BV30" s="685"/>
      <c r="BW30" s="685"/>
      <c r="BX30" s="686">
        <v>95</v>
      </c>
      <c r="BY30" s="685"/>
      <c r="BZ30" s="685"/>
      <c r="CA30" s="685"/>
      <c r="CB30" s="687"/>
      <c r="CD30" s="690"/>
      <c r="CE30" s="691"/>
      <c r="CF30" s="655" t="s">
        <v>289</v>
      </c>
      <c r="CG30" s="652"/>
      <c r="CH30" s="652"/>
      <c r="CI30" s="652"/>
      <c r="CJ30" s="652"/>
      <c r="CK30" s="652"/>
      <c r="CL30" s="652"/>
      <c r="CM30" s="652"/>
      <c r="CN30" s="652"/>
      <c r="CO30" s="652"/>
      <c r="CP30" s="652"/>
      <c r="CQ30" s="653"/>
      <c r="CR30" s="618">
        <v>3242740</v>
      </c>
      <c r="CS30" s="619"/>
      <c r="CT30" s="619"/>
      <c r="CU30" s="619"/>
      <c r="CV30" s="619"/>
      <c r="CW30" s="619"/>
      <c r="CX30" s="619"/>
      <c r="CY30" s="620"/>
      <c r="CZ30" s="621">
        <v>8</v>
      </c>
      <c r="DA30" s="639"/>
      <c r="DB30" s="639"/>
      <c r="DC30" s="640"/>
      <c r="DD30" s="624">
        <v>3210132</v>
      </c>
      <c r="DE30" s="619"/>
      <c r="DF30" s="619"/>
      <c r="DG30" s="619"/>
      <c r="DH30" s="619"/>
      <c r="DI30" s="619"/>
      <c r="DJ30" s="619"/>
      <c r="DK30" s="620"/>
      <c r="DL30" s="624">
        <v>3210132</v>
      </c>
      <c r="DM30" s="619"/>
      <c r="DN30" s="619"/>
      <c r="DO30" s="619"/>
      <c r="DP30" s="619"/>
      <c r="DQ30" s="619"/>
      <c r="DR30" s="619"/>
      <c r="DS30" s="619"/>
      <c r="DT30" s="619"/>
      <c r="DU30" s="619"/>
      <c r="DV30" s="620"/>
      <c r="DW30" s="641">
        <v>13.1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756953</v>
      </c>
      <c r="S31" s="619"/>
      <c r="T31" s="619"/>
      <c r="U31" s="619"/>
      <c r="V31" s="619"/>
      <c r="W31" s="619"/>
      <c r="X31" s="619"/>
      <c r="Y31" s="620"/>
      <c r="Z31" s="671">
        <v>1.8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98.5</v>
      </c>
      <c r="BH31" s="637"/>
      <c r="BI31" s="637"/>
      <c r="BJ31" s="637"/>
      <c r="BK31" s="637"/>
      <c r="BL31" s="637"/>
      <c r="BM31" s="673">
        <v>95.2</v>
      </c>
      <c r="BN31" s="683"/>
      <c r="BO31" s="683"/>
      <c r="BP31" s="683"/>
      <c r="BQ31" s="647"/>
      <c r="BR31" s="682">
        <v>98</v>
      </c>
      <c r="BS31" s="637"/>
      <c r="BT31" s="637"/>
      <c r="BU31" s="637"/>
      <c r="BV31" s="637"/>
      <c r="BW31" s="637"/>
      <c r="BX31" s="673">
        <v>93.4</v>
      </c>
      <c r="BY31" s="683"/>
      <c r="BZ31" s="683"/>
      <c r="CA31" s="683"/>
      <c r="CB31" s="647"/>
      <c r="CD31" s="690"/>
      <c r="CE31" s="691"/>
      <c r="CF31" s="655" t="s">
        <v>293</v>
      </c>
      <c r="CG31" s="652"/>
      <c r="CH31" s="652"/>
      <c r="CI31" s="652"/>
      <c r="CJ31" s="652"/>
      <c r="CK31" s="652"/>
      <c r="CL31" s="652"/>
      <c r="CM31" s="652"/>
      <c r="CN31" s="652"/>
      <c r="CO31" s="652"/>
      <c r="CP31" s="652"/>
      <c r="CQ31" s="653"/>
      <c r="CR31" s="618">
        <v>438177</v>
      </c>
      <c r="CS31" s="637"/>
      <c r="CT31" s="637"/>
      <c r="CU31" s="637"/>
      <c r="CV31" s="637"/>
      <c r="CW31" s="637"/>
      <c r="CX31" s="637"/>
      <c r="CY31" s="638"/>
      <c r="CZ31" s="621">
        <v>1.1000000000000001</v>
      </c>
      <c r="DA31" s="639"/>
      <c r="DB31" s="639"/>
      <c r="DC31" s="640"/>
      <c r="DD31" s="624">
        <v>437983</v>
      </c>
      <c r="DE31" s="637"/>
      <c r="DF31" s="637"/>
      <c r="DG31" s="637"/>
      <c r="DH31" s="637"/>
      <c r="DI31" s="637"/>
      <c r="DJ31" s="637"/>
      <c r="DK31" s="638"/>
      <c r="DL31" s="624">
        <v>437983</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820827</v>
      </c>
      <c r="S32" s="619"/>
      <c r="T32" s="619"/>
      <c r="U32" s="619"/>
      <c r="V32" s="619"/>
      <c r="W32" s="619"/>
      <c r="X32" s="619"/>
      <c r="Y32" s="620"/>
      <c r="Z32" s="671">
        <v>2</v>
      </c>
      <c r="AA32" s="671"/>
      <c r="AB32" s="671"/>
      <c r="AC32" s="671"/>
      <c r="AD32" s="672">
        <v>253400</v>
      </c>
      <c r="AE32" s="672"/>
      <c r="AF32" s="672"/>
      <c r="AG32" s="672"/>
      <c r="AH32" s="672"/>
      <c r="AI32" s="672"/>
      <c r="AJ32" s="672"/>
      <c r="AK32" s="672"/>
      <c r="AL32" s="641">
        <v>1.1000000000000001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96.8</v>
      </c>
      <c r="BN32" s="603"/>
      <c r="BO32" s="603"/>
      <c r="BP32" s="603"/>
      <c r="BQ32" s="660"/>
      <c r="BR32" s="681">
        <v>98.8</v>
      </c>
      <c r="BS32" s="603"/>
      <c r="BT32" s="603"/>
      <c r="BU32" s="603"/>
      <c r="BV32" s="603"/>
      <c r="BW32" s="603"/>
      <c r="BX32" s="666">
        <v>95.7</v>
      </c>
      <c r="BY32" s="603"/>
      <c r="BZ32" s="603"/>
      <c r="CA32" s="603"/>
      <c r="CB32" s="660"/>
      <c r="CD32" s="692"/>
      <c r="CE32" s="693"/>
      <c r="CF32" s="655" t="s">
        <v>296</v>
      </c>
      <c r="CG32" s="652"/>
      <c r="CH32" s="652"/>
      <c r="CI32" s="652"/>
      <c r="CJ32" s="652"/>
      <c r="CK32" s="652"/>
      <c r="CL32" s="652"/>
      <c r="CM32" s="652"/>
      <c r="CN32" s="652"/>
      <c r="CO32" s="652"/>
      <c r="CP32" s="652"/>
      <c r="CQ32" s="653"/>
      <c r="CR32" s="618">
        <v>3695</v>
      </c>
      <c r="CS32" s="619"/>
      <c r="CT32" s="619"/>
      <c r="CU32" s="619"/>
      <c r="CV32" s="619"/>
      <c r="CW32" s="619"/>
      <c r="CX32" s="619"/>
      <c r="CY32" s="620"/>
      <c r="CZ32" s="621">
        <v>0</v>
      </c>
      <c r="DA32" s="639"/>
      <c r="DB32" s="639"/>
      <c r="DC32" s="640"/>
      <c r="DD32" s="624">
        <v>3695</v>
      </c>
      <c r="DE32" s="619"/>
      <c r="DF32" s="619"/>
      <c r="DG32" s="619"/>
      <c r="DH32" s="619"/>
      <c r="DI32" s="619"/>
      <c r="DJ32" s="619"/>
      <c r="DK32" s="620"/>
      <c r="DL32" s="624">
        <v>3695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2340900</v>
      </c>
      <c r="S33" s="619"/>
      <c r="T33" s="619"/>
      <c r="U33" s="619"/>
      <c r="V33" s="619"/>
      <c r="W33" s="619"/>
      <c r="X33" s="619"/>
      <c r="Y33" s="620"/>
      <c r="Z33" s="671">
        <v>5.7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17328428</v>
      </c>
      <c r="CS33" s="637"/>
      <c r="CT33" s="637"/>
      <c r="CU33" s="637"/>
      <c r="CV33" s="637"/>
      <c r="CW33" s="637"/>
      <c r="CX33" s="637"/>
      <c r="CY33" s="638"/>
      <c r="CZ33" s="621">
        <v>43</v>
      </c>
      <c r="DA33" s="639"/>
      <c r="DB33" s="639"/>
      <c r="DC33" s="640"/>
      <c r="DD33" s="624">
        <v>14228208</v>
      </c>
      <c r="DE33" s="637"/>
      <c r="DF33" s="637"/>
      <c r="DG33" s="637"/>
      <c r="DH33" s="637"/>
      <c r="DI33" s="637"/>
      <c r="DJ33" s="637"/>
      <c r="DK33" s="638"/>
      <c r="DL33" s="624">
        <v>11569754</v>
      </c>
      <c r="DM33" s="637"/>
      <c r="DN33" s="637"/>
      <c r="DO33" s="637"/>
      <c r="DP33" s="637"/>
      <c r="DQ33" s="637"/>
      <c r="DR33" s="637"/>
      <c r="DS33" s="637"/>
      <c r="DT33" s="637"/>
      <c r="DU33" s="637"/>
      <c r="DV33" s="638"/>
      <c r="DW33" s="641">
        <v>47.3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6495838</v>
      </c>
      <c r="CS34" s="619"/>
      <c r="CT34" s="619"/>
      <c r="CU34" s="619"/>
      <c r="CV34" s="619"/>
      <c r="CW34" s="619"/>
      <c r="CX34" s="619"/>
      <c r="CY34" s="620"/>
      <c r="CZ34" s="621">
        <v>16.100000000000001</v>
      </c>
      <c r="DA34" s="639"/>
      <c r="DB34" s="639"/>
      <c r="DC34" s="640"/>
      <c r="DD34" s="624">
        <v>4953231</v>
      </c>
      <c r="DE34" s="619"/>
      <c r="DF34" s="619"/>
      <c r="DG34" s="619"/>
      <c r="DH34" s="619"/>
      <c r="DI34" s="619"/>
      <c r="DJ34" s="619"/>
      <c r="DK34" s="620"/>
      <c r="DL34" s="624">
        <v>4355848</v>
      </c>
      <c r="DM34" s="619"/>
      <c r="DN34" s="619"/>
      <c r="DO34" s="619"/>
      <c r="DP34" s="619"/>
      <c r="DQ34" s="619"/>
      <c r="DR34" s="619"/>
      <c r="DS34" s="619"/>
      <c r="DT34" s="619"/>
      <c r="DU34" s="619"/>
      <c r="DV34" s="620"/>
      <c r="DW34" s="641">
        <v>17.8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1100000</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6472102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-846246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122175</v>
      </c>
      <c r="CS35" s="637"/>
      <c r="CT35" s="637"/>
      <c r="CU35" s="637"/>
      <c r="CV35" s="637"/>
      <c r="CW35" s="637"/>
      <c r="CX35" s="637"/>
      <c r="CY35" s="638"/>
      <c r="CZ35" s="621">
        <v>0.3</v>
      </c>
      <c r="DA35" s="639"/>
      <c r="DB35" s="639"/>
      <c r="DC35" s="640"/>
      <c r="DD35" s="624">
        <v>45776</v>
      </c>
      <c r="DE35" s="637"/>
      <c r="DF35" s="637"/>
      <c r="DG35" s="637"/>
      <c r="DH35" s="637"/>
      <c r="DI35" s="637"/>
      <c r="DJ35" s="637"/>
      <c r="DK35" s="638"/>
      <c r="DL35" s="624">
        <v>43914</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41326999</v>
      </c>
      <c r="S36" s="659"/>
      <c r="T36" s="659"/>
      <c r="U36" s="659"/>
      <c r="V36" s="659"/>
      <c r="W36" s="659"/>
      <c r="X36" s="659"/>
      <c r="Y36" s="662"/>
      <c r="Z36" s="663">
        <v>100</v>
      </c>
      <c r="AA36" s="663"/>
      <c r="AB36" s="663"/>
      <c r="AC36" s="663"/>
      <c r="AD36" s="664">
        <v>23349287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1933324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-1054367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4974374</v>
      </c>
      <c r="CS36" s="619"/>
      <c r="CT36" s="619"/>
      <c r="CU36" s="619"/>
      <c r="CV36" s="619"/>
      <c r="CW36" s="619"/>
      <c r="CX36" s="619"/>
      <c r="CY36" s="620"/>
      <c r="CZ36" s="621">
        <v>12.3</v>
      </c>
      <c r="DA36" s="639"/>
      <c r="DB36" s="639"/>
      <c r="DC36" s="640"/>
      <c r="DD36" s="624">
        <v>4662976</v>
      </c>
      <c r="DE36" s="619"/>
      <c r="DF36" s="619"/>
      <c r="DG36" s="619"/>
      <c r="DH36" s="619"/>
      <c r="DI36" s="619"/>
      <c r="DJ36" s="619"/>
      <c r="DK36" s="620"/>
      <c r="DL36" s="624">
        <v>4048787</v>
      </c>
      <c r="DM36" s="619"/>
      <c r="DN36" s="619"/>
      <c r="DO36" s="619"/>
      <c r="DP36" s="619"/>
      <c r="DQ36" s="619"/>
      <c r="DR36" s="619"/>
      <c r="DS36" s="619"/>
      <c r="DT36" s="619"/>
      <c r="DU36" s="619"/>
      <c r="DV36" s="620"/>
      <c r="DW36" s="641">
        <v>16.600000000000001</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20000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21147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1823470</v>
      </c>
      <c r="CS37" s="637"/>
      <c r="CT37" s="637"/>
      <c r="CU37" s="637"/>
      <c r="CV37" s="637"/>
      <c r="CW37" s="637"/>
      <c r="CX37" s="637"/>
      <c r="CY37" s="638"/>
      <c r="CZ37" s="621">
        <v>4.5</v>
      </c>
      <c r="DA37" s="639"/>
      <c r="DB37" s="639"/>
      <c r="DC37" s="640"/>
      <c r="DD37" s="624">
        <v>1822157</v>
      </c>
      <c r="DE37" s="637"/>
      <c r="DF37" s="637"/>
      <c r="DG37" s="637"/>
      <c r="DH37" s="637"/>
      <c r="DI37" s="637"/>
      <c r="DJ37" s="637"/>
      <c r="DK37" s="638"/>
      <c r="DL37" s="624">
        <v>1621754</v>
      </c>
      <c r="DM37" s="637"/>
      <c r="DN37" s="637"/>
      <c r="DO37" s="637"/>
      <c r="DP37" s="637"/>
      <c r="DQ37" s="637"/>
      <c r="DR37" s="637"/>
      <c r="DS37" s="637"/>
      <c r="DT37" s="637"/>
      <c r="DU37" s="637"/>
      <c r="DV37" s="638"/>
      <c r="DW37" s="641">
        <v>6.6</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35109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4518778</v>
      </c>
      <c r="CS38" s="619"/>
      <c r="CT38" s="619"/>
      <c r="CU38" s="619"/>
      <c r="CV38" s="619"/>
      <c r="CW38" s="619"/>
      <c r="CX38" s="619"/>
      <c r="CY38" s="620"/>
      <c r="CZ38" s="621">
        <v>11.2</v>
      </c>
      <c r="DA38" s="639"/>
      <c r="DB38" s="639"/>
      <c r="DC38" s="640"/>
      <c r="DD38" s="624">
        <v>3526813</v>
      </c>
      <c r="DE38" s="619"/>
      <c r="DF38" s="619"/>
      <c r="DG38" s="619"/>
      <c r="DH38" s="619"/>
      <c r="DI38" s="619"/>
      <c r="DJ38" s="619"/>
      <c r="DK38" s="620"/>
      <c r="DL38" s="624">
        <v>2825210</v>
      </c>
      <c r="DM38" s="619"/>
      <c r="DN38" s="619"/>
      <c r="DO38" s="619"/>
      <c r="DP38" s="619"/>
      <c r="DQ38" s="619"/>
      <c r="DR38" s="619"/>
      <c r="DS38" s="619"/>
      <c r="DT38" s="619"/>
      <c r="DU38" s="619"/>
      <c r="DV38" s="620"/>
      <c r="DW38" s="641">
        <v>11.6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921268</v>
      </c>
      <c r="CS39" s="637"/>
      <c r="CT39" s="637"/>
      <c r="CU39" s="637"/>
      <c r="CV39" s="637"/>
      <c r="CW39" s="637"/>
      <c r="CX39" s="637"/>
      <c r="CY39" s="638"/>
      <c r="CZ39" s="621">
        <v>2.2999999999999998</v>
      </c>
      <c r="DA39" s="639"/>
      <c r="DB39" s="639"/>
      <c r="DC39" s="640"/>
      <c r="DD39" s="624">
        <v>743417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1983478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295995</v>
      </c>
      <c r="CS40" s="619"/>
      <c r="CT40" s="619"/>
      <c r="CU40" s="619"/>
      <c r="CV40" s="619"/>
      <c r="CW40" s="619"/>
      <c r="CX40" s="619"/>
      <c r="CY40" s="620"/>
      <c r="CZ40" s="621">
        <v>0.7</v>
      </c>
      <c r="DA40" s="639"/>
      <c r="DB40" s="639"/>
      <c r="DC40" s="640"/>
      <c r="DD40" s="624">
        <v>295995</v>
      </c>
      <c r="DE40" s="619"/>
      <c r="DF40" s="619"/>
      <c r="DG40" s="619"/>
      <c r="DH40" s="619"/>
      <c r="DI40" s="619"/>
      <c r="DJ40" s="619"/>
      <c r="DK40" s="620"/>
      <c r="DL40" s="624">
        <v>295995</v>
      </c>
      <c r="DM40" s="619"/>
      <c r="DN40" s="619"/>
      <c r="DO40" s="619"/>
      <c r="DP40" s="619"/>
      <c r="DQ40" s="619"/>
      <c r="DR40" s="619"/>
      <c r="DS40" s="619"/>
      <c r="DT40" s="619"/>
      <c r="DU40" s="619"/>
      <c r="DV40" s="620"/>
      <c r="DW40" s="641">
        <v>1.2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2535300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2888989</v>
      </c>
      <c r="CS42" s="619"/>
      <c r="CT42" s="619"/>
      <c r="CU42" s="619"/>
      <c r="CV42" s="619"/>
      <c r="CW42" s="619"/>
      <c r="CX42" s="619"/>
      <c r="CY42" s="620"/>
      <c r="CZ42" s="621">
        <v>7.2</v>
      </c>
      <c r="DA42" s="622"/>
      <c r="DB42" s="622"/>
      <c r="DC42" s="623"/>
      <c r="DD42" s="624">
        <v>779171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54555</v>
      </c>
      <c r="CS43" s="637"/>
      <c r="CT43" s="637"/>
      <c r="CU43" s="637"/>
      <c r="CV43" s="637"/>
      <c r="CW43" s="637"/>
      <c r="CX43" s="637"/>
      <c r="CY43" s="638"/>
      <c r="CZ43" s="621">
        <v>0.1</v>
      </c>
      <c r="DA43" s="639"/>
      <c r="DB43" s="639"/>
      <c r="DC43" s="640"/>
      <c r="DD43" s="624">
        <v>54555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2888989</v>
      </c>
      <c r="CS44" s="619"/>
      <c r="CT44" s="619"/>
      <c r="CU44" s="619"/>
      <c r="CV44" s="619"/>
      <c r="CW44" s="619"/>
      <c r="CX44" s="619"/>
      <c r="CY44" s="620"/>
      <c r="CZ44" s="621">
        <v>7.2</v>
      </c>
      <c r="DA44" s="622"/>
      <c r="DB44" s="622"/>
      <c r="DC44" s="623"/>
      <c r="DD44" s="624">
        <v>779171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2412446</v>
      </c>
      <c r="CS45" s="637"/>
      <c r="CT45" s="637"/>
      <c r="CU45" s="637"/>
      <c r="CV45" s="637"/>
      <c r="CW45" s="637"/>
      <c r="CX45" s="637"/>
      <c r="CY45" s="638"/>
      <c r="CZ45" s="621">
        <v>6</v>
      </c>
      <c r="DA45" s="639"/>
      <c r="DB45" s="639"/>
      <c r="DC45" s="640"/>
      <c r="DD45" s="624">
        <v>432481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476543</v>
      </c>
      <c r="CS46" s="619"/>
      <c r="CT46" s="619"/>
      <c r="CU46" s="619"/>
      <c r="CV46" s="619"/>
      <c r="CW46" s="619"/>
      <c r="CX46" s="619"/>
      <c r="CY46" s="620"/>
      <c r="CZ46" s="621">
        <v>1.2</v>
      </c>
      <c r="DA46" s="622"/>
      <c r="DB46" s="622"/>
      <c r="DC46" s="623"/>
      <c r="DD46" s="624">
        <v>346690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40297798</v>
      </c>
      <c r="CS49" s="603"/>
      <c r="CT49" s="603"/>
      <c r="CU49" s="603"/>
      <c r="CV49" s="603"/>
      <c r="CW49" s="603"/>
      <c r="CX49" s="603"/>
      <c r="CY49" s="604"/>
      <c r="CZ49" s="605">
        <v>100</v>
      </c>
      <c r="DA49" s="606"/>
      <c r="DB49" s="606"/>
      <c r="DC49" s="607"/>
      <c r="DD49" s="608">
        <v>26675941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41460</v>
      </c>
      <c r="R7" s="1131"/>
      <c r="S7" s="1131"/>
      <c r="T7" s="1131"/>
      <c r="U7" s="1131"/>
      <c r="V7" s="1131">
        <v>40439</v>
      </c>
      <c r="W7" s="1131"/>
      <c r="X7" s="1131"/>
      <c r="Y7" s="1131"/>
      <c r="Z7" s="1131"/>
      <c r="AA7" s="1131">
        <v>1021</v>
      </c>
      <c r="AB7" s="1131"/>
      <c r="AC7" s="1131"/>
      <c r="AD7" s="1131"/>
      <c r="AE7" s="1132"/>
      <c r="AF7" s="1133">
        <v>960</v>
      </c>
      <c r="AG7" s="1134"/>
      <c r="AH7" s="1134"/>
      <c r="AI7" s="1134"/>
      <c r="AJ7" s="1135"/>
      <c r="AK7" s="1117">
        <v>426</v>
      </c>
      <c r="AL7" s="1118"/>
      <c r="AM7" s="1118"/>
      <c r="AN7" s="1118"/>
      <c r="AO7" s="1118"/>
      <c r="AP7" s="1118">
        <v>38597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7</v>
      </c>
      <c r="CI7" s="1115"/>
      <c r="CJ7" s="1115"/>
      <c r="CK7" s="1115"/>
      <c r="CL7" s="1116"/>
      <c r="CM7" s="1114">
        <v>97</v>
      </c>
      <c r="CN7" s="1115"/>
      <c r="CO7" s="1115"/>
      <c r="CP7" s="1115"/>
      <c r="CQ7" s="1116"/>
      <c r="CR7" s="1114">
        <v>45</v>
      </c>
      <c r="CS7" s="1115"/>
      <c r="CT7" s="1115"/>
      <c r="CU7" s="1115"/>
      <c r="CV7" s="1116"/>
      <c r="CW7" s="1114" t="s">
        <v>534</v>
      </c>
      <c r="CX7" s="1115"/>
      <c r="CY7" s="1115"/>
      <c r="CZ7" s="1115"/>
      <c r="DA7" s="1116"/>
      <c r="DB7" s="1114" t="s">
        <v>534</v>
      </c>
      <c r="DC7" s="1115"/>
      <c r="DD7" s="1115"/>
      <c r="DE7" s="1115"/>
      <c r="DF7" s="1116"/>
      <c r="DG7" s="1114" t="s">
        <v>534</v>
      </c>
      <c r="DH7" s="1115"/>
      <c r="DI7" s="1115"/>
      <c r="DJ7" s="1115"/>
      <c r="DK7" s="1116"/>
      <c r="DL7" s="1114" t="s">
        <v>534</v>
      </c>
      <c r="DM7" s="1115"/>
      <c r="DN7" s="1115"/>
      <c r="DO7" s="1115"/>
      <c r="DP7" s="1116"/>
      <c r="DQ7" s="1114" t="s">
        <v>545</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14</v>
      </c>
      <c r="R8" s="1070"/>
      <c r="S8" s="1070"/>
      <c r="T8" s="1070"/>
      <c r="U8" s="1070"/>
      <c r="V8" s="1070">
        <v>6</v>
      </c>
      <c r="W8" s="1070"/>
      <c r="X8" s="1070"/>
      <c r="Y8" s="1070"/>
      <c r="Z8" s="1070"/>
      <c r="AA8" s="1070">
        <v>8</v>
      </c>
      <c r="AB8" s="1070"/>
      <c r="AC8" s="1070"/>
      <c r="AD8" s="1070"/>
      <c r="AE8" s="1071"/>
      <c r="AF8" s="1045">
        <v>8</v>
      </c>
      <c r="AG8" s="1046"/>
      <c r="AH8" s="1046"/>
      <c r="AI8" s="1046"/>
      <c r="AJ8" s="1047"/>
      <c r="AK8" s="1112" t="s">
        <v>536</v>
      </c>
      <c r="AL8" s="1113"/>
      <c r="AM8" s="1113"/>
      <c r="AN8" s="1113"/>
      <c r="AO8" s="1113"/>
      <c r="AP8" s="1113" t="s">
        <v>534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51</v>
      </c>
      <c r="R9" s="1070"/>
      <c r="S9" s="1070"/>
      <c r="T9" s="1070"/>
      <c r="U9" s="1070"/>
      <c r="V9" s="1070">
        <v>51</v>
      </c>
      <c r="W9" s="1070"/>
      <c r="X9" s="1070"/>
      <c r="Y9" s="1070"/>
      <c r="Z9" s="1070"/>
      <c r="AA9" s="1070">
        <v>0</v>
      </c>
      <c r="AB9" s="1070"/>
      <c r="AC9" s="1070"/>
      <c r="AD9" s="1070"/>
      <c r="AE9" s="1071"/>
      <c r="AF9" s="1045" t="s">
        <v>108</v>
      </c>
      <c r="AG9" s="1046"/>
      <c r="AH9" s="1046"/>
      <c r="AI9" s="1046"/>
      <c r="AJ9" s="1047"/>
      <c r="AK9" s="1112" t="s">
        <v>535</v>
      </c>
      <c r="AL9" s="1113"/>
      <c r="AM9" s="1113"/>
      <c r="AN9" s="1113"/>
      <c r="AO9" s="1113"/>
      <c r="AP9" s="1113">
        <v>22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t="s">
        <v>535</v>
      </c>
      <c r="R10" s="1070"/>
      <c r="S10" s="1070"/>
      <c r="T10" s="1070"/>
      <c r="U10" s="1070"/>
      <c r="V10" s="1070" t="s">
        <v>535</v>
      </c>
      <c r="W10" s="1070"/>
      <c r="X10" s="1070"/>
      <c r="Y10" s="1070"/>
      <c r="Z10" s="1070"/>
      <c r="AA10" s="1070" t="s">
        <v>534</v>
      </c>
      <c r="AB10" s="1070"/>
      <c r="AC10" s="1070"/>
      <c r="AD10" s="1070"/>
      <c r="AE10" s="1071"/>
      <c r="AF10" s="1045" t="s">
        <v>108</v>
      </c>
      <c r="AG10" s="1046"/>
      <c r="AH10" s="1046"/>
      <c r="AI10" s="1046"/>
      <c r="AJ10" s="1047"/>
      <c r="AK10" s="1112" t="s">
        <v>534</v>
      </c>
      <c r="AL10" s="1113"/>
      <c r="AM10" s="1113"/>
      <c r="AN10" s="1113"/>
      <c r="AO10" s="1113"/>
      <c r="AP10" s="1113" t="s">
        <v>534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41327</v>
      </c>
      <c r="R23" s="1095"/>
      <c r="S23" s="1095"/>
      <c r="T23" s="1095"/>
      <c r="U23" s="1095"/>
      <c r="V23" s="1095">
        <v>40298</v>
      </c>
      <c r="W23" s="1095"/>
      <c r="X23" s="1095"/>
      <c r="Y23" s="1095"/>
      <c r="Z23" s="1095"/>
      <c r="AA23" s="1095">
        <v>1029</v>
      </c>
      <c r="AB23" s="1095"/>
      <c r="AC23" s="1095"/>
      <c r="AD23" s="1095"/>
      <c r="AE23" s="1096"/>
      <c r="AF23" s="1097">
        <v>968</v>
      </c>
      <c r="AG23" s="1095"/>
      <c r="AH23" s="1095"/>
      <c r="AI23" s="1095"/>
      <c r="AJ23" s="1098"/>
      <c r="AK23" s="1099"/>
      <c r="AL23" s="1100"/>
      <c r="AM23" s="1100"/>
      <c r="AN23" s="1100"/>
      <c r="AO23" s="1100"/>
      <c r="AP23" s="1095">
        <v>38619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17790</v>
      </c>
      <c r="R28" s="1080"/>
      <c r="S28" s="1080"/>
      <c r="T28" s="1080"/>
      <c r="U28" s="1080"/>
      <c r="V28" s="1080">
        <v>18636</v>
      </c>
      <c r="W28" s="1080"/>
      <c r="X28" s="1080"/>
      <c r="Y28" s="1080"/>
      <c r="Z28" s="1080"/>
      <c r="AA28" s="1080">
        <v>-846</v>
      </c>
      <c r="AB28" s="1080"/>
      <c r="AC28" s="1080"/>
      <c r="AD28" s="1080"/>
      <c r="AE28" s="1081"/>
      <c r="AF28" s="1082">
        <v>-846</v>
      </c>
      <c r="AG28" s="1080"/>
      <c r="AH28" s="1080"/>
      <c r="AI28" s="1080"/>
      <c r="AJ28" s="1083"/>
      <c r="AK28" s="1084">
        <v>1983</v>
      </c>
      <c r="AL28" s="1072"/>
      <c r="AM28" s="1072"/>
      <c r="AN28" s="1072"/>
      <c r="AO28" s="1072"/>
      <c r="AP28" s="1072" t="s">
        <v>537</v>
      </c>
      <c r="AQ28" s="1072"/>
      <c r="AR28" s="1072"/>
      <c r="AS28" s="1072"/>
      <c r="AT28" s="1072"/>
      <c r="AU28" s="1072" t="s">
        <v>534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18</v>
      </c>
      <c r="R29" s="1070"/>
      <c r="S29" s="1070"/>
      <c r="T29" s="1070"/>
      <c r="U29" s="1070"/>
      <c r="V29" s="1070">
        <v>15</v>
      </c>
      <c r="W29" s="1070"/>
      <c r="X29" s="1070"/>
      <c r="Y29" s="1070"/>
      <c r="Z29" s="1070"/>
      <c r="AA29" s="1070">
        <v>4</v>
      </c>
      <c r="AB29" s="1070"/>
      <c r="AC29" s="1070"/>
      <c r="AD29" s="1070"/>
      <c r="AE29" s="1071"/>
      <c r="AF29" s="1045">
        <v>4</v>
      </c>
      <c r="AG29" s="1046"/>
      <c r="AH29" s="1046"/>
      <c r="AI29" s="1046"/>
      <c r="AJ29" s="1047"/>
      <c r="AK29" s="1006">
        <v>0</v>
      </c>
      <c r="AL29" s="997"/>
      <c r="AM29" s="997"/>
      <c r="AN29" s="997"/>
      <c r="AO29" s="997"/>
      <c r="AP29" s="997" t="s">
        <v>534</v>
      </c>
      <c r="AQ29" s="997"/>
      <c r="AR29" s="997"/>
      <c r="AS29" s="997"/>
      <c r="AT29" s="997"/>
      <c r="AU29" s="997" t="s">
        <v>537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8336</v>
      </c>
      <c r="R30" s="1070"/>
      <c r="S30" s="1070"/>
      <c r="T30" s="1070"/>
      <c r="U30" s="1070"/>
      <c r="V30" s="1070">
        <v>8126</v>
      </c>
      <c r="W30" s="1070"/>
      <c r="X30" s="1070"/>
      <c r="Y30" s="1070"/>
      <c r="Z30" s="1070"/>
      <c r="AA30" s="1070">
        <v>210</v>
      </c>
      <c r="AB30" s="1070"/>
      <c r="AC30" s="1070"/>
      <c r="AD30" s="1070"/>
      <c r="AE30" s="1071"/>
      <c r="AF30" s="1045">
        <v>210</v>
      </c>
      <c r="AG30" s="1046"/>
      <c r="AH30" s="1046"/>
      <c r="AI30" s="1046"/>
      <c r="AJ30" s="1047"/>
      <c r="AK30" s="1006">
        <v>1216</v>
      </c>
      <c r="AL30" s="997"/>
      <c r="AM30" s="997"/>
      <c r="AN30" s="997"/>
      <c r="AO30" s="997"/>
      <c r="AP30" s="997" t="s">
        <v>534</v>
      </c>
      <c r="AQ30" s="997"/>
      <c r="AR30" s="997"/>
      <c r="AS30" s="997"/>
      <c r="AT30" s="997"/>
      <c r="AU30" s="997" t="s">
        <v>534</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1345</v>
      </c>
      <c r="R31" s="1070"/>
      <c r="S31" s="1070"/>
      <c r="T31" s="1070"/>
      <c r="U31" s="1070"/>
      <c r="V31" s="1070">
        <v>1331</v>
      </c>
      <c r="W31" s="1070"/>
      <c r="X31" s="1070"/>
      <c r="Y31" s="1070"/>
      <c r="Z31" s="1070"/>
      <c r="AA31" s="1070">
        <v>13</v>
      </c>
      <c r="AB31" s="1070"/>
      <c r="AC31" s="1070"/>
      <c r="AD31" s="1070"/>
      <c r="AE31" s="1071"/>
      <c r="AF31" s="1045">
        <v>13</v>
      </c>
      <c r="AG31" s="1046"/>
      <c r="AH31" s="1046"/>
      <c r="AI31" s="1046"/>
      <c r="AJ31" s="1047"/>
      <c r="AK31" s="1006">
        <v>360</v>
      </c>
      <c r="AL31" s="997"/>
      <c r="AM31" s="997"/>
      <c r="AN31" s="997"/>
      <c r="AO31" s="997"/>
      <c r="AP31" s="997" t="s">
        <v>537</v>
      </c>
      <c r="AQ31" s="997"/>
      <c r="AR31" s="997"/>
      <c r="AS31" s="997"/>
      <c r="AT31" s="997"/>
      <c r="AU31" s="997" t="s">
        <v>537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2407</v>
      </c>
      <c r="R32" s="1070"/>
      <c r="S32" s="1070"/>
      <c r="T32" s="1070"/>
      <c r="U32" s="1070"/>
      <c r="V32" s="1070">
        <v>2113</v>
      </c>
      <c r="W32" s="1070"/>
      <c r="X32" s="1070"/>
      <c r="Y32" s="1070"/>
      <c r="Z32" s="1070"/>
      <c r="AA32" s="1070">
        <v>294</v>
      </c>
      <c r="AB32" s="1070"/>
      <c r="AC32" s="1070"/>
      <c r="AD32" s="1070"/>
      <c r="AE32" s="1071"/>
      <c r="AF32" s="1045">
        <v>3329</v>
      </c>
      <c r="AG32" s="1046"/>
      <c r="AH32" s="1046"/>
      <c r="AI32" s="1046"/>
      <c r="AJ32" s="1047"/>
      <c r="AK32" s="1006">
        <v>21</v>
      </c>
      <c r="AL32" s="997"/>
      <c r="AM32" s="997"/>
      <c r="AN32" s="997"/>
      <c r="AO32" s="997"/>
      <c r="AP32" s="997">
        <v>2748</v>
      </c>
      <c r="AQ32" s="997"/>
      <c r="AR32" s="997"/>
      <c r="AS32" s="997"/>
      <c r="AT32" s="997"/>
      <c r="AU32" s="997">
        <v>157</v>
      </c>
      <c r="AV32" s="997"/>
      <c r="AW32" s="997"/>
      <c r="AX32" s="997"/>
      <c r="AY32" s="997"/>
      <c r="AZ32" s="1068" t="s">
        <v>538</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3482</v>
      </c>
      <c r="R33" s="1070"/>
      <c r="S33" s="1070"/>
      <c r="T33" s="1070"/>
      <c r="U33" s="1070"/>
      <c r="V33" s="1070">
        <v>3644</v>
      </c>
      <c r="W33" s="1070"/>
      <c r="X33" s="1070"/>
      <c r="Y33" s="1070"/>
      <c r="Z33" s="1070"/>
      <c r="AA33" s="1070">
        <v>-162</v>
      </c>
      <c r="AB33" s="1070"/>
      <c r="AC33" s="1070"/>
      <c r="AD33" s="1070"/>
      <c r="AE33" s="1071"/>
      <c r="AF33" s="1045" t="s">
        <v>108</v>
      </c>
      <c r="AG33" s="1046"/>
      <c r="AH33" s="1046"/>
      <c r="AI33" s="1046"/>
      <c r="AJ33" s="1047"/>
      <c r="AK33" s="1006">
        <v>1933</v>
      </c>
      <c r="AL33" s="997"/>
      <c r="AM33" s="997"/>
      <c r="AN33" s="997"/>
      <c r="AO33" s="997"/>
      <c r="AP33" s="997">
        <v>31100</v>
      </c>
      <c r="AQ33" s="997"/>
      <c r="AR33" s="997"/>
      <c r="AS33" s="997"/>
      <c r="AT33" s="997"/>
      <c r="AU33" s="997">
        <v>20645</v>
      </c>
      <c r="AV33" s="997"/>
      <c r="AW33" s="997"/>
      <c r="AX33" s="997"/>
      <c r="AY33" s="997"/>
      <c r="AZ33" s="1068" t="s">
        <v>538</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2710</v>
      </c>
      <c r="AG63" s="985"/>
      <c r="AH63" s="985"/>
      <c r="AI63" s="985"/>
      <c r="AJ63" s="1056"/>
      <c r="AK63" s="1057"/>
      <c r="AL63" s="989"/>
      <c r="AM63" s="989"/>
      <c r="AN63" s="989"/>
      <c r="AO63" s="989"/>
      <c r="AP63" s="985">
        <v>33848</v>
      </c>
      <c r="AQ63" s="985"/>
      <c r="AR63" s="985"/>
      <c r="AS63" s="985"/>
      <c r="AT63" s="985"/>
      <c r="AU63" s="985">
        <v>20802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550</v>
      </c>
      <c r="C68" s="1012"/>
      <c r="D68" s="1012"/>
      <c r="E68" s="1012"/>
      <c r="F68" s="1012"/>
      <c r="G68" s="1012"/>
      <c r="H68" s="1012"/>
      <c r="I68" s="1012"/>
      <c r="J68" s="1012"/>
      <c r="K68" s="1012"/>
      <c r="L68" s="1012"/>
      <c r="M68" s="1012"/>
      <c r="N68" s="1012"/>
      <c r="O68" s="1012"/>
      <c r="P68" s="1013"/>
      <c r="Q68" s="1014">
        <v>8225</v>
      </c>
      <c r="R68" s="1008"/>
      <c r="S68" s="1008"/>
      <c r="T68" s="1008"/>
      <c r="U68" s="1008"/>
      <c r="V68" s="1008">
        <v>8172</v>
      </c>
      <c r="W68" s="1008"/>
      <c r="X68" s="1008"/>
      <c r="Y68" s="1008"/>
      <c r="Z68" s="1008"/>
      <c r="AA68" s="1008">
        <v>53</v>
      </c>
      <c r="AB68" s="1008"/>
      <c r="AC68" s="1008"/>
      <c r="AD68" s="1008"/>
      <c r="AE68" s="1008"/>
      <c r="AF68" s="1008">
        <v>53</v>
      </c>
      <c r="AG68" s="1008"/>
      <c r="AH68" s="1008"/>
      <c r="AI68" s="1008"/>
      <c r="AJ68" s="1008"/>
      <c r="AK68" s="1008" t="s">
        <v>539</v>
      </c>
      <c r="AL68" s="1008"/>
      <c r="AM68" s="1008"/>
      <c r="AN68" s="1008"/>
      <c r="AO68" s="1008"/>
      <c r="AP68" s="1008">
        <v>4829</v>
      </c>
      <c r="AQ68" s="1008"/>
      <c r="AR68" s="1008"/>
      <c r="AS68" s="1008"/>
      <c r="AT68" s="1008"/>
      <c r="AU68" s="1008">
        <v>1112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4">
        <v>189</v>
      </c>
      <c r="R69" s="1005"/>
      <c r="S69" s="1005"/>
      <c r="T69" s="1005"/>
      <c r="U69" s="1006"/>
      <c r="V69" s="1007">
        <v>168</v>
      </c>
      <c r="W69" s="1005"/>
      <c r="X69" s="1005"/>
      <c r="Y69" s="1005"/>
      <c r="Z69" s="1006"/>
      <c r="AA69" s="1007">
        <v>22</v>
      </c>
      <c r="AB69" s="1005"/>
      <c r="AC69" s="1005"/>
      <c r="AD69" s="1005"/>
      <c r="AE69" s="1006"/>
      <c r="AF69" s="997">
        <v>22</v>
      </c>
      <c r="AG69" s="997"/>
      <c r="AH69" s="997"/>
      <c r="AI69" s="997"/>
      <c r="AJ69" s="997"/>
      <c r="AK69" s="1007">
        <v>13</v>
      </c>
      <c r="AL69" s="1005"/>
      <c r="AM69" s="1005"/>
      <c r="AN69" s="1005"/>
      <c r="AO69" s="1006"/>
      <c r="AP69" s="1007" t="s">
        <v>489</v>
      </c>
      <c r="AQ69" s="1005"/>
      <c r="AR69" s="1005"/>
      <c r="AS69" s="1005"/>
      <c r="AT69" s="1006"/>
      <c r="AU69" s="1007" t="s">
        <v>489</v>
      </c>
      <c r="AV69" s="1005"/>
      <c r="AW69" s="1005"/>
      <c r="AX69" s="1005"/>
      <c r="AY69" s="1006"/>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4">
        <v>1044329</v>
      </c>
      <c r="R70" s="1005"/>
      <c r="S70" s="1005"/>
      <c r="T70" s="1005"/>
      <c r="U70" s="1006"/>
      <c r="V70" s="1007">
        <v>1022081</v>
      </c>
      <c r="W70" s="1005"/>
      <c r="X70" s="1005"/>
      <c r="Y70" s="1005"/>
      <c r="Z70" s="1006"/>
      <c r="AA70" s="1007">
        <v>22247</v>
      </c>
      <c r="AB70" s="1005"/>
      <c r="AC70" s="1005"/>
      <c r="AD70" s="1005"/>
      <c r="AE70" s="1006"/>
      <c r="AF70" s="997">
        <v>22247</v>
      </c>
      <c r="AG70" s="997"/>
      <c r="AH70" s="997"/>
      <c r="AI70" s="997"/>
      <c r="AJ70" s="997"/>
      <c r="AK70" s="1007">
        <v>593</v>
      </c>
      <c r="AL70" s="1005"/>
      <c r="AM70" s="1005"/>
      <c r="AN70" s="1005"/>
      <c r="AO70" s="1006"/>
      <c r="AP70" s="1007" t="s">
        <v>489</v>
      </c>
      <c r="AQ70" s="1005"/>
      <c r="AR70" s="1005"/>
      <c r="AS70" s="1005"/>
      <c r="AT70" s="1006"/>
      <c r="AU70" s="1007" t="s">
        <v>489</v>
      </c>
      <c r="AV70" s="1005"/>
      <c r="AW70" s="1005"/>
      <c r="AX70" s="1005"/>
      <c r="AY70" s="1006"/>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551</v>
      </c>
      <c r="C71" s="1001"/>
      <c r="D71" s="1001"/>
      <c r="E71" s="1001"/>
      <c r="F71" s="1001"/>
      <c r="G71" s="1001"/>
      <c r="H71" s="1001"/>
      <c r="I71" s="1001"/>
      <c r="J71" s="1001"/>
      <c r="K71" s="1001"/>
      <c r="L71" s="1001"/>
      <c r="M71" s="1001"/>
      <c r="N71" s="1001"/>
      <c r="O71" s="1001"/>
      <c r="P71" s="1002"/>
      <c r="Q71" s="1003">
        <v>268</v>
      </c>
      <c r="R71" s="997"/>
      <c r="S71" s="997"/>
      <c r="T71" s="997"/>
      <c r="U71" s="997"/>
      <c r="V71" s="997">
        <v>265</v>
      </c>
      <c r="W71" s="997"/>
      <c r="X71" s="997"/>
      <c r="Y71" s="997"/>
      <c r="Z71" s="997"/>
      <c r="AA71" s="997">
        <v>3</v>
      </c>
      <c r="AB71" s="997"/>
      <c r="AC71" s="997"/>
      <c r="AD71" s="997"/>
      <c r="AE71" s="997"/>
      <c r="AF71" s="997">
        <v>3</v>
      </c>
      <c r="AG71" s="997"/>
      <c r="AH71" s="997"/>
      <c r="AI71" s="997"/>
      <c r="AJ71" s="997"/>
      <c r="AK71" s="997">
        <v>110</v>
      </c>
      <c r="AL71" s="997"/>
      <c r="AM71" s="997"/>
      <c r="AN71" s="997"/>
      <c r="AO71" s="997"/>
      <c r="AP71" s="997" t="s">
        <v>534</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42179</v>
      </c>
      <c r="R72" s="997"/>
      <c r="S72" s="997"/>
      <c r="T72" s="997"/>
      <c r="U72" s="997"/>
      <c r="V72" s="997">
        <v>35893</v>
      </c>
      <c r="W72" s="997"/>
      <c r="X72" s="997"/>
      <c r="Y72" s="997"/>
      <c r="Z72" s="997"/>
      <c r="AA72" s="997">
        <v>6286</v>
      </c>
      <c r="AB72" s="997"/>
      <c r="AC72" s="997"/>
      <c r="AD72" s="997"/>
      <c r="AE72" s="997"/>
      <c r="AF72" s="997">
        <v>25370</v>
      </c>
      <c r="AG72" s="997"/>
      <c r="AH72" s="997"/>
      <c r="AI72" s="997"/>
      <c r="AJ72" s="997"/>
      <c r="AK72" s="997" t="s">
        <v>546</v>
      </c>
      <c r="AL72" s="997"/>
      <c r="AM72" s="997"/>
      <c r="AN72" s="997"/>
      <c r="AO72" s="997"/>
      <c r="AP72" s="997">
        <v>140190</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8559</v>
      </c>
      <c r="R73" s="997"/>
      <c r="S73" s="997"/>
      <c r="T73" s="997"/>
      <c r="U73" s="997"/>
      <c r="V73" s="997">
        <v>6038</v>
      </c>
      <c r="W73" s="997"/>
      <c r="X73" s="997"/>
      <c r="Y73" s="997"/>
      <c r="Z73" s="997"/>
      <c r="AA73" s="997">
        <v>2521</v>
      </c>
      <c r="AB73" s="997"/>
      <c r="AC73" s="997"/>
      <c r="AD73" s="997"/>
      <c r="AE73" s="997"/>
      <c r="AF73" s="997">
        <v>17171</v>
      </c>
      <c r="AG73" s="997"/>
      <c r="AH73" s="997"/>
      <c r="AI73" s="997"/>
      <c r="AJ73" s="997"/>
      <c r="AK73" s="997" t="s">
        <v>547</v>
      </c>
      <c r="AL73" s="997"/>
      <c r="AM73" s="997"/>
      <c r="AN73" s="997"/>
      <c r="AO73" s="997"/>
      <c r="AP73" s="997">
        <v>18268</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252</v>
      </c>
      <c r="R74" s="997"/>
      <c r="S74" s="997"/>
      <c r="T74" s="997"/>
      <c r="U74" s="997"/>
      <c r="V74" s="997">
        <v>217</v>
      </c>
      <c r="W74" s="997"/>
      <c r="X74" s="997"/>
      <c r="Y74" s="997"/>
      <c r="Z74" s="997"/>
      <c r="AA74" s="997">
        <v>35</v>
      </c>
      <c r="AB74" s="997"/>
      <c r="AC74" s="997"/>
      <c r="AD74" s="997"/>
      <c r="AE74" s="997"/>
      <c r="AF74" s="997">
        <v>35</v>
      </c>
      <c r="AG74" s="997"/>
      <c r="AH74" s="997"/>
      <c r="AI74" s="997"/>
      <c r="AJ74" s="997"/>
      <c r="AK74" s="997" t="s">
        <v>538</v>
      </c>
      <c r="AL74" s="997"/>
      <c r="AM74" s="997"/>
      <c r="AN74" s="997"/>
      <c r="AO74" s="997"/>
      <c r="AP74" s="997" t="s">
        <v>534</v>
      </c>
      <c r="AQ74" s="997"/>
      <c r="AR74" s="997"/>
      <c r="AS74" s="997"/>
      <c r="AT74" s="997"/>
      <c r="AU74" s="997" t="s">
        <v>538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486</v>
      </c>
      <c r="R75" s="1005"/>
      <c r="S75" s="1005"/>
      <c r="T75" s="1005"/>
      <c r="U75" s="1006"/>
      <c r="V75" s="1007">
        <v>469</v>
      </c>
      <c r="W75" s="1005"/>
      <c r="X75" s="1005"/>
      <c r="Y75" s="1005"/>
      <c r="Z75" s="1006"/>
      <c r="AA75" s="1007">
        <v>17</v>
      </c>
      <c r="AB75" s="1005"/>
      <c r="AC75" s="1005"/>
      <c r="AD75" s="1005"/>
      <c r="AE75" s="1006"/>
      <c r="AF75" s="1007">
        <v>17</v>
      </c>
      <c r="AG75" s="1005"/>
      <c r="AH75" s="1005"/>
      <c r="AI75" s="1005"/>
      <c r="AJ75" s="1006"/>
      <c r="AK75" s="1007" t="s">
        <v>538</v>
      </c>
      <c r="AL75" s="1005"/>
      <c r="AM75" s="1005"/>
      <c r="AN75" s="1005"/>
      <c r="AO75" s="1006"/>
      <c r="AP75" s="1007" t="s">
        <v>534</v>
      </c>
      <c r="AQ75" s="1005"/>
      <c r="AR75" s="1005"/>
      <c r="AS75" s="1005"/>
      <c r="AT75" s="1006"/>
      <c r="AU75" s="1007" t="s">
        <v>538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552</v>
      </c>
      <c r="C76" s="1001"/>
      <c r="D76" s="1001"/>
      <c r="E76" s="1001"/>
      <c r="F76" s="1001"/>
      <c r="G76" s="1001"/>
      <c r="H76" s="1001"/>
      <c r="I76" s="1001"/>
      <c r="J76" s="1001"/>
      <c r="K76" s="1001"/>
      <c r="L76" s="1001"/>
      <c r="M76" s="1001"/>
      <c r="N76" s="1001"/>
      <c r="O76" s="1001"/>
      <c r="P76" s="1002"/>
      <c r="Q76" s="1004">
        <v>1847</v>
      </c>
      <c r="R76" s="1005"/>
      <c r="S76" s="1005"/>
      <c r="T76" s="1005"/>
      <c r="U76" s="1006"/>
      <c r="V76" s="1007">
        <v>1840</v>
      </c>
      <c r="W76" s="1005"/>
      <c r="X76" s="1005"/>
      <c r="Y76" s="1005"/>
      <c r="Z76" s="1006"/>
      <c r="AA76" s="1007">
        <v>7</v>
      </c>
      <c r="AB76" s="1005"/>
      <c r="AC76" s="1005"/>
      <c r="AD76" s="1005"/>
      <c r="AE76" s="1006"/>
      <c r="AF76" s="1007">
        <v>7</v>
      </c>
      <c r="AG76" s="1005"/>
      <c r="AH76" s="1005"/>
      <c r="AI76" s="1005"/>
      <c r="AJ76" s="1006"/>
      <c r="AK76" s="1007" t="s">
        <v>538</v>
      </c>
      <c r="AL76" s="1005"/>
      <c r="AM76" s="1005"/>
      <c r="AN76" s="1005"/>
      <c r="AO76" s="1006"/>
      <c r="AP76" s="1007">
        <v>506</v>
      </c>
      <c r="AQ76" s="1005"/>
      <c r="AR76" s="1005"/>
      <c r="AS76" s="1005"/>
      <c r="AT76" s="1006"/>
      <c r="AU76" s="1007">
        <v>330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64925</v>
      </c>
      <c r="AG88" s="985"/>
      <c r="AH88" s="985"/>
      <c r="AI88" s="985"/>
      <c r="AJ88" s="985"/>
      <c r="AK88" s="989"/>
      <c r="AL88" s="989"/>
      <c r="AM88" s="989"/>
      <c r="AN88" s="989"/>
      <c r="AO88" s="989"/>
      <c r="AP88" s="985">
        <v>163793</v>
      </c>
      <c r="AQ88" s="985"/>
      <c r="AR88" s="985"/>
      <c r="AS88" s="985"/>
      <c r="AT88" s="985"/>
      <c r="AU88" s="985">
        <v>1442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45</v>
      </c>
      <c r="CS102" s="977"/>
      <c r="CT102" s="977"/>
      <c r="CU102" s="977"/>
      <c r="CV102" s="978"/>
      <c r="CW102" s="976" t="s">
        <v>534</v>
      </c>
      <c r="CX102" s="977"/>
      <c r="CY102" s="977"/>
      <c r="CZ102" s="977"/>
      <c r="DA102" s="978"/>
      <c r="DB102" s="976" t="s">
        <v>534</v>
      </c>
      <c r="DC102" s="977"/>
      <c r="DD102" s="977"/>
      <c r="DE102" s="977"/>
      <c r="DF102" s="978"/>
      <c r="DG102" s="976" t="s">
        <v>534</v>
      </c>
      <c r="DH102" s="977"/>
      <c r="DI102" s="977"/>
      <c r="DJ102" s="977"/>
      <c r="DK102" s="978"/>
      <c r="DL102" s="976" t="s">
        <v>538</v>
      </c>
      <c r="DM102" s="977"/>
      <c r="DN102" s="977"/>
      <c r="DO102" s="977"/>
      <c r="DP102" s="978"/>
      <c r="DQ102" s="976" t="s">
        <v>538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3811006</v>
      </c>
      <c r="AB110" s="903"/>
      <c r="AC110" s="903"/>
      <c r="AD110" s="903"/>
      <c r="AE110" s="904"/>
      <c r="AF110" s="905">
        <v>3781743</v>
      </c>
      <c r="AG110" s="903"/>
      <c r="AH110" s="903"/>
      <c r="AI110" s="903"/>
      <c r="AJ110" s="904"/>
      <c r="AK110" s="905">
        <v>3680917</v>
      </c>
      <c r="AL110" s="903"/>
      <c r="AM110" s="903"/>
      <c r="AN110" s="903"/>
      <c r="AO110" s="904"/>
      <c r="AP110" s="906">
        <v>17.899999999999999</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39584545</v>
      </c>
      <c r="BR110" s="830"/>
      <c r="BS110" s="830"/>
      <c r="BT110" s="830"/>
      <c r="BU110" s="830"/>
      <c r="BV110" s="830">
        <v>39520510</v>
      </c>
      <c r="BW110" s="830"/>
      <c r="BX110" s="830"/>
      <c r="BY110" s="830"/>
      <c r="BZ110" s="830"/>
      <c r="CA110" s="830">
        <v>38618670</v>
      </c>
      <c r="CB110" s="830"/>
      <c r="CC110" s="830"/>
      <c r="CD110" s="830"/>
      <c r="CE110" s="830"/>
      <c r="CF110" s="891">
        <v>187.5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22769437</v>
      </c>
      <c r="BR112" s="801"/>
      <c r="BS112" s="801"/>
      <c r="BT112" s="801"/>
      <c r="BU112" s="801"/>
      <c r="BV112" s="801">
        <v>20919290</v>
      </c>
      <c r="BW112" s="801"/>
      <c r="BX112" s="801"/>
      <c r="BY112" s="801"/>
      <c r="BZ112" s="801"/>
      <c r="CA112" s="801">
        <v>20802126</v>
      </c>
      <c r="CB112" s="801"/>
      <c r="CC112" s="801"/>
      <c r="CD112" s="801"/>
      <c r="CE112" s="801"/>
      <c r="CF112" s="878">
        <v>101</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1584823</v>
      </c>
      <c r="AB113" s="939"/>
      <c r="AC113" s="939"/>
      <c r="AD113" s="939"/>
      <c r="AE113" s="940"/>
      <c r="AF113" s="941">
        <v>1567458</v>
      </c>
      <c r="AG113" s="939"/>
      <c r="AH113" s="939"/>
      <c r="AI113" s="939"/>
      <c r="AJ113" s="940"/>
      <c r="AK113" s="941">
        <v>1688626</v>
      </c>
      <c r="AL113" s="939"/>
      <c r="AM113" s="939"/>
      <c r="AN113" s="939"/>
      <c r="AO113" s="940"/>
      <c r="AP113" s="942">
        <v>8.1999999999999993</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179535</v>
      </c>
      <c r="BR113" s="801"/>
      <c r="BS113" s="801"/>
      <c r="BT113" s="801"/>
      <c r="BU113" s="801"/>
      <c r="BV113" s="801">
        <v>850323</v>
      </c>
      <c r="BW113" s="801"/>
      <c r="BX113" s="801"/>
      <c r="BY113" s="801"/>
      <c r="BZ113" s="801"/>
      <c r="CA113" s="801">
        <v>1441423</v>
      </c>
      <c r="CB113" s="801"/>
      <c r="CC113" s="801"/>
      <c r="CD113" s="801"/>
      <c r="CE113" s="801"/>
      <c r="CF113" s="878">
        <v>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12289</v>
      </c>
      <c r="AB114" s="814"/>
      <c r="AC114" s="814"/>
      <c r="AD114" s="814"/>
      <c r="AE114" s="815"/>
      <c r="AF114" s="816">
        <v>10577</v>
      </c>
      <c r="AG114" s="814"/>
      <c r="AH114" s="814"/>
      <c r="AI114" s="814"/>
      <c r="AJ114" s="815"/>
      <c r="AK114" s="816">
        <v>23379</v>
      </c>
      <c r="AL114" s="814"/>
      <c r="AM114" s="814"/>
      <c r="AN114" s="814"/>
      <c r="AO114" s="815"/>
      <c r="AP114" s="784">
        <v>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4192845</v>
      </c>
      <c r="BR114" s="801"/>
      <c r="BS114" s="801"/>
      <c r="BT114" s="801"/>
      <c r="BU114" s="801"/>
      <c r="BV114" s="801">
        <v>3995208</v>
      </c>
      <c r="BW114" s="801"/>
      <c r="BX114" s="801"/>
      <c r="BY114" s="801"/>
      <c r="BZ114" s="801"/>
      <c r="CA114" s="801">
        <v>3706492</v>
      </c>
      <c r="CB114" s="801"/>
      <c r="CC114" s="801"/>
      <c r="CD114" s="801"/>
      <c r="CE114" s="801"/>
      <c r="CF114" s="878">
        <v>18</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5408118</v>
      </c>
      <c r="AB117" s="925"/>
      <c r="AC117" s="925"/>
      <c r="AD117" s="925"/>
      <c r="AE117" s="926"/>
      <c r="AF117" s="928">
        <v>5359778</v>
      </c>
      <c r="AG117" s="925"/>
      <c r="AH117" s="925"/>
      <c r="AI117" s="925"/>
      <c r="AJ117" s="926"/>
      <c r="AK117" s="928">
        <v>5392922</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66726362</v>
      </c>
      <c r="BR118" s="888"/>
      <c r="BS118" s="888"/>
      <c r="BT118" s="888"/>
      <c r="BU118" s="888"/>
      <c r="BV118" s="888">
        <v>65285331</v>
      </c>
      <c r="BW118" s="888"/>
      <c r="BX118" s="888"/>
      <c r="BY118" s="888"/>
      <c r="BZ118" s="888"/>
      <c r="CA118" s="888">
        <v>64568711</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15907541</v>
      </c>
      <c r="BR119" s="830"/>
      <c r="BS119" s="830"/>
      <c r="BT119" s="830"/>
      <c r="BU119" s="830"/>
      <c r="BV119" s="830">
        <v>16777692</v>
      </c>
      <c r="BW119" s="830"/>
      <c r="BX119" s="830"/>
      <c r="BY119" s="830"/>
      <c r="BZ119" s="830"/>
      <c r="CA119" s="830">
        <v>17423143</v>
      </c>
      <c r="CB119" s="830"/>
      <c r="CC119" s="830"/>
      <c r="CD119" s="830"/>
      <c r="CE119" s="830"/>
      <c r="CF119" s="891">
        <v>84.6</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15787876</v>
      </c>
      <c r="BR120" s="801"/>
      <c r="BS120" s="801"/>
      <c r="BT120" s="801"/>
      <c r="BU120" s="801"/>
      <c r="BV120" s="801">
        <v>14395122</v>
      </c>
      <c r="BW120" s="801"/>
      <c r="BX120" s="801"/>
      <c r="BY120" s="801"/>
      <c r="BZ120" s="801"/>
      <c r="CA120" s="801">
        <v>13813970</v>
      </c>
      <c r="CB120" s="801"/>
      <c r="CC120" s="801"/>
      <c r="CD120" s="801"/>
      <c r="CE120" s="801"/>
      <c r="CF120" s="878">
        <v>67.099999999999994</v>
      </c>
      <c r="CG120" s="879"/>
      <c r="CH120" s="879"/>
      <c r="CI120" s="879"/>
      <c r="CJ120" s="879"/>
      <c r="CK120" s="880" t="s">
        <v>433</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v>20645466</v>
      </c>
      <c r="DR120" s="830"/>
      <c r="DS120" s="830"/>
      <c r="DT120" s="830"/>
      <c r="DU120" s="830"/>
      <c r="DV120" s="831">
        <v>100.3</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42477063</v>
      </c>
      <c r="BR121" s="888"/>
      <c r="BS121" s="888"/>
      <c r="BT121" s="888"/>
      <c r="BU121" s="888"/>
      <c r="BV121" s="888">
        <v>42615847</v>
      </c>
      <c r="BW121" s="888"/>
      <c r="BX121" s="888"/>
      <c r="BY121" s="888"/>
      <c r="BZ121" s="888"/>
      <c r="CA121" s="888">
        <v>42696532</v>
      </c>
      <c r="CB121" s="888"/>
      <c r="CC121" s="888"/>
      <c r="CD121" s="888"/>
      <c r="CE121" s="888"/>
      <c r="CF121" s="889">
        <v>207.3</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188296</v>
      </c>
      <c r="DH121" s="801"/>
      <c r="DI121" s="801"/>
      <c r="DJ121" s="801"/>
      <c r="DK121" s="801"/>
      <c r="DL121" s="801">
        <v>155013</v>
      </c>
      <c r="DM121" s="801"/>
      <c r="DN121" s="801"/>
      <c r="DO121" s="801"/>
      <c r="DP121" s="801"/>
      <c r="DQ121" s="801">
        <v>156660</v>
      </c>
      <c r="DR121" s="801"/>
      <c r="DS121" s="801"/>
      <c r="DT121" s="801"/>
      <c r="DU121" s="801"/>
      <c r="DV121" s="853">
        <v>0.8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74172480</v>
      </c>
      <c r="BR122" s="870"/>
      <c r="BS122" s="870"/>
      <c r="BT122" s="870"/>
      <c r="BU122" s="870"/>
      <c r="BV122" s="870">
        <v>73788661</v>
      </c>
      <c r="BW122" s="870"/>
      <c r="BX122" s="870"/>
      <c r="BY122" s="870"/>
      <c r="BZ122" s="870"/>
      <c r="CA122" s="870">
        <v>73933645</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v>22581141</v>
      </c>
      <c r="DH124" s="747"/>
      <c r="DI124" s="747"/>
      <c r="DJ124" s="747"/>
      <c r="DK124" s="748"/>
      <c r="DL124" s="749">
        <v>20764277</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447</v>
      </c>
      <c r="AY127" s="788"/>
      <c r="AZ127" s="788"/>
      <c r="BA127" s="788"/>
      <c r="BB127" s="788"/>
      <c r="BC127" s="788"/>
      <c r="BD127" s="788"/>
      <c r="BE127" s="789"/>
      <c r="BF127" s="790" t="s">
        <v>108</v>
      </c>
      <c r="BG127" s="791"/>
      <c r="BH127" s="791"/>
      <c r="BI127" s="791"/>
      <c r="BJ127" s="791"/>
      <c r="BK127" s="791"/>
      <c r="BL127" s="792"/>
      <c r="BM127" s="790">
        <v>12.16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1405889</v>
      </c>
      <c r="AB128" s="754"/>
      <c r="AC128" s="754"/>
      <c r="AD128" s="754"/>
      <c r="AE128" s="755"/>
      <c r="AF128" s="756">
        <v>1294790</v>
      </c>
      <c r="AG128" s="754"/>
      <c r="AH128" s="754"/>
      <c r="AI128" s="754"/>
      <c r="AJ128" s="755"/>
      <c r="AK128" s="756">
        <v>1337181</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108</v>
      </c>
      <c r="BG128" s="821"/>
      <c r="BH128" s="821"/>
      <c r="BI128" s="821"/>
      <c r="BJ128" s="821"/>
      <c r="BK128" s="821"/>
      <c r="BL128" s="822"/>
      <c r="BM128" s="820">
        <v>17.16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23547076</v>
      </c>
      <c r="AB129" s="814"/>
      <c r="AC129" s="814"/>
      <c r="AD129" s="814"/>
      <c r="AE129" s="815"/>
      <c r="AF129" s="816">
        <v>23345233</v>
      </c>
      <c r="AG129" s="814"/>
      <c r="AH129" s="814"/>
      <c r="AI129" s="814"/>
      <c r="AJ129" s="815"/>
      <c r="AK129" s="816">
        <v>23896615</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3.6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3246238</v>
      </c>
      <c r="AB130" s="814"/>
      <c r="AC130" s="814"/>
      <c r="AD130" s="814"/>
      <c r="AE130" s="815"/>
      <c r="AF130" s="816">
        <v>3365570</v>
      </c>
      <c r="AG130" s="814"/>
      <c r="AH130" s="814"/>
      <c r="AI130" s="814"/>
      <c r="AJ130" s="815"/>
      <c r="AK130" s="816">
        <v>3303768</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458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20300838</v>
      </c>
      <c r="AB131" s="747"/>
      <c r="AC131" s="747"/>
      <c r="AD131" s="747"/>
      <c r="AE131" s="748"/>
      <c r="AF131" s="749">
        <v>19979663</v>
      </c>
      <c r="AG131" s="747"/>
      <c r="AH131" s="747"/>
      <c r="AI131" s="747"/>
      <c r="AJ131" s="748"/>
      <c r="AK131" s="749">
        <v>20592847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3.7239398690000001</v>
      </c>
      <c r="AB132" s="770"/>
      <c r="AC132" s="770"/>
      <c r="AD132" s="770"/>
      <c r="AE132" s="771"/>
      <c r="AF132" s="772">
        <v>3.5006496359999999</v>
      </c>
      <c r="AG132" s="770"/>
      <c r="AH132" s="770"/>
      <c r="AI132" s="770"/>
      <c r="AJ132" s="771"/>
      <c r="AK132" s="772">
        <v>3.6516223330000002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2.6</v>
      </c>
      <c r="AB133" s="779"/>
      <c r="AC133" s="779"/>
      <c r="AD133" s="779"/>
      <c r="AE133" s="780"/>
      <c r="AF133" s="778">
        <v>3.1</v>
      </c>
      <c r="AG133" s="779"/>
      <c r="AH133" s="779"/>
      <c r="AI133" s="779"/>
      <c r="AJ133" s="780"/>
      <c r="AK133" s="778">
        <v>3.6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9" t="s">
        <v>465</v>
      </c>
      <c r="L7" s="254"/>
      <c r="M7" s="255" t="s">
        <v>466</v>
      </c>
      <c r="N7" s="256"/>
    </row>
    <row r="8" spans="1:16" x14ac:dyDescent="0.15">
      <c r="A8" s="248"/>
      <c r="B8" s="244"/>
      <c r="C8" s="244"/>
      <c r="D8" s="244"/>
      <c r="E8" s="244"/>
      <c r="F8" s="244"/>
      <c r="G8" s="257"/>
      <c r="H8" s="258"/>
      <c r="I8" s="258"/>
      <c r="J8" s="259"/>
      <c r="K8" s="1150"/>
      <c r="L8" s="260" t="s">
        <v>467</v>
      </c>
      <c r="M8" s="261" t="s">
        <v>468</v>
      </c>
      <c r="N8" s="262" t="s">
        <v>469</v>
      </c>
    </row>
    <row r="9" spans="1:16" x14ac:dyDescent="0.15">
      <c r="A9" s="248"/>
      <c r="B9" s="244"/>
      <c r="C9" s="244"/>
      <c r="D9" s="244"/>
      <c r="E9" s="244"/>
      <c r="F9" s="244"/>
      <c r="G9" s="1163" t="s">
        <v>470</v>
      </c>
      <c r="H9" s="1164"/>
      <c r="I9" s="1164"/>
      <c r="J9" s="1165"/>
      <c r="K9" s="263">
        <v>5187985</v>
      </c>
      <c r="L9" s="264">
        <v>42043</v>
      </c>
      <c r="M9" s="265">
        <v>56521</v>
      </c>
      <c r="N9" s="266">
        <v>-25.6</v>
      </c>
    </row>
    <row r="10" spans="1:16" x14ac:dyDescent="0.15">
      <c r="A10" s="248"/>
      <c r="B10" s="244"/>
      <c r="C10" s="244"/>
      <c r="D10" s="244"/>
      <c r="E10" s="244"/>
      <c r="F10" s="244"/>
      <c r="G10" s="1163" t="s">
        <v>471</v>
      </c>
      <c r="H10" s="1164"/>
      <c r="I10" s="1164"/>
      <c r="J10" s="1165"/>
      <c r="K10" s="267">
        <v>279937</v>
      </c>
      <c r="L10" s="268">
        <v>2269</v>
      </c>
      <c r="M10" s="269">
        <v>5094</v>
      </c>
      <c r="N10" s="270">
        <v>-55.5</v>
      </c>
    </row>
    <row r="11" spans="1:16" ht="13.5" customHeight="1" x14ac:dyDescent="0.15">
      <c r="A11" s="248"/>
      <c r="B11" s="244"/>
      <c r="C11" s="244"/>
      <c r="D11" s="244"/>
      <c r="E11" s="244"/>
      <c r="F11" s="244"/>
      <c r="G11" s="1163" t="s">
        <v>472</v>
      </c>
      <c r="H11" s="1164"/>
      <c r="I11" s="1164"/>
      <c r="J11" s="1165"/>
      <c r="K11" s="267">
        <v>1189952</v>
      </c>
      <c r="L11" s="268">
        <v>9643</v>
      </c>
      <c r="M11" s="269">
        <v>3978</v>
      </c>
      <c r="N11" s="270">
        <v>142.4</v>
      </c>
    </row>
    <row r="12" spans="1:16" ht="13.5" customHeight="1" x14ac:dyDescent="0.15">
      <c r="A12" s="248"/>
      <c r="B12" s="244"/>
      <c r="C12" s="244"/>
      <c r="D12" s="244"/>
      <c r="E12" s="244"/>
      <c r="F12" s="244"/>
      <c r="G12" s="1163" t="s">
        <v>473</v>
      </c>
      <c r="H12" s="1164"/>
      <c r="I12" s="1164"/>
      <c r="J12" s="1165"/>
      <c r="K12" s="267">
        <v>40394</v>
      </c>
      <c r="L12" s="268">
        <v>327</v>
      </c>
      <c r="M12" s="269">
        <v>1244</v>
      </c>
      <c r="N12" s="270">
        <v>-73.7</v>
      </c>
    </row>
    <row r="13" spans="1:16" ht="13.5" customHeight="1" x14ac:dyDescent="0.15">
      <c r="A13" s="248"/>
      <c r="B13" s="244"/>
      <c r="C13" s="244"/>
      <c r="D13" s="244"/>
      <c r="E13" s="244"/>
      <c r="F13" s="244"/>
      <c r="G13" s="1163" t="s">
        <v>474</v>
      </c>
      <c r="H13" s="1164"/>
      <c r="I13" s="1164"/>
      <c r="J13" s="1165"/>
      <c r="K13" s="267">
        <v>140</v>
      </c>
      <c r="L13" s="268">
        <v>1</v>
      </c>
      <c r="M13" s="269">
        <v>18</v>
      </c>
      <c r="N13" s="270">
        <v>-94.4</v>
      </c>
    </row>
    <row r="14" spans="1:16" ht="13.5" customHeight="1" x14ac:dyDescent="0.15">
      <c r="A14" s="248"/>
      <c r="B14" s="244"/>
      <c r="C14" s="244"/>
      <c r="D14" s="244"/>
      <c r="E14" s="244"/>
      <c r="F14" s="244"/>
      <c r="G14" s="1163" t="s">
        <v>475</v>
      </c>
      <c r="H14" s="1164"/>
      <c r="I14" s="1164"/>
      <c r="J14" s="1165"/>
      <c r="K14" s="267">
        <v>283481</v>
      </c>
      <c r="L14" s="268">
        <v>2297</v>
      </c>
      <c r="M14" s="269">
        <v>2228</v>
      </c>
      <c r="N14" s="270">
        <v>3.1</v>
      </c>
    </row>
    <row r="15" spans="1:16" ht="13.5" customHeight="1" x14ac:dyDescent="0.15">
      <c r="A15" s="248"/>
      <c r="B15" s="244"/>
      <c r="C15" s="244"/>
      <c r="D15" s="244"/>
      <c r="E15" s="244"/>
      <c r="F15" s="244"/>
      <c r="G15" s="1163" t="s">
        <v>476</v>
      </c>
      <c r="H15" s="1164"/>
      <c r="I15" s="1164"/>
      <c r="J15" s="1165"/>
      <c r="K15" s="267">
        <v>54555</v>
      </c>
      <c r="L15" s="268">
        <v>442</v>
      </c>
      <c r="M15" s="269">
        <v>1508</v>
      </c>
      <c r="N15" s="270">
        <v>-70.7</v>
      </c>
    </row>
    <row r="16" spans="1:16" x14ac:dyDescent="0.15">
      <c r="A16" s="248"/>
      <c r="B16" s="244"/>
      <c r="C16" s="244"/>
      <c r="D16" s="244"/>
      <c r="E16" s="244"/>
      <c r="F16" s="244"/>
      <c r="G16" s="1166" t="s">
        <v>477</v>
      </c>
      <c r="H16" s="1167"/>
      <c r="I16" s="1167"/>
      <c r="J16" s="1168"/>
      <c r="K16" s="268">
        <v>-408237</v>
      </c>
      <c r="L16" s="268">
        <v>-3308</v>
      </c>
      <c r="M16" s="269">
        <v>-5476</v>
      </c>
      <c r="N16" s="270">
        <v>-39.6</v>
      </c>
    </row>
    <row r="17" spans="1:16" x14ac:dyDescent="0.15">
      <c r="A17" s="248"/>
      <c r="B17" s="244"/>
      <c r="C17" s="244"/>
      <c r="D17" s="244"/>
      <c r="E17" s="244"/>
      <c r="F17" s="244"/>
      <c r="G17" s="1166" t="s">
        <v>166</v>
      </c>
      <c r="H17" s="1167"/>
      <c r="I17" s="1167"/>
      <c r="J17" s="1168"/>
      <c r="K17" s="268">
        <v>6628207</v>
      </c>
      <c r="L17" s="268">
        <v>53714</v>
      </c>
      <c r="M17" s="269">
        <v>65114</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60" t="s">
        <v>482</v>
      </c>
      <c r="H21" s="1161"/>
      <c r="I21" s="1161"/>
      <c r="J21" s="1162"/>
      <c r="K21" s="280">
        <v>4.34</v>
      </c>
      <c r="L21" s="281">
        <v>6.38</v>
      </c>
      <c r="M21" s="282">
        <v>-2.04</v>
      </c>
      <c r="N21" s="249"/>
      <c r="O21" s="283"/>
      <c r="P21" s="279"/>
    </row>
    <row r="22" spans="1:16" s="284" customFormat="1" x14ac:dyDescent="0.15">
      <c r="A22" s="279"/>
      <c r="B22" s="249"/>
      <c r="C22" s="249"/>
      <c r="D22" s="249"/>
      <c r="E22" s="249"/>
      <c r="F22" s="249"/>
      <c r="G22" s="1160" t="s">
        <v>483</v>
      </c>
      <c r="H22" s="1161"/>
      <c r="I22" s="1161"/>
      <c r="J22" s="1162"/>
      <c r="K22" s="285">
        <v>96.8</v>
      </c>
      <c r="L22" s="286">
        <v>99.8</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9" t="s">
        <v>465</v>
      </c>
      <c r="L30" s="254"/>
      <c r="M30" s="255" t="s">
        <v>466</v>
      </c>
      <c r="N30" s="256"/>
    </row>
    <row r="31" spans="1:16" x14ac:dyDescent="0.15">
      <c r="A31" s="248"/>
      <c r="B31" s="244"/>
      <c r="C31" s="244"/>
      <c r="D31" s="244"/>
      <c r="E31" s="244"/>
      <c r="F31" s="244"/>
      <c r="G31" s="257"/>
      <c r="H31" s="258"/>
      <c r="I31" s="258"/>
      <c r="J31" s="259"/>
      <c r="K31" s="1150"/>
      <c r="L31" s="260" t="s">
        <v>467</v>
      </c>
      <c r="M31" s="261" t="s">
        <v>468</v>
      </c>
      <c r="N31" s="262" t="s">
        <v>469</v>
      </c>
    </row>
    <row r="32" spans="1:16" ht="27" customHeight="1" x14ac:dyDescent="0.15">
      <c r="A32" s="248"/>
      <c r="B32" s="244"/>
      <c r="C32" s="244"/>
      <c r="D32" s="244"/>
      <c r="E32" s="244"/>
      <c r="F32" s="244"/>
      <c r="G32" s="1151" t="s">
        <v>487</v>
      </c>
      <c r="H32" s="1152"/>
      <c r="I32" s="1152"/>
      <c r="J32" s="1153"/>
      <c r="K32" s="294">
        <v>3680917</v>
      </c>
      <c r="L32" s="294">
        <v>29830</v>
      </c>
      <c r="M32" s="295">
        <v>35579</v>
      </c>
      <c r="N32" s="296">
        <v>-16.2</v>
      </c>
    </row>
    <row r="33" spans="1:16" ht="13.5" customHeight="1" x14ac:dyDescent="0.15">
      <c r="A33" s="248"/>
      <c r="B33" s="244"/>
      <c r="C33" s="244"/>
      <c r="D33" s="244"/>
      <c r="E33" s="244"/>
      <c r="F33" s="244"/>
      <c r="G33" s="1151" t="s">
        <v>488</v>
      </c>
      <c r="H33" s="1152"/>
      <c r="I33" s="1152"/>
      <c r="J33" s="1153"/>
      <c r="K33" s="294" t="s">
        <v>489</v>
      </c>
      <c r="L33" s="294" t="s">
        <v>489</v>
      </c>
      <c r="M33" s="295" t="s">
        <v>489</v>
      </c>
      <c r="N33" s="296" t="s">
        <v>489</v>
      </c>
    </row>
    <row r="34" spans="1:16" ht="27" customHeight="1" x14ac:dyDescent="0.15">
      <c r="A34" s="248"/>
      <c r="B34" s="244"/>
      <c r="C34" s="244"/>
      <c r="D34" s="244"/>
      <c r="E34" s="244"/>
      <c r="F34" s="244"/>
      <c r="G34" s="1151" t="s">
        <v>490</v>
      </c>
      <c r="H34" s="1152"/>
      <c r="I34" s="1152"/>
      <c r="J34" s="1153"/>
      <c r="K34" s="294" t="s">
        <v>489</v>
      </c>
      <c r="L34" s="294" t="s">
        <v>489</v>
      </c>
      <c r="M34" s="295">
        <v>9</v>
      </c>
      <c r="N34" s="296" t="s">
        <v>489</v>
      </c>
    </row>
    <row r="35" spans="1:16" ht="27" customHeight="1" x14ac:dyDescent="0.15">
      <c r="A35" s="248"/>
      <c r="B35" s="244"/>
      <c r="C35" s="244"/>
      <c r="D35" s="244"/>
      <c r="E35" s="244"/>
      <c r="F35" s="244"/>
      <c r="G35" s="1151" t="s">
        <v>491</v>
      </c>
      <c r="H35" s="1152"/>
      <c r="I35" s="1152"/>
      <c r="J35" s="1153"/>
      <c r="K35" s="294">
        <v>1688626</v>
      </c>
      <c r="L35" s="294">
        <v>13684</v>
      </c>
      <c r="M35" s="295">
        <v>12310</v>
      </c>
      <c r="N35" s="296">
        <v>11.2</v>
      </c>
    </row>
    <row r="36" spans="1:16" ht="27" customHeight="1" x14ac:dyDescent="0.15">
      <c r="A36" s="248"/>
      <c r="B36" s="244"/>
      <c r="C36" s="244"/>
      <c r="D36" s="244"/>
      <c r="E36" s="244"/>
      <c r="F36" s="244"/>
      <c r="G36" s="1151" t="s">
        <v>492</v>
      </c>
      <c r="H36" s="1152"/>
      <c r="I36" s="1152"/>
      <c r="J36" s="1153"/>
      <c r="K36" s="294">
        <v>23379</v>
      </c>
      <c r="L36" s="294">
        <v>189</v>
      </c>
      <c r="M36" s="295">
        <v>1635</v>
      </c>
      <c r="N36" s="296">
        <v>-88.4</v>
      </c>
    </row>
    <row r="37" spans="1:16" ht="13.5" customHeight="1" x14ac:dyDescent="0.15">
      <c r="A37" s="248"/>
      <c r="B37" s="244"/>
      <c r="C37" s="244"/>
      <c r="D37" s="244"/>
      <c r="E37" s="244"/>
      <c r="F37" s="244"/>
      <c r="G37" s="1151" t="s">
        <v>493</v>
      </c>
      <c r="H37" s="1152"/>
      <c r="I37" s="1152"/>
      <c r="J37" s="1153"/>
      <c r="K37" s="294" t="s">
        <v>489</v>
      </c>
      <c r="L37" s="294" t="s">
        <v>489</v>
      </c>
      <c r="M37" s="295">
        <v>609</v>
      </c>
      <c r="N37" s="296" t="s">
        <v>489</v>
      </c>
    </row>
    <row r="38" spans="1:16" ht="27" customHeight="1" x14ac:dyDescent="0.15">
      <c r="A38" s="248"/>
      <c r="B38" s="244"/>
      <c r="C38" s="244"/>
      <c r="D38" s="244"/>
      <c r="E38" s="244"/>
      <c r="F38" s="244"/>
      <c r="G38" s="1154" t="s">
        <v>494</v>
      </c>
      <c r="H38" s="1155"/>
      <c r="I38" s="1155"/>
      <c r="J38" s="1156"/>
      <c r="K38" s="297" t="s">
        <v>489</v>
      </c>
      <c r="L38" s="297" t="s">
        <v>489</v>
      </c>
      <c r="M38" s="298">
        <v>0</v>
      </c>
      <c r="N38" s="299" t="s">
        <v>489</v>
      </c>
      <c r="O38" s="293"/>
    </row>
    <row r="39" spans="1:16" x14ac:dyDescent="0.15">
      <c r="A39" s="248"/>
      <c r="B39" s="244"/>
      <c r="C39" s="244"/>
      <c r="D39" s="244"/>
      <c r="E39" s="244"/>
      <c r="F39" s="244"/>
      <c r="G39" s="1154" t="s">
        <v>495</v>
      </c>
      <c r="H39" s="1155"/>
      <c r="I39" s="1155"/>
      <c r="J39" s="1156"/>
      <c r="K39" s="300">
        <v>-1337181</v>
      </c>
      <c r="L39" s="300">
        <v>-10836</v>
      </c>
      <c r="M39" s="301">
        <v>-7873</v>
      </c>
      <c r="N39" s="302">
        <v>37.6</v>
      </c>
      <c r="O39" s="293"/>
    </row>
    <row r="40" spans="1:16" ht="27" customHeight="1" x14ac:dyDescent="0.15">
      <c r="A40" s="248"/>
      <c r="B40" s="244"/>
      <c r="C40" s="244"/>
      <c r="D40" s="244"/>
      <c r="E40" s="244"/>
      <c r="F40" s="244"/>
      <c r="G40" s="1151" t="s">
        <v>496</v>
      </c>
      <c r="H40" s="1152"/>
      <c r="I40" s="1152"/>
      <c r="J40" s="1153"/>
      <c r="K40" s="300">
        <v>-3303768</v>
      </c>
      <c r="L40" s="300">
        <v>-26773</v>
      </c>
      <c r="M40" s="301">
        <v>-31099</v>
      </c>
      <c r="N40" s="302">
        <v>-13.9</v>
      </c>
      <c r="O40" s="293"/>
    </row>
    <row r="41" spans="1:16" x14ac:dyDescent="0.15">
      <c r="A41" s="248"/>
      <c r="B41" s="244"/>
      <c r="C41" s="244"/>
      <c r="D41" s="244"/>
      <c r="E41" s="244"/>
      <c r="F41" s="244"/>
      <c r="G41" s="1157" t="s">
        <v>277</v>
      </c>
      <c r="H41" s="1158"/>
      <c r="I41" s="1158"/>
      <c r="J41" s="1159"/>
      <c r="K41" s="294">
        <v>751973</v>
      </c>
      <c r="L41" s="300">
        <v>6094</v>
      </c>
      <c r="M41" s="301">
        <v>11170</v>
      </c>
      <c r="N41" s="302">
        <v>-45.4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44" t="s">
        <v>465</v>
      </c>
      <c r="J49" s="1146" t="s">
        <v>500</v>
      </c>
      <c r="K49" s="1147"/>
      <c r="L49" s="1147"/>
      <c r="M49" s="1147"/>
      <c r="N49" s="1148"/>
    </row>
    <row r="50" spans="1:14" x14ac:dyDescent="0.15">
      <c r="A50" s="248"/>
      <c r="B50" s="244"/>
      <c r="C50" s="244"/>
      <c r="D50" s="244"/>
      <c r="E50" s="244"/>
      <c r="F50" s="244"/>
      <c r="G50" s="312"/>
      <c r="H50" s="313"/>
      <c r="I50" s="1145"/>
      <c r="J50" s="314" t="s">
        <v>501</v>
      </c>
      <c r="K50" s="315" t="s">
        <v>502</v>
      </c>
      <c r="L50" s="316" t="s">
        <v>503</v>
      </c>
      <c r="M50" s="317" t="s">
        <v>504</v>
      </c>
      <c r="N50" s="318" t="s">
        <v>505</v>
      </c>
    </row>
    <row r="51" spans="1:14" x14ac:dyDescent="0.15">
      <c r="A51" s="248"/>
      <c r="B51" s="244"/>
      <c r="C51" s="244"/>
      <c r="D51" s="244"/>
      <c r="E51" s="244"/>
      <c r="F51" s="244"/>
      <c r="G51" s="310" t="s">
        <v>506</v>
      </c>
      <c r="H51" s="311"/>
      <c r="I51" s="319">
        <v>3739170</v>
      </c>
      <c r="J51" s="320">
        <v>30259</v>
      </c>
      <c r="K51" s="321">
        <v>38.700000000000003</v>
      </c>
      <c r="L51" s="322">
        <v>41433</v>
      </c>
      <c r="M51" s="323">
        <v>-21.2</v>
      </c>
      <c r="N51" s="324">
        <v>59.9</v>
      </c>
    </row>
    <row r="52" spans="1:14" x14ac:dyDescent="0.15">
      <c r="A52" s="248"/>
      <c r="B52" s="244"/>
      <c r="C52" s="244"/>
      <c r="D52" s="244"/>
      <c r="E52" s="244"/>
      <c r="F52" s="244"/>
      <c r="G52" s="325"/>
      <c r="H52" s="326" t="s">
        <v>507</v>
      </c>
      <c r="I52" s="327">
        <v>1656139</v>
      </c>
      <c r="J52" s="328">
        <v>13402</v>
      </c>
      <c r="K52" s="329">
        <v>24.9</v>
      </c>
      <c r="L52" s="330">
        <v>22351</v>
      </c>
      <c r="M52" s="331">
        <v>-30.7</v>
      </c>
      <c r="N52" s="332">
        <v>55.6</v>
      </c>
    </row>
    <row r="53" spans="1:14" x14ac:dyDescent="0.15">
      <c r="A53" s="248"/>
      <c r="B53" s="244"/>
      <c r="C53" s="244"/>
      <c r="D53" s="244"/>
      <c r="E53" s="244"/>
      <c r="F53" s="244"/>
      <c r="G53" s="310" t="s">
        <v>508</v>
      </c>
      <c r="H53" s="311"/>
      <c r="I53" s="319">
        <v>1472564</v>
      </c>
      <c r="J53" s="320">
        <v>11766</v>
      </c>
      <c r="K53" s="321">
        <v>-61.1</v>
      </c>
      <c r="L53" s="322">
        <v>43493</v>
      </c>
      <c r="M53" s="323">
        <v>5</v>
      </c>
      <c r="N53" s="324">
        <v>-66.099999999999994</v>
      </c>
    </row>
    <row r="54" spans="1:14" x14ac:dyDescent="0.15">
      <c r="A54" s="248"/>
      <c r="B54" s="244"/>
      <c r="C54" s="244"/>
      <c r="D54" s="244"/>
      <c r="E54" s="244"/>
      <c r="F54" s="244"/>
      <c r="G54" s="325"/>
      <c r="H54" s="326" t="s">
        <v>507</v>
      </c>
      <c r="I54" s="327">
        <v>806899</v>
      </c>
      <c r="J54" s="328">
        <v>6447</v>
      </c>
      <c r="K54" s="329">
        <v>-51.9</v>
      </c>
      <c r="L54" s="330">
        <v>23254</v>
      </c>
      <c r="M54" s="331">
        <v>4</v>
      </c>
      <c r="N54" s="332">
        <v>-55.9</v>
      </c>
    </row>
    <row r="55" spans="1:14" x14ac:dyDescent="0.15">
      <c r="A55" s="248"/>
      <c r="B55" s="244"/>
      <c r="C55" s="244"/>
      <c r="D55" s="244"/>
      <c r="E55" s="244"/>
      <c r="F55" s="244"/>
      <c r="G55" s="310" t="s">
        <v>509</v>
      </c>
      <c r="H55" s="311"/>
      <c r="I55" s="319">
        <v>3818551</v>
      </c>
      <c r="J55" s="320">
        <v>30687</v>
      </c>
      <c r="K55" s="321">
        <v>160.80000000000001</v>
      </c>
      <c r="L55" s="322">
        <v>50840</v>
      </c>
      <c r="M55" s="323">
        <v>16.899999999999999</v>
      </c>
      <c r="N55" s="324">
        <v>143.9</v>
      </c>
    </row>
    <row r="56" spans="1:14" x14ac:dyDescent="0.15">
      <c r="A56" s="248"/>
      <c r="B56" s="244"/>
      <c r="C56" s="244"/>
      <c r="D56" s="244"/>
      <c r="E56" s="244"/>
      <c r="F56" s="244"/>
      <c r="G56" s="325"/>
      <c r="H56" s="326" t="s">
        <v>507</v>
      </c>
      <c r="I56" s="327">
        <v>2751291</v>
      </c>
      <c r="J56" s="328">
        <v>22110</v>
      </c>
      <c r="K56" s="329">
        <v>243</v>
      </c>
      <c r="L56" s="330">
        <v>25367</v>
      </c>
      <c r="M56" s="331">
        <v>9.1</v>
      </c>
      <c r="N56" s="332">
        <v>233.9</v>
      </c>
    </row>
    <row r="57" spans="1:14" x14ac:dyDescent="0.15">
      <c r="A57" s="248"/>
      <c r="B57" s="244"/>
      <c r="C57" s="244"/>
      <c r="D57" s="244"/>
      <c r="E57" s="244"/>
      <c r="F57" s="244"/>
      <c r="G57" s="310" t="s">
        <v>510</v>
      </c>
      <c r="H57" s="311"/>
      <c r="I57" s="319">
        <v>2681509</v>
      </c>
      <c r="J57" s="320">
        <v>21599</v>
      </c>
      <c r="K57" s="321">
        <v>-29.6</v>
      </c>
      <c r="L57" s="322">
        <v>53605</v>
      </c>
      <c r="M57" s="323">
        <v>5.4</v>
      </c>
      <c r="N57" s="324">
        <v>-35</v>
      </c>
    </row>
    <row r="58" spans="1:14" x14ac:dyDescent="0.15">
      <c r="A58" s="248"/>
      <c r="B58" s="244"/>
      <c r="C58" s="244"/>
      <c r="D58" s="244"/>
      <c r="E58" s="244"/>
      <c r="F58" s="244"/>
      <c r="G58" s="325"/>
      <c r="H58" s="326" t="s">
        <v>507</v>
      </c>
      <c r="I58" s="327">
        <v>1232923</v>
      </c>
      <c r="J58" s="328">
        <v>9931</v>
      </c>
      <c r="K58" s="329">
        <v>-55.1</v>
      </c>
      <c r="L58" s="330">
        <v>28343</v>
      </c>
      <c r="M58" s="331">
        <v>11.7</v>
      </c>
      <c r="N58" s="332">
        <v>-66.8</v>
      </c>
    </row>
    <row r="59" spans="1:14" x14ac:dyDescent="0.15">
      <c r="A59" s="248"/>
      <c r="B59" s="244"/>
      <c r="C59" s="244"/>
      <c r="D59" s="244"/>
      <c r="E59" s="244"/>
      <c r="F59" s="244"/>
      <c r="G59" s="310" t="s">
        <v>511</v>
      </c>
      <c r="H59" s="311"/>
      <c r="I59" s="319">
        <v>2888989</v>
      </c>
      <c r="J59" s="320">
        <v>23412</v>
      </c>
      <c r="K59" s="321">
        <v>8.4</v>
      </c>
      <c r="L59" s="322">
        <v>46440</v>
      </c>
      <c r="M59" s="323">
        <v>-13.4</v>
      </c>
      <c r="N59" s="324">
        <v>21.8</v>
      </c>
    </row>
    <row r="60" spans="1:14" x14ac:dyDescent="0.15">
      <c r="A60" s="248"/>
      <c r="B60" s="244"/>
      <c r="C60" s="244"/>
      <c r="D60" s="244"/>
      <c r="E60" s="244"/>
      <c r="F60" s="244"/>
      <c r="G60" s="325"/>
      <c r="H60" s="326" t="s">
        <v>507</v>
      </c>
      <c r="I60" s="333">
        <v>476543</v>
      </c>
      <c r="J60" s="328">
        <v>3862</v>
      </c>
      <c r="K60" s="329">
        <v>-61.1</v>
      </c>
      <c r="L60" s="330">
        <v>27658</v>
      </c>
      <c r="M60" s="331">
        <v>-2.4</v>
      </c>
      <c r="N60" s="332">
        <v>-58.7</v>
      </c>
    </row>
    <row r="61" spans="1:14" x14ac:dyDescent="0.15">
      <c r="A61" s="248"/>
      <c r="B61" s="244"/>
      <c r="C61" s="244"/>
      <c r="D61" s="244"/>
      <c r="E61" s="244"/>
      <c r="F61" s="244"/>
      <c r="G61" s="310" t="s">
        <v>512</v>
      </c>
      <c r="H61" s="334"/>
      <c r="I61" s="335">
        <v>2920157</v>
      </c>
      <c r="J61" s="336">
        <v>23545</v>
      </c>
      <c r="K61" s="337">
        <v>23.4</v>
      </c>
      <c r="L61" s="338">
        <v>47162</v>
      </c>
      <c r="M61" s="339">
        <v>-1.5</v>
      </c>
      <c r="N61" s="324">
        <v>24.9</v>
      </c>
    </row>
    <row r="62" spans="1:14" x14ac:dyDescent="0.15">
      <c r="A62" s="248"/>
      <c r="B62" s="244"/>
      <c r="C62" s="244"/>
      <c r="D62" s="244"/>
      <c r="E62" s="244"/>
      <c r="F62" s="244"/>
      <c r="G62" s="325"/>
      <c r="H62" s="326" t="s">
        <v>507</v>
      </c>
      <c r="I62" s="327">
        <v>1384759</v>
      </c>
      <c r="J62" s="328">
        <v>11150</v>
      </c>
      <c r="K62" s="329">
        <v>20</v>
      </c>
      <c r="L62" s="330">
        <v>25395</v>
      </c>
      <c r="M62" s="331">
        <v>-1.7</v>
      </c>
      <c r="N62" s="332">
        <v>21.7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27.9</v>
      </c>
      <c r="G47" s="12">
        <v>31.91</v>
      </c>
      <c r="H47" s="12">
        <v>36.21</v>
      </c>
      <c r="I47" s="12">
        <v>36.74</v>
      </c>
      <c r="J47" s="13">
        <v>35.9</v>
      </c>
    </row>
    <row r="48" spans="2:10" ht="57.75" customHeight="1" x14ac:dyDescent="0.15">
      <c r="B48" s="14"/>
      <c r="C48" s="1171" t="s">
        <v>4</v>
      </c>
      <c r="D48" s="1171"/>
      <c r="E48" s="1172"/>
      <c r="F48" s="15">
        <v>2.89</v>
      </c>
      <c r="G48" s="16">
        <v>3.11</v>
      </c>
      <c r="H48" s="16">
        <v>2.2200000000000002</v>
      </c>
      <c r="I48" s="16">
        <v>2.93</v>
      </c>
      <c r="J48" s="17">
        <v>4.05</v>
      </c>
    </row>
    <row r="49" spans="2:10" ht="57.75" customHeight="1" thickBot="1" x14ac:dyDescent="0.2">
      <c r="B49" s="18"/>
      <c r="C49" s="1173" t="s">
        <v>5</v>
      </c>
      <c r="D49" s="1173"/>
      <c r="E49" s="1174"/>
      <c r="F49" s="19">
        <v>5.29</v>
      </c>
      <c r="G49" s="20">
        <v>6.17</v>
      </c>
      <c r="H49" s="20">
        <v>4.18</v>
      </c>
      <c r="I49" s="20">
        <v>0.89</v>
      </c>
      <c r="J49" s="21">
        <v>1.19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2017-02-28T11:06:34Z</cp:lastPrinted>
  <dcterms:created xsi:type="dcterms:W3CDTF">2017-02-15T20:29:42Z</dcterms:created>
  <dcterms:modified xsi:type="dcterms:W3CDTF">2017-05-26T05:16:29Z</dcterms:modified>
  <cp:category/>
</cp:coreProperties>
</file>