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AA31"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 r="CO37" i="9" s="1"/>
</calcChain>
</file>

<file path=xl/sharedStrings.xml><?xml version="1.0" encoding="utf-8"?>
<sst xmlns="http://schemas.openxmlformats.org/spreadsheetml/2006/main" count="1068" uniqueCount="572">
  <si>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</si>
  <si>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</si>
  <si>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</si>
  <si>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</si>
  <si>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</si>
  <si>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</si>
  <si>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</si>
  <si>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</si>
  <si>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</si>
  <si>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</si>
  <si>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</si>
  <si>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</si>
  <si>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</si>
  <si>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</si>
  <si>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</si>
  <si>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</si>
  <si>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</si>
  <si>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</si>
  <si>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</si>
  <si>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</si>
  <si>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</si>
  <si>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</si>
  <si>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</si>
  <si>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</si>
  <si>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</si>
  <si>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</si>
  <si>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</si>
  <si>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</si>
  <si>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</si>
  <si>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</si>
  <si>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</si>
  <si>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</si>
  <si>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</si>
  <si>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</si>
  <si>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</si>
  <si>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</si>
  <si>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</si>
  <si>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</si>
  <si>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</si>
  <si>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</si>
  <si>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</si>
  <si>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</si>
  <si>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</si>
  <si>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</si>
  <si>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</si>
  <si>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</si>
  <si>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</si>
  <si>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</si>
  <si>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</si>
  <si>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</si>
  <si>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</si>
  <si>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</si>
  <si>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</si>
  <si>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</si>
  <si>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</si>
  <si>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</si>
  <si>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</si>
  <si>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</si>
  <si>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</si>
  <si>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</si>
  <si>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</si>
  <si>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</si>
  <si>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</si>
  <si>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</si>
  <si>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</si>
  <si>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</si>
  <si>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</si>
  <si>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</si>
  <si>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</si>
  <si>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</si>
  <si>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</si>
  <si>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</si>
  <si>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</si>
  <si>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</si>
  <si>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</si>
  <si>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</si>
  <si>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</si>
  <si>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</si>
  <si>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</si>
  <si>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</si>
  <si>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</si>
  <si>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</si>
  <si>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</si>
  <si>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</si>
  <si>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</si>
  <si>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</si>
  <si>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</si>
  <si>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</si>
  <si>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</si>
  <si>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</si>
  <si>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</si>
  <si>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</si>
  <si>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</si>
  <si>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</si>
  <si>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</si>
  <si>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</si>
  <si>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</si>
  <si>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</si>
  <si>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</si>
  <si>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</si>
  <si>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</si>
  <si>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</si>
  <si>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</si>
  <si>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</si>
  <si>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</si>
  <si>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</si>
  <si>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</si>
  <si>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</si>
  <si>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</si>
  <si>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</si>
  <si>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</si>
  <si>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</si>
  <si>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</si>
  <si>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</si>
  <si>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</si>
  <si>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</si>
  <si>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</si>
  <si>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</si>
  <si>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</si>
  <si>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</si>
  <si>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</si>
  <si>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</si>
  <si>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</si>
  <si>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</si>
  <si>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</si>
  <si>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</si>
  <si>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</si>
  <si>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</si>
  <si>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</si>
  <si>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</si>
  <si>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</si>
  <si>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</si>
  <si>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</si>
  <si>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</si>
  <si>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</si>
  <si>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</si>
  <si>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</si>
  <si>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</si>
  <si>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</si>
  <si>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</si>
  <si>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</si>
  <si>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</si>
  <si>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</si>
  <si>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</si>
  <si>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</si>
  <si>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</si>
  <si>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</si>
  <si>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</si>
  <si>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</si>
  <si>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</si>
  <si>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</si>
  <si>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</si>
  <si>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</si>
  <si>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</si>
  <si>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</si>
  <si>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</si>
  <si>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</si>
  <si>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</si>
  <si>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</si>
  <si>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</si>
  <si>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</si>
  <si>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</si>
  <si>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</si>
  <si>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</si>
  <si>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</si>
  <si>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</si>
  <si>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</si>
  <si>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</si>
  <si>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</si>
  <si>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</si>
  <si>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</si>
  <si>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</si>
  <si>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</si>
  <si>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</si>
  <si>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</si>
  <si>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</si>
  <si>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</si>
  <si>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</si>
  <si>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</si>
  <si>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</si>
  <si>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</si>
  <si>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</si>
  <si>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</si>
  <si>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</si>
  <si>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</si>
  <si>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</si>
  <si>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</si>
  <si>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</si>
  <si>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</si>
  <si>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</si>
  <si>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</si>
  <si>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大阪府松原市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</si>
  <si>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</si>
  <si>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</si>
  <si>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</si>
  <si>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</si>
  <si>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</si>
  <si>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</si>
  <si>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</si>
  <si>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</si>
  <si>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</si>
  <si>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</si>
  <si>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</si>
  <si>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</si>
  <si>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</si>
  <si>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</si>
  <si>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</si>
  <si>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</si>
  <si>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</si>
  <si>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</si>
  <si>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</si>
  <si>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</si>
  <si>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</si>
  <si>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</si>
  <si>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</si>
  <si>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</si>
  <si>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</si>
  <si>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</si>
  <si>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</si>
  <si>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</si>
  <si>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</si>
  <si>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</si>
  <si>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</si>
  <si>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</si>
  <si>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</si>
  <si>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</si>
  <si>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</si>
  <si>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</si>
  <si>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</si>
  <si>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</si>
  <si>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</si>
  <si>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</si>
  <si>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</si>
  <si>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</si>
  <si>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</si>
  <si>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</si>
  <si>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</si>
  <si>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</si>
  <si>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</si>
  <si>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</si>
  <si>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</si>
  <si>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</si>
  <si>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</si>
  <si>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</si>
  <si>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</si>
  <si>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</si>
  <si>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</si>
  <si>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</si>
  <si>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</si>
  <si>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</si>
  <si>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</si>
  <si>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</si>
  <si>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</si>
  <si>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</si>
  <si>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</si>
  <si>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</si>
  <si>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</si>
  <si>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</si>
  <si>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</si>
  <si>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</si>
  <si>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</si>
  <si>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</si>
  <si>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</si>
  <si>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</si>
  <si>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</si>
  <si>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</si>
  <si>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</si>
  <si>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</si>
  <si>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</si>
  <si>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</si>
  <si>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</si>
  <si>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</si>
  <si>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</si>
  <si>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</si>
  <si>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</si>
  <si>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</si>
  <si>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</si>
  <si>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</si>
  <si>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</si>
  <si>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</si>
  <si>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</si>
  <si>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</si>
  <si>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</si>
  <si>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</si>
  <si>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</si>
  <si>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</si>
  <si>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</si>
  <si>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</si>
  <si>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</si>
  <si>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</si>
  <si>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</si>
  <si>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</si>
  <si>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</si>
  <si>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</si>
  <si>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</si>
  <si>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</si>
  <si>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</si>
  <si>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</si>
  <si>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</si>
  <si>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</si>
  <si>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</si>
  <si>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</si>
  <si>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</si>
  <si>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</si>
  <si>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</si>
  <si>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</si>
  <si>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</si>
  <si>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</si>
  <si>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</si>
  <si>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</si>
  <si>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</si>
  <si>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</si>
  <si>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</si>
  <si>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</si>
  <si>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</si>
  <si>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</si>
  <si>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</si>
  <si>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</si>
  <si>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</si>
  <si>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</si>
  <si>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</si>
  <si>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</si>
  <si>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</si>
  <si>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</si>
  <si>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</si>
  <si>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</si>
  <si>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</si>
  <si>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</si>
  <si>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</si>
  <si>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</si>
  <si>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</si>
  <si>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</si>
  <si>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</si>
  <si>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</si>
  <si>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</si>
  <si>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</si>
  <si>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</si>
  <si>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</si>
  <si>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</si>
  <si>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大阪府松原市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</si>
  <si>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</si>
  <si>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</si>
  <si>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</si>
  <si>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</si>
  <si>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</si>
  <si>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</si>
  <si>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</si>
  <si>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</si>
  <si>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</si>
  <si>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</si>
  <si>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</si>
  <si>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</si>
  <si>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</si>
  <si>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</si>
  <si>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</si>
  <si>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</si>
  <si>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</si>
  <si>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</si>
  <si>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</si>
  <si>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</si>
  <si>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</si>
  <si>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</si>
  <si>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</si>
  <si>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</si>
  <si>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</si>
  <si>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</si>
  <si>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</si>
  <si>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</si>
  <si>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</si>
  <si>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</si>
  <si>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</si>
  <si>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</si>
  <si>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</si>
  <si>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</si>
  <si>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</si>
  <si>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</si>
  <si>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</si>
  <si>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</si>
  <si>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</si>
  <si>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</si>
  <si>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</si>
  <si>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</si>
  <si>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</si>
  <si>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</si>
  <si>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</si>
  <si>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</si>
  <si>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</si>
  <si>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</si>
  <si>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</si>
  <si>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</si>
  <si>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</si>
  <si>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</si>
  <si>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</si>
  <si>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</si>
  <si>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</si>
  <si>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</si>
  <si>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</si>
  <si>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</si>
  <si>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</si>
  <si>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</si>
  <si>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</si>
  <si>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</si>
  <si>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</si>
  <si>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</si>
  <si>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</si>
  <si>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</si>
  <si>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</si>
  <si>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</si>
  <si>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</si>
  <si>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</si>
  <si>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</si>
  <si>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</si>
  <si>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</si>
  <si>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</si>
  <si>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</si>
  <si>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</si>
  <si>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</si>
  <si>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</si>
  <si>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</si>
  <si>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</si>
  <si>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</si>
  <si>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</si>
  <si>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</si>
  <si>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</si>
  <si>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</si>
  <si>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</si>
  <si>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</si>
  <si>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</si>
  <si>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</si>
  <si>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</si>
  <si>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</si>
  <si>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</si>
  <si>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</si>
  <si>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</si>
  <si>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</si>
  <si>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</si>
  <si>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</si>
  <si>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</si>
  <si>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</si>
  <si>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</si>
  <si>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</si>
  <si>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</si>
  <si>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</si>
  <si>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</si>
  <si>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</si>
  <si>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</si>
  <si>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</si>
  <si>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</si>
  <si>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</si>
  <si>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</si>
  <si>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</si>
  <si>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</si>
  <si>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</si>
  <si>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</si>
  <si>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</si>
  <si>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</si>
  <si>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</si>
  <si>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</si>
  <si>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</si>
  <si>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</si>
  <si>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</si>
  <si>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</si>
  <si>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</si>
  <si>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</si>
  <si>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</si>
  <si>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</si>
  <si>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</si>
  <si>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</si>
  <si>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</si>
  <si>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</si>
  <si>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</si>
  <si>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</si>
  <si>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</si>
  <si>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</si>
  <si>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</si>
  <si>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</si>
  <si>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</si>
  <si>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</si>
  <si>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</si>
  <si>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</si>
  <si>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</si>
  <si>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</si>
  <si>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</si>
  <si>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</si>
  <si>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</si>
  <si>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</si>
  <si>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</si>
  <si>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</si>
  <si>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</si>
  <si>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</si>
  <si>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</si>
  <si>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</si>
  <si>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</si>
  <si>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</si>
  <si>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</si>
  <si>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</si>
  <si>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</si>
  <si>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</si>
  <si>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</si>
  <si>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</si>
  <si>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</si>
  <si>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</si>
  <si>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</si>
  <si>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</si>
  <si>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</si>
  <si>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</si>
  <si>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</si>
  <si>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</si>
  <si>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</si>
  <si>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</si>
  <si>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</si>
  <si>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</si>
  <si>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</si>
  <si>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</si>
  <si>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</si>
  <si>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</si>
  <si>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</si>
  <si>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</si>
  <si>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</si>
  <si>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</si>
  <si>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</si>
  <si>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</si>
  <si>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</si>
  <si>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</si>
  <si>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</si>
  <si>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</si>
  <si>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</si>
  <si>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</si>
  <si>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</si>
  <si>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</si>
  <si>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0.16</t>
  </si>
  <si>
    <t>▲ 1.35</t>
  </si>
  <si>
    <t>国民健康保険特別会計</t>
  </si>
  <si>
    <t>▲ 9.99</t>
  </si>
  <si>
    <t>▲ 10.32</t>
  </si>
  <si>
    <t>▲ 10.10</t>
  </si>
  <si>
    <t>▲ 11.27</t>
  </si>
  <si>
    <t>▲ 11.15</t>
  </si>
  <si>
    <t>水道事業会計</t>
  </si>
  <si>
    <t>一般会計</t>
  </si>
  <si>
    <t>介護保険特別会計</t>
  </si>
  <si>
    <t>後期高齢者医療特別会計</t>
  </si>
  <si>
    <t>下水道事業特別会計</t>
  </si>
  <si>
    <t>その他会計（赤字）</t>
  </si>
  <si>
    <t>その他会計（黒字）</t>
  </si>
  <si>
    <t>松原都市開発株式会社</t>
    <rPh sb="0" eb="2">
      <t>マツバラ</t>
    </rPh>
    <rPh sb="2" eb="4">
      <t>トシ</t>
    </rPh>
    <rPh sb="4" eb="6">
      <t>カイハツ</t>
    </rPh>
    <rPh sb="6" eb="8">
      <t>カブシキ</t>
    </rPh>
    <rPh sb="8" eb="10">
      <t>カイシャ</t>
    </rPh>
    <phoneticPr fontId="2"/>
  </si>
  <si>
    <t>-</t>
    <phoneticPr fontId="2"/>
  </si>
  <si>
    <t>松原市文化情報振興事業団</t>
    <rPh sb="0" eb="3">
      <t>マツバラシ</t>
    </rPh>
    <rPh sb="3" eb="5">
      <t>ブンカ</t>
    </rPh>
    <rPh sb="5" eb="7">
      <t>ジョウホウ</t>
    </rPh>
    <rPh sb="7" eb="9">
      <t>シンコウ</t>
    </rPh>
    <rPh sb="9" eb="12">
      <t>ジギョウダン</t>
    </rPh>
    <phoneticPr fontId="2"/>
  </si>
  <si>
    <t>松原市土地開発公社</t>
    <rPh sb="0" eb="3">
      <t>マツバラシ</t>
    </rPh>
    <rPh sb="3" eb="5">
      <t>トチ</t>
    </rPh>
    <rPh sb="5" eb="7">
      <t>カイハツ</t>
    </rPh>
    <rPh sb="7" eb="9">
      <t>コウシャ</t>
    </rPh>
    <phoneticPr fontId="2"/>
  </si>
  <si>
    <t>松原学校給食株式会社</t>
    <rPh sb="0" eb="2">
      <t>マツバラ</t>
    </rPh>
    <rPh sb="2" eb="4">
      <t>ガッコウ</t>
    </rPh>
    <rPh sb="4" eb="6">
      <t>キュウショク</t>
    </rPh>
    <rPh sb="6" eb="8">
      <t>カブシキ</t>
    </rPh>
    <rPh sb="8" eb="10">
      <t>カイシャ</t>
    </rPh>
    <phoneticPr fontId="2"/>
  </si>
  <si>
    <t>大和川右岸水防事務組合</t>
    <rPh sb="0" eb="3">
      <t>ヤマトガワ</t>
    </rPh>
    <rPh sb="3" eb="5">
      <t>ウガン</t>
    </rPh>
    <rPh sb="5" eb="7">
      <t>スイボウ</t>
    </rPh>
    <rPh sb="7" eb="9">
      <t>ジム</t>
    </rPh>
    <rPh sb="9" eb="11">
      <t>クミアイ</t>
    </rPh>
    <phoneticPr fontId="2"/>
  </si>
  <si>
    <t>-</t>
    <phoneticPr fontId="2"/>
  </si>
  <si>
    <t>-</t>
    <phoneticPr fontId="2"/>
  </si>
  <si>
    <t>大阪広域水道企業団
（工業用水道事業会計）</t>
    <phoneticPr fontId="2"/>
  </si>
  <si>
    <t>大阪広域水道企業団
（水道事業会計）</t>
    <phoneticPr fontId="2"/>
  </si>
  <si>
    <t>大阪府後期高齢者医療広域連合
（後期高齢者医療特別会計）</t>
    <phoneticPr fontId="2"/>
  </si>
  <si>
    <t>大阪府後期高齢者医療広域連合
（一般会計）</t>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</si>
  <si>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</si>
  <si>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</si>
  <si>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</si>
  <si>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</si>
  <si>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</si>
  <si>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</si>
  <si>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</si>
  <si>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</si>
  <si>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</si>
  <si>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</si>
  <si>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</si>
  <si>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</si>
  <si>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</si>
  <si>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</si>
  <si>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は類似団体と比較して、いずれも高い状況にある。これは脆弱な歳入構造から標準財政規模が低水準であることに加え、下水道事業特別会計の地方債残高が多額なこと、積立金残高が少ないことが主な要因である。将来負担比率の経年の比較では、下水道普及率の上昇に伴い地方債の発行を抑制してきたことなどから、減少傾向となっており、今後も低下していくものと想定される。また、実質公債費比率の経年の比較では、大型投資事業に伴い平成25年度をピークに増加していたものの、既発債の償還が進んだことから、減少傾向となっている。企業誘致や市民雇用の拡充、人口獲得の取組みなど、一般財源総額の確保、増加に取組んでいく必要があ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1" eb="23">
      <t>ヒカク</t>
    </rPh>
    <rPh sb="30" eb="31">
      <t>タカ</t>
    </rPh>
    <rPh sb="32" eb="34">
      <t>ジョウキョウ</t>
    </rPh>
    <rPh sb="41" eb="43">
      <t>ゼイジャク</t>
    </rPh>
    <rPh sb="44" eb="46">
      <t>サイニュウ</t>
    </rPh>
    <rPh sb="46" eb="48">
      <t>コウゾウ</t>
    </rPh>
    <rPh sb="50" eb="52">
      <t>ヒョウジュン</t>
    </rPh>
    <rPh sb="52" eb="54">
      <t>ザイセイ</t>
    </rPh>
    <rPh sb="54" eb="56">
      <t>キボ</t>
    </rPh>
    <rPh sb="57" eb="60">
      <t>テイスイジュン</t>
    </rPh>
    <rPh sb="66" eb="67">
      <t>クワ</t>
    </rPh>
    <rPh sb="69" eb="72">
      <t>ゲスイドウ</t>
    </rPh>
    <rPh sb="72" eb="74">
      <t>ジギョウ</t>
    </rPh>
    <rPh sb="74" eb="76">
      <t>トクベツ</t>
    </rPh>
    <rPh sb="76" eb="78">
      <t>カイケイ</t>
    </rPh>
    <rPh sb="79" eb="81">
      <t>チホウ</t>
    </rPh>
    <rPh sb="81" eb="82">
      <t>サイ</t>
    </rPh>
    <rPh sb="82" eb="84">
      <t>ザンダカ</t>
    </rPh>
    <rPh sb="85" eb="87">
      <t>タガク</t>
    </rPh>
    <rPh sb="91" eb="93">
      <t>ツミタテ</t>
    </rPh>
    <rPh sb="93" eb="94">
      <t>キン</t>
    </rPh>
    <rPh sb="94" eb="96">
      <t>ザンダカ</t>
    </rPh>
    <rPh sb="97" eb="98">
      <t>スク</t>
    </rPh>
    <rPh sb="103" eb="104">
      <t>オモ</t>
    </rPh>
    <rPh sb="105" eb="107">
      <t>ヨウイン</t>
    </rPh>
    <rPh sb="111" eb="113">
      <t>ショウライ</t>
    </rPh>
    <rPh sb="113" eb="115">
      <t>フタン</t>
    </rPh>
    <rPh sb="115" eb="117">
      <t>ヒリツ</t>
    </rPh>
    <rPh sb="118" eb="120">
      <t>ケイネン</t>
    </rPh>
    <rPh sb="121" eb="123">
      <t>ヒカク</t>
    </rPh>
    <rPh sb="126" eb="129">
      <t>ゲスイドウ</t>
    </rPh>
    <rPh sb="129" eb="131">
      <t>フキュウ</t>
    </rPh>
    <rPh sb="131" eb="132">
      <t>リツ</t>
    </rPh>
    <rPh sb="133" eb="135">
      <t>ジョウショウ</t>
    </rPh>
    <rPh sb="136" eb="137">
      <t>トモナ</t>
    </rPh>
    <rPh sb="138" eb="140">
      <t>チホウ</t>
    </rPh>
    <rPh sb="140" eb="141">
      <t>サイ</t>
    </rPh>
    <rPh sb="142" eb="144">
      <t>ハッコウ</t>
    </rPh>
    <rPh sb="145" eb="147">
      <t>ヨクセイ</t>
    </rPh>
    <rPh sb="158" eb="160">
      <t>ゲンショウ</t>
    </rPh>
    <rPh sb="160" eb="162">
      <t>ケイコウ</t>
    </rPh>
    <rPh sb="169" eb="171">
      <t>コンゴ</t>
    </rPh>
    <rPh sb="172" eb="174">
      <t>テイカ</t>
    </rPh>
    <rPh sb="181" eb="183">
      <t>ソウテイ</t>
    </rPh>
    <rPh sb="190" eb="192">
      <t>ジッシツ</t>
    </rPh>
    <rPh sb="192" eb="195">
      <t>コウサイヒ</t>
    </rPh>
    <rPh sb="195" eb="197">
      <t>ヒリツ</t>
    </rPh>
    <rPh sb="198" eb="200">
      <t>ケイネン</t>
    </rPh>
    <rPh sb="201" eb="203">
      <t>ヒカク</t>
    </rPh>
    <rPh sb="206" eb="208">
      <t>オオガタ</t>
    </rPh>
    <rPh sb="208" eb="210">
      <t>トウシ</t>
    </rPh>
    <rPh sb="210" eb="212">
      <t>ジギョウ</t>
    </rPh>
    <rPh sb="213" eb="214">
      <t>トモナ</t>
    </rPh>
    <rPh sb="215" eb="217">
      <t>ヘイセイ</t>
    </rPh>
    <rPh sb="219" eb="220">
      <t>ネン</t>
    </rPh>
    <rPh sb="220" eb="221">
      <t>ド</t>
    </rPh>
    <rPh sb="226" eb="228">
      <t>ゾウカ</t>
    </rPh>
    <rPh sb="236" eb="238">
      <t>キハツ</t>
    </rPh>
    <rPh sb="238" eb="239">
      <t>サイ</t>
    </rPh>
    <rPh sb="240" eb="242">
      <t>ショウカン</t>
    </rPh>
    <rPh sb="243" eb="244">
      <t>スス</t>
    </rPh>
    <rPh sb="251" eb="253">
      <t>ゲンショウ</t>
    </rPh>
    <rPh sb="253" eb="255">
      <t>ケイコウ</t>
    </rPh>
    <rPh sb="262" eb="264">
      <t>キギョウ</t>
    </rPh>
    <rPh sb="264" eb="266">
      <t>ユウチ</t>
    </rPh>
    <rPh sb="267" eb="269">
      <t>シミン</t>
    </rPh>
    <rPh sb="269" eb="271">
      <t>コヨウ</t>
    </rPh>
    <rPh sb="272" eb="274">
      <t>カクジュウ</t>
    </rPh>
    <rPh sb="275" eb="277">
      <t>ジンコウ</t>
    </rPh>
    <rPh sb="277" eb="279">
      <t>カクトク</t>
    </rPh>
    <rPh sb="280" eb="282">
      <t>トリク</t>
    </rPh>
    <rPh sb="286" eb="288">
      <t>イッパン</t>
    </rPh>
    <rPh sb="288" eb="290">
      <t>ザイゲン</t>
    </rPh>
    <rPh sb="290" eb="292">
      <t>ソウガク</t>
    </rPh>
    <rPh sb="293" eb="295">
      <t>カクホ</t>
    </rPh>
    <rPh sb="296" eb="298">
      <t>ゾウカ</t>
    </rPh>
    <rPh sb="299" eb="301">
      <t>トリク</t>
    </rPh>
    <rPh sb="305" eb="3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</si>
</sst>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extLst xmlns:c16r2="http://schemas.microsoft.com/office/drawing/2015/06/chart">
            <c:ext xmlns:c16="http://schemas.microsoft.com/office/drawing/2014/chart" uri="{C3380CC4-5D6E-409C-BE32-E72D297353CC}">
              <c16:uniqueId val="{00000000-046F-456C-8139-45C5315AC9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25399</c:v>
                </c:pt>
                <c:pt idx="1">
                  <c:v>15591</c:v>
                </c:pt>
                <c:pt idx="2">
                  <c:v>27089</c:v>
                </c:pt>
                <c:pt idx="3">
                  <c:v>25073</c:v>
                </c:pt>
                <c:pt idx="4">
                  <c:v>17961</c:v>
                </c:pt>
              </c:numCache>
            </c:numRef>
          </c:val>
          <c:smooth val="0"/>
          <c:extLst xmlns:c16r2="http://schemas.microsoft.com/office/drawing/2015/06/chart">
            <c:ext xmlns:c16="http://schemas.microsoft.com/office/drawing/2014/chart" uri="{C3380CC4-5D6E-409C-BE32-E72D297353CC}">
              <c16:uniqueId val="{00000001-046F-456C-8139-45C5315AC942}"/>
            </c:ext>
          </c:extLst>
        </c:ser>
        <c:dLbls>
          <c:showLegendKey val="0"/>
          <c:showVal val="0"/>
          <c:showCatName val="0"/>
          <c:showSerName val="0"/>
          <c:showPercent val="0"/>
          <c:showBubbleSize val="0"/>
        </c:dLbls>
        <c:marker val="1"/>
        <c:smooth val="0"/>
        <c:axId val="96182656"/>
        <c:axId val="96184576"/>
      </c:lineChart>
      <c:catAx>
        <c:axId val="9618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84576"/>
        <c:crosses val="autoZero"/>
        <c:auto val="1"/>
        <c:lblAlgn val="ctr"/>
        <c:lblOffset val="100"/>
        <c:tickLblSkip val="1"/>
        <c:tickMarkSkip val="1"/>
        <c:noMultiLvlLbl val="0"/>
      </c:catAx>
      <c:valAx>
        <c:axId val="961845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8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1.37</c:v>
                </c:pt>
                <c:pt idx="1">
                  <c:v>1.4</c:v>
                </c:pt>
                <c:pt idx="2">
                  <c:v>1.28</c:v>
                </c:pt>
                <c:pt idx="3">
                  <c:v>0.89</c:v>
                </c:pt>
                <c:pt idx="4">
                  <c:v>1.1499999999999999</c:v>
                </c:pt>
              </c:numCache>
            </c:numRef>
          </c:val>
          <c:extLst xmlns:c16r2="http://schemas.microsoft.com/office/drawing/2015/06/chart">
            <c:ext xmlns:c16="http://schemas.microsoft.com/office/drawing/2014/chart" uri="{C3380CC4-5D6E-409C-BE32-E72D297353CC}">
              <c16:uniqueId val="{00000000-C91E-4364-BFCA-3F93DF94AF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3.26</c:v>
                </c:pt>
                <c:pt idx="1">
                  <c:v>4.9800000000000004</c:v>
                </c:pt>
                <c:pt idx="2">
                  <c:v>6.68</c:v>
                </c:pt>
                <c:pt idx="3">
                  <c:v>5.78</c:v>
                </c:pt>
                <c:pt idx="4">
                  <c:v>5.67</c:v>
                </c:pt>
              </c:numCache>
            </c:numRef>
          </c:val>
          <c:extLst xmlns:c16r2="http://schemas.microsoft.com/office/drawing/2015/06/chart">
            <c:ext xmlns:c16="http://schemas.microsoft.com/office/drawing/2014/chart" uri="{C3380CC4-5D6E-409C-BE32-E72D297353CC}">
              <c16:uniqueId val="{00000001-C91E-4364-BFCA-3F93DF94AFE0}"/>
            </c:ext>
          </c:extLst>
        </c:ser>
        <c:dLbls>
          <c:showLegendKey val="0"/>
          <c:showVal val="0"/>
          <c:showCatName val="0"/>
          <c:showSerName val="0"/>
          <c:showPercent val="0"/>
          <c:showBubbleSize val="0"/>
        </c:dLbls>
        <c:gapWidth val="250"/>
        <c:overlap val="100"/>
        <c:axId val="91513216"/>
        <c:axId val="9151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-0.16</c:v>
                </c:pt>
                <c:pt idx="1">
                  <c:v>1.73</c:v>
                </c:pt>
                <c:pt idx="2">
                  <c:v>1.66</c:v>
                </c:pt>
                <c:pt idx="3">
                  <c:v>-1.35</c:v>
                </c:pt>
                <c:pt idx="4">
                  <c:v>0.33</c:v>
                </c:pt>
              </c:numCache>
            </c:numRef>
          </c:val>
          <c:smooth val="0"/>
          <c:extLst xmlns:c16r2="http://schemas.microsoft.com/office/drawing/2015/06/chart">
            <c:ext xmlns:c16="http://schemas.microsoft.com/office/drawing/2014/chart" uri="{C3380CC4-5D6E-409C-BE32-E72D297353CC}">
              <c16:uniqueId val="{00000002-C91E-4364-BFCA-3F93DF94AFE0}"/>
            </c:ext>
          </c:extLst>
        </c:ser>
        <c:dLbls>
          <c:showLegendKey val="0"/>
          <c:showVal val="0"/>
          <c:showCatName val="0"/>
          <c:showSerName val="0"/>
          <c:showPercent val="0"/>
          <c:showBubbleSize val="0"/>
        </c:dLbls>
        <c:marker val="1"/>
        <c:smooth val="0"/>
        <c:axId val="91513216"/>
        <c:axId val="91515136"/>
      </c:lineChart>
      <c:catAx>
        <c:axId val="915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15136"/>
        <c:crosses val="autoZero"/>
        <c:auto val="1"/>
        <c:lblAlgn val="ctr"/>
        <c:lblOffset val="100"/>
        <c:tickLblSkip val="1"/>
        <c:tickMarkSkip val="1"/>
        <c:noMultiLvlLbl val="0"/>
      </c:catAx>
      <c:valAx>
        <c:axId val="9151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D42-4720-8503-196DB0EA38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42-4720-8503-196DB0EA38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D42-4720-8503-196DB0EA38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D42-4720-8503-196DB0EA381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D42-4720-8503-196DB0EA381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0.13</c:v>
                </c:pt>
                <c:pt idx="4">
                  <c:v>#N/A</c:v>
                </c:pt>
                <c:pt idx="5">
                  <c:v>0.11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5-0D42-4720-8503-196DB0EA381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0.22</c:v>
                </c:pt>
                <c:pt idx="4">
                  <c:v>#N/A</c:v>
                </c:pt>
                <c:pt idx="5">
                  <c:v>0.41</c:v>
                </c:pt>
                <c:pt idx="6">
                  <c:v>#N/A</c:v>
                </c:pt>
                <c:pt idx="7">
                  <c:v>0.46</c:v>
                </c:pt>
                <c:pt idx="8">
                  <c:v>#N/A</c:v>
                </c:pt>
                <c:pt idx="9">
                  <c:v>0.64</c:v>
                </c:pt>
              </c:numCache>
            </c:numRef>
          </c:val>
          <c:extLst xmlns:c16r2="http://schemas.microsoft.com/office/drawing/2015/06/chart">
            <c:ext xmlns:c16="http://schemas.microsoft.com/office/drawing/2014/chart" uri="{C3380CC4-5D6E-409C-BE32-E72D297353CC}">
              <c16:uniqueId val="{00000006-0D42-4720-8503-196DB0EA38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1.21</c:v>
                </c:pt>
                <c:pt idx="2">
                  <c:v>#N/A</c:v>
                </c:pt>
                <c:pt idx="3">
                  <c:v>1.24</c:v>
                </c:pt>
                <c:pt idx="4">
                  <c:v>#N/A</c:v>
                </c:pt>
                <c:pt idx="5">
                  <c:v>1.1200000000000001</c:v>
                </c:pt>
                <c:pt idx="6">
                  <c:v>#N/A</c:v>
                </c:pt>
                <c:pt idx="7">
                  <c:v>0.88</c:v>
                </c:pt>
                <c:pt idx="8">
                  <c:v>#N/A</c:v>
                </c:pt>
                <c:pt idx="9">
                  <c:v>1.1399999999999999</c:v>
                </c:pt>
              </c:numCache>
            </c:numRef>
          </c:val>
          <c:extLst xmlns:c16r2="http://schemas.microsoft.com/office/drawing/2015/06/chart">
            <c:ext xmlns:c16="http://schemas.microsoft.com/office/drawing/2014/chart" uri="{C3380CC4-5D6E-409C-BE32-E72D297353CC}">
              <c16:uniqueId val="{00000007-0D42-4720-8503-196DB0EA38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14.87</c:v>
                </c:pt>
                <c:pt idx="2">
                  <c:v>#N/A</c:v>
                </c:pt>
                <c:pt idx="3">
                  <c:v>16.53</c:v>
                </c:pt>
                <c:pt idx="4">
                  <c:v>#N/A</c:v>
                </c:pt>
                <c:pt idx="5">
                  <c:v>17.61</c:v>
                </c:pt>
                <c:pt idx="6">
                  <c:v>#N/A</c:v>
                </c:pt>
                <c:pt idx="7">
                  <c:v>17.34</c:v>
                </c:pt>
                <c:pt idx="8">
                  <c:v>#N/A</c:v>
                </c:pt>
                <c:pt idx="9">
                  <c:v>16.260000000000002</c:v>
                </c:pt>
              </c:numCache>
            </c:numRef>
          </c:val>
          <c:extLst xmlns:c16r2="http://schemas.microsoft.com/office/drawing/2015/06/chart">
            <c:ext xmlns:c16="http://schemas.microsoft.com/office/drawing/2014/chart" uri="{C3380CC4-5D6E-409C-BE32-E72D297353CC}">
              <c16:uniqueId val="{00000008-0D42-4720-8503-196DB0EA381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9.99</c:v>
                </c:pt>
                <c:pt idx="1">
                  <c:v>#N/A</c:v>
                </c:pt>
                <c:pt idx="2">
                  <c:v>10.32</c:v>
                </c:pt>
                <c:pt idx="3">
                  <c:v>#N/A</c:v>
                </c:pt>
                <c:pt idx="4">
                  <c:v>10.1</c:v>
                </c:pt>
                <c:pt idx="5">
                  <c:v>#N/A</c:v>
                </c:pt>
                <c:pt idx="6">
                  <c:v>11.27</c:v>
                </c:pt>
                <c:pt idx="7">
                  <c:v>#N/A</c:v>
                </c:pt>
                <c:pt idx="8">
                  <c:v>11.15</c:v>
                </c:pt>
                <c:pt idx="9">
                  <c:v>#N/A</c:v>
                </c:pt>
              </c:numCache>
            </c:numRef>
          </c:val>
          <c:extLst xmlns:c16r2="http://schemas.microsoft.com/office/drawing/2015/06/chart">
            <c:ext xmlns:c16="http://schemas.microsoft.com/office/drawing/2014/chart" uri="{C3380CC4-5D6E-409C-BE32-E72D297353CC}">
              <c16:uniqueId val="{00000009-0D42-4720-8503-196DB0EA3810}"/>
            </c:ext>
          </c:extLst>
        </c:ser>
        <c:dLbls>
          <c:showLegendKey val="0"/>
          <c:showVal val="0"/>
          <c:showCatName val="0"/>
          <c:showSerName val="0"/>
          <c:showPercent val="0"/>
          <c:showBubbleSize val="0"/>
        </c:dLbls>
        <c:gapWidth val="150"/>
        <c:overlap val="100"/>
        <c:axId val="107534208"/>
        <c:axId val="107535744"/>
      </c:barChart>
      <c:catAx>
        <c:axId val="1075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35744"/>
        <c:crosses val="autoZero"/>
        <c:auto val="1"/>
        <c:lblAlgn val="ctr"/>
        <c:lblOffset val="100"/>
        <c:tickLblSkip val="1"/>
        <c:tickMarkSkip val="1"/>
        <c:noMultiLvlLbl val="0"/>
      </c:catAx>
      <c:valAx>
        <c:axId val="10753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3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4305</c:v>
                </c:pt>
                <c:pt idx="5">
                  <c:v>4313</c:v>
                </c:pt>
                <c:pt idx="8">
                  <c:v>4260</c:v>
                </c:pt>
                <c:pt idx="11">
                  <c:v>4398</c:v>
                </c:pt>
                <c:pt idx="14">
                  <c:v>4275</c:v>
                </c:pt>
              </c:numCache>
            </c:numRef>
          </c:val>
          <c:extLst xmlns:c16r2="http://schemas.microsoft.com/office/drawing/2015/06/chart">
            <c:ext xmlns:c16="http://schemas.microsoft.com/office/drawing/2014/chart" uri="{C3380CC4-5D6E-409C-BE32-E72D297353CC}">
              <c16:uniqueId val="{00000000-F45B-4033-A29F-A32B3C5F93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F45B-4033-A29F-A32B3C5F93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45B-4033-A29F-A32B3C5F93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104</c:v>
                </c:pt>
              </c:numCache>
            </c:numRef>
          </c:val>
          <c:extLst xmlns:c16r2="http://schemas.microsoft.com/office/drawing/2015/06/chart">
            <c:ext xmlns:c16="http://schemas.microsoft.com/office/drawing/2014/chart" uri="{C3380CC4-5D6E-409C-BE32-E72D297353CC}">
              <c16:uniqueId val="{00000003-F45B-4033-A29F-A32B3C5F93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2250</c:v>
                </c:pt>
                <c:pt idx="3">
                  <c:v>2208</c:v>
                </c:pt>
                <c:pt idx="6">
                  <c:v>2136</c:v>
                </c:pt>
                <c:pt idx="9">
                  <c:v>2074</c:v>
                </c:pt>
                <c:pt idx="12">
                  <c:v>2054</c:v>
                </c:pt>
              </c:numCache>
            </c:numRef>
          </c:val>
          <c:extLst xmlns:c16r2="http://schemas.microsoft.com/office/drawing/2015/06/chart">
            <c:ext xmlns:c16="http://schemas.microsoft.com/office/drawing/2014/chart" uri="{C3380CC4-5D6E-409C-BE32-E72D297353CC}">
              <c16:uniqueId val="{00000004-F45B-4033-A29F-A32B3C5F93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5B-4033-A29F-A32B3C5F93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5B-4033-A29F-A32B3C5F93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4124</c:v>
                </c:pt>
                <c:pt idx="3">
                  <c:v>4307</c:v>
                </c:pt>
                <c:pt idx="6">
                  <c:v>4393</c:v>
                </c:pt>
                <c:pt idx="9">
                  <c:v>4241</c:v>
                </c:pt>
                <c:pt idx="12">
                  <c:v>4127</c:v>
                </c:pt>
              </c:numCache>
            </c:numRef>
          </c:val>
          <c:extLst xmlns:c16r2="http://schemas.microsoft.com/office/drawing/2015/06/chart">
            <c:ext xmlns:c16="http://schemas.microsoft.com/office/drawing/2014/chart" uri="{C3380CC4-5D6E-409C-BE32-E72D297353CC}">
              <c16:uniqueId val="{00000007-F45B-4033-A29F-A32B3C5F93FE}"/>
            </c:ext>
          </c:extLst>
        </c:ser>
        <c:dLbls>
          <c:showLegendKey val="0"/>
          <c:showVal val="0"/>
          <c:showCatName val="0"/>
          <c:showSerName val="0"/>
          <c:showPercent val="0"/>
          <c:showBubbleSize val="0"/>
        </c:dLbls>
        <c:gapWidth val="100"/>
        <c:overlap val="100"/>
        <c:axId val="106815872"/>
        <c:axId val="10681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2072</c:v>
                </c:pt>
                <c:pt idx="2">
                  <c:v>#N/A</c:v>
                </c:pt>
                <c:pt idx="3">
                  <c:v>#N/A</c:v>
                </c:pt>
                <c:pt idx="4">
                  <c:v>2204</c:v>
                </c:pt>
                <c:pt idx="5">
                  <c:v>#N/A</c:v>
                </c:pt>
                <c:pt idx="6">
                  <c:v>#N/A</c:v>
                </c:pt>
                <c:pt idx="7">
                  <c:v>2271</c:v>
                </c:pt>
                <c:pt idx="8">
                  <c:v>#N/A</c:v>
                </c:pt>
                <c:pt idx="9">
                  <c:v>#N/A</c:v>
                </c:pt>
                <c:pt idx="10">
                  <c:v>1918</c:v>
                </c:pt>
                <c:pt idx="11">
                  <c:v>#N/A</c:v>
                </c:pt>
                <c:pt idx="12">
                  <c:v>#N/A</c:v>
                </c:pt>
                <c:pt idx="13">
                  <c:v>2010</c:v>
                </c:pt>
                <c:pt idx="14">
                  <c:v>#N/A</c:v>
                </c:pt>
              </c:numCache>
            </c:numRef>
          </c:val>
          <c:smooth val="0"/>
          <c:extLst xmlns:c16r2="http://schemas.microsoft.com/office/drawing/2015/06/chart">
            <c:ext xmlns:c16="http://schemas.microsoft.com/office/drawing/2014/chart" uri="{C3380CC4-5D6E-409C-BE32-E72D297353CC}">
              <c16:uniqueId val="{00000008-F45B-4033-A29F-A32B3C5F93FE}"/>
            </c:ext>
          </c:extLst>
        </c:ser>
        <c:dLbls>
          <c:showLegendKey val="0"/>
          <c:showVal val="0"/>
          <c:showCatName val="0"/>
          <c:showSerName val="0"/>
          <c:showPercent val="0"/>
          <c:showBubbleSize val="0"/>
        </c:dLbls>
        <c:marker val="1"/>
        <c:smooth val="0"/>
        <c:axId val="106815872"/>
        <c:axId val="106817792"/>
      </c:lineChart>
      <c:catAx>
        <c:axId val="1068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17792"/>
        <c:crosses val="autoZero"/>
        <c:auto val="1"/>
        <c:lblAlgn val="ctr"/>
        <c:lblOffset val="100"/>
        <c:tickLblSkip val="1"/>
        <c:tickMarkSkip val="1"/>
        <c:noMultiLvlLbl val="0"/>
      </c:catAx>
      <c:valAx>
        <c:axId val="1068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1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46219</c:v>
                </c:pt>
                <c:pt idx="5">
                  <c:v>46009</c:v>
                </c:pt>
                <c:pt idx="8">
                  <c:v>46636</c:v>
                </c:pt>
                <c:pt idx="11">
                  <c:v>46636</c:v>
                </c:pt>
                <c:pt idx="14">
                  <c:v>46822</c:v>
                </c:pt>
              </c:numCache>
            </c:numRef>
          </c:val>
          <c:extLst xmlns:c16r2="http://schemas.microsoft.com/office/drawing/2015/06/chart">
            <c:ext xmlns:c16="http://schemas.microsoft.com/office/drawing/2014/chart" uri="{C3380CC4-5D6E-409C-BE32-E72D297353CC}">
              <c16:uniqueId val="{00000000-D874-4323-A469-0FA8C53EB0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12157</c:v>
                </c:pt>
                <c:pt idx="5">
                  <c:v>11683</c:v>
                </c:pt>
                <c:pt idx="8">
                  <c:v>11644</c:v>
                </c:pt>
                <c:pt idx="11">
                  <c:v>11726</c:v>
                </c:pt>
                <c:pt idx="14">
                  <c:v>11447</c:v>
                </c:pt>
              </c:numCache>
            </c:numRef>
          </c:val>
          <c:extLst xmlns:c16r2="http://schemas.microsoft.com/office/drawing/2015/06/chart">
            <c:ext xmlns:c16="http://schemas.microsoft.com/office/drawing/2014/chart" uri="{C3380CC4-5D6E-409C-BE32-E72D297353CC}">
              <c16:uniqueId val="{00000001-D874-4323-A469-0FA8C53EB0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1708</c:v>
                </c:pt>
                <c:pt idx="5">
                  <c:v>2139</c:v>
                </c:pt>
                <c:pt idx="8">
                  <c:v>2624</c:v>
                </c:pt>
                <c:pt idx="11">
                  <c:v>2401</c:v>
                </c:pt>
                <c:pt idx="14">
                  <c:v>2436</c:v>
                </c:pt>
              </c:numCache>
            </c:numRef>
          </c:val>
          <c:extLst xmlns:c16r2="http://schemas.microsoft.com/office/drawing/2015/06/chart">
            <c:ext xmlns:c16="http://schemas.microsoft.com/office/drawing/2014/chart" uri="{C3380CC4-5D6E-409C-BE32-E72D297353CC}">
              <c16:uniqueId val="{00000002-D874-4323-A469-0FA8C53EB0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74-4323-A469-0FA8C53EB0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74-4323-A469-0FA8C53EB0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825</c:v>
                </c:pt>
                <c:pt idx="3">
                  <c:v>805</c:v>
                </c:pt>
                <c:pt idx="6">
                  <c:v>724</c:v>
                </c:pt>
                <c:pt idx="9">
                  <c:v>859</c:v>
                </c:pt>
                <c:pt idx="12">
                  <c:v>721</c:v>
                </c:pt>
              </c:numCache>
            </c:numRef>
          </c:val>
          <c:extLst xmlns:c16r2="http://schemas.microsoft.com/office/drawing/2015/06/chart">
            <c:ext xmlns:c16="http://schemas.microsoft.com/office/drawing/2014/chart" uri="{C3380CC4-5D6E-409C-BE32-E72D297353CC}">
              <c16:uniqueId val="{00000005-D874-4323-A469-0FA8C53EB0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6393</c:v>
                </c:pt>
                <c:pt idx="3">
                  <c:v>6213</c:v>
                </c:pt>
                <c:pt idx="6">
                  <c:v>5749</c:v>
                </c:pt>
                <c:pt idx="9">
                  <c:v>5345</c:v>
                </c:pt>
                <c:pt idx="12">
                  <c:v>5227</c:v>
                </c:pt>
              </c:numCache>
            </c:numRef>
          </c:val>
          <c:extLst xmlns:c16r2="http://schemas.microsoft.com/office/drawing/2015/06/chart">
            <c:ext xmlns:c16="http://schemas.microsoft.com/office/drawing/2014/chart" uri="{C3380CC4-5D6E-409C-BE32-E72D297353CC}">
              <c16:uniqueId val="{00000006-D874-4323-A469-0FA8C53EB0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527</c:v>
                </c:pt>
              </c:numCache>
            </c:numRef>
          </c:val>
          <c:extLst xmlns:c16r2="http://schemas.microsoft.com/office/drawing/2015/06/chart">
            <c:ext xmlns:c16="http://schemas.microsoft.com/office/drawing/2014/chart" uri="{C3380CC4-5D6E-409C-BE32-E72D297353CC}">
              <c16:uniqueId val="{00000007-D874-4323-A469-0FA8C53EB0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36483</c:v>
                </c:pt>
                <c:pt idx="3">
                  <c:v>35947</c:v>
                </c:pt>
                <c:pt idx="6">
                  <c:v>35554</c:v>
                </c:pt>
                <c:pt idx="9">
                  <c:v>34205</c:v>
                </c:pt>
                <c:pt idx="12">
                  <c:v>32667</c:v>
                </c:pt>
              </c:numCache>
            </c:numRef>
          </c:val>
          <c:extLst xmlns:c16r2="http://schemas.microsoft.com/office/drawing/2015/06/chart">
            <c:ext xmlns:c16="http://schemas.microsoft.com/office/drawing/2014/chart" uri="{C3380CC4-5D6E-409C-BE32-E72D297353CC}">
              <c16:uniqueId val="{00000008-D874-4323-A469-0FA8C53EB0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874-4323-A469-0FA8C53EB0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40885</c:v>
                </c:pt>
                <c:pt idx="3">
                  <c:v>40623</c:v>
                </c:pt>
                <c:pt idx="6">
                  <c:v>41021</c:v>
                </c:pt>
                <c:pt idx="9">
                  <c:v>41248</c:v>
                </c:pt>
                <c:pt idx="12">
                  <c:v>41061</c:v>
                </c:pt>
              </c:numCache>
            </c:numRef>
          </c:val>
          <c:extLst xmlns:c16r2="http://schemas.microsoft.com/office/drawing/2015/06/chart">
            <c:ext xmlns:c16="http://schemas.microsoft.com/office/drawing/2014/chart" uri="{C3380CC4-5D6E-409C-BE32-E72D297353CC}">
              <c16:uniqueId val="{0000000A-D874-4323-A469-0FA8C53EB0E1}"/>
            </c:ext>
          </c:extLst>
        </c:ser>
        <c:dLbls>
          <c:showLegendKey val="0"/>
          <c:showVal val="0"/>
          <c:showCatName val="0"/>
          <c:showSerName val="0"/>
          <c:showPercent val="0"/>
          <c:showBubbleSize val="0"/>
        </c:dLbls>
        <c:gapWidth val="100"/>
        <c:overlap val="100"/>
        <c:axId val="96002048"/>
        <c:axId val="9600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24502</c:v>
                </c:pt>
                <c:pt idx="2">
                  <c:v>#N/A</c:v>
                </c:pt>
                <c:pt idx="3">
                  <c:v>#N/A</c:v>
                </c:pt>
                <c:pt idx="4">
                  <c:v>23758</c:v>
                </c:pt>
                <c:pt idx="5">
                  <c:v>#N/A</c:v>
                </c:pt>
                <c:pt idx="6">
                  <c:v>#N/A</c:v>
                </c:pt>
                <c:pt idx="7">
                  <c:v>22144</c:v>
                </c:pt>
                <c:pt idx="8">
                  <c:v>#N/A</c:v>
                </c:pt>
                <c:pt idx="9">
                  <c:v>#N/A</c:v>
                </c:pt>
                <c:pt idx="10">
                  <c:v>20893</c:v>
                </c:pt>
                <c:pt idx="11">
                  <c:v>#N/A</c:v>
                </c:pt>
                <c:pt idx="12">
                  <c:v>#N/A</c:v>
                </c:pt>
                <c:pt idx="13">
                  <c:v>19497</c:v>
                </c:pt>
                <c:pt idx="14">
                  <c:v>#N/A</c:v>
                </c:pt>
              </c:numCache>
            </c:numRef>
          </c:val>
          <c:smooth val="0"/>
          <c:extLst xmlns:c16r2="http://schemas.microsoft.com/office/drawing/2015/06/chart">
            <c:ext xmlns:c16="http://schemas.microsoft.com/office/drawing/2014/chart" uri="{C3380CC4-5D6E-409C-BE32-E72D297353CC}">
              <c16:uniqueId val="{0000000B-D874-4323-A469-0FA8C53EB0E1}"/>
            </c:ext>
          </c:extLst>
        </c:ser>
        <c:dLbls>
          <c:showLegendKey val="0"/>
          <c:showVal val="0"/>
          <c:showCatName val="0"/>
          <c:showSerName val="0"/>
          <c:showPercent val="0"/>
          <c:showBubbleSize val="0"/>
        </c:dLbls>
        <c:marker val="1"/>
        <c:smooth val="0"/>
        <c:axId val="96002048"/>
        <c:axId val="96003968"/>
      </c:lineChart>
      <c:catAx>
        <c:axId val="960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03968"/>
        <c:crosses val="autoZero"/>
        <c:auto val="1"/>
        <c:lblAlgn val="ctr"/>
        <c:lblOffset val="100"/>
        <c:tickLblSkip val="1"/>
        <c:tickMarkSkip val="1"/>
        <c:noMultiLvlLbl val="0"/>
      </c:catAx>
      <c:valAx>
        <c:axId val="9600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0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785600"/>
        <c:axId val="107787776"/>
      </c:scatterChart>
      <c:valAx>
        <c:axId val="107785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87776"/>
        <c:crosses val="autoZero"/>
        <c:crossBetween val="midCat"/>
      </c:valAx>
      <c:valAx>
        <c:axId val="107787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8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c:v>
                </c:pt>
                <c:pt idx="1">
                  <c:v>10.1</c:v>
                </c:pt>
                <c:pt idx="2">
                  <c:v>10.6</c:v>
                </c:pt>
                <c:pt idx="3">
                  <c:v>10.4</c:v>
                </c:pt>
                <c:pt idx="4">
                  <c:v>10</c:v>
                </c:pt>
              </c:numCache>
            </c:numRef>
          </c:xVal>
          <c:yVal>
            <c:numRef>
              <c:f>公会計指標分析・財政指標組合せ分析表!$K$73:$O$73</c:f>
              <c:numCache>
                <c:formatCode>#,##0.0;"▲ "#,##0.0</c:formatCode>
                <c:ptCount val="5"/>
                <c:pt idx="0">
                  <c:v>120.1</c:v>
                </c:pt>
                <c:pt idx="1">
                  <c:v>117.2</c:v>
                </c:pt>
                <c:pt idx="2">
                  <c:v>107.5</c:v>
                </c:pt>
                <c:pt idx="3">
                  <c:v>103</c:v>
                </c:pt>
                <c:pt idx="4">
                  <c:v>92.6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08051072"/>
        <c:axId val="108069632"/>
      </c:scatterChart>
      <c:valAx>
        <c:axId val="108051072"/>
        <c:scaling>
          <c:orientation val="minMax"/>
          <c:max val="11"/>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69632"/>
        <c:crosses val="autoZero"/>
        <c:crossBetween val="midCat"/>
      </c:valAx>
      <c:valAx>
        <c:axId val="108069632"/>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51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一般会計及び下水道事業特別会計で減少傾向にあり、平成２５年度をピークに減少し、それに伴い算入公債費等も減少した一方、ごみ処理に係る一部事務組合の設立に伴う負担金が新たに発生したことから、総額で平成２７年度は対前年度比増となった。市債の発行については、事業の重要性などを十分に検証し、発行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ごみ処理の一部事務組合への負担が新たに発生したが、一般会計及び下水道事業特別会計の地方債残高が減少傾向となっていることや、支給率の見直しにより退職手当負担見込が減となり、将来負担額は減少傾向にある。今後は起債の発行を抑制するなど、更なる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地方消費税</a:t>
          </a:r>
          <a:r>
            <a:rPr kumimoji="1" lang="ja-JP" altLang="ja-JP" sz="1300">
              <a:solidFill>
                <a:schemeClr val="dk1"/>
              </a:solidFill>
              <a:effectLst/>
              <a:latin typeface="+mn-lt"/>
              <a:ea typeface="+mn-ea"/>
              <a:cs typeface="+mn-cs"/>
            </a:rPr>
            <a:t>交付金の増などにより基準財政収入額が増加したものの、社会保障関係経費などで基準財政需要額も増加していることから、指数は横ばいとなっている。</a:t>
          </a:r>
          <a:endParaRPr lang="ja-JP" altLang="ja-JP" sz="1300">
            <a:effectLst/>
          </a:endParaRPr>
        </a:p>
        <a:p>
          <a:r>
            <a:rPr kumimoji="1" lang="ja-JP" altLang="ja-JP" sz="1300">
              <a:solidFill>
                <a:schemeClr val="dk1"/>
              </a:solidFill>
              <a:effectLst/>
              <a:latin typeface="+mn-lt"/>
              <a:ea typeface="+mn-ea"/>
              <a:cs typeface="+mn-cs"/>
            </a:rPr>
            <a:t>　元来、税基盤が脆弱なことから、類似団体平均を下回っている状況であるが、今後においては企業誘致による市内雇用環境の整備や、子育て環境の充実など、人口獲得の施策を実施し自主財源の確保に努め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164193</xdr:rowOff>
    </xdr:to>
    <xdr:cxnSp macro="">
      <xdr:nvCxnSpPr>
        <xdr:cNvPr id="79" name="直線コネクタ 78"/>
        <xdr:cNvCxnSpPr/>
      </xdr:nvCxnSpPr>
      <xdr:spPr>
        <a:xfrm>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経常歳出では、人事院勧告等による人件費の増加、高齢化に伴い扶助費や特別会計への繰出金などの社会保障関連経費が増加した一方、経常一般財源で、地方消費税交付金が増加したことなどから、</a:t>
          </a:r>
          <a:r>
            <a:rPr kumimoji="1" lang="en-US" altLang="ja-JP" sz="1300">
              <a:latin typeface="ＭＳ Ｐゴシック"/>
            </a:rPr>
            <a:t>1.2</a:t>
          </a:r>
          <a:r>
            <a:rPr kumimoji="1" lang="ja-JP" altLang="en-US" sz="1300">
              <a:latin typeface="ＭＳ Ｐゴシック"/>
            </a:rPr>
            <a:t>ポイント改善した。しかし、依然として</a:t>
          </a:r>
          <a:r>
            <a:rPr kumimoji="1" lang="en-US" altLang="ja-JP" sz="1300">
              <a:latin typeface="ＭＳ Ｐゴシック"/>
            </a:rPr>
            <a:t>100</a:t>
          </a:r>
          <a:r>
            <a:rPr kumimoji="1" lang="ja-JP" altLang="en-US" sz="1300">
              <a:latin typeface="ＭＳ Ｐゴシック"/>
            </a:rPr>
            <a:t>％を超えた硬直した状態が続いている。企業誘致による市内雇用環境の整備や、子育て環境の充実など、人口獲得の施策を実施し、市税を中心とする自主財源の確保に努める。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65532</xdr:rowOff>
    </xdr:from>
    <xdr:to>
      <xdr:col>7</xdr:col>
      <xdr:colOff>152400</xdr:colOff>
      <xdr:row>67</xdr:row>
      <xdr:rowOff>123444</xdr:rowOff>
    </xdr:to>
    <xdr:cxnSp macro="">
      <xdr:nvCxnSpPr>
        <xdr:cNvPr id="131" name="直線コネクタ 130"/>
        <xdr:cNvCxnSpPr/>
      </xdr:nvCxnSpPr>
      <xdr:spPr>
        <a:xfrm flipV="1">
          <a:off x="4114800" y="1155268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41402</xdr:rowOff>
    </xdr:from>
    <xdr:to>
      <xdr:col>6</xdr:col>
      <xdr:colOff>0</xdr:colOff>
      <xdr:row>67</xdr:row>
      <xdr:rowOff>123444</xdr:rowOff>
    </xdr:to>
    <xdr:cxnSp macro="">
      <xdr:nvCxnSpPr>
        <xdr:cNvPr id="134" name="直線コネクタ 133"/>
        <xdr:cNvCxnSpPr/>
      </xdr:nvCxnSpPr>
      <xdr:spPr>
        <a:xfrm>
          <a:off x="3225800" y="115285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41402</xdr:rowOff>
    </xdr:from>
    <xdr:to>
      <xdr:col>4</xdr:col>
      <xdr:colOff>482600</xdr:colOff>
      <xdr:row>67</xdr:row>
      <xdr:rowOff>46228</xdr:rowOff>
    </xdr:to>
    <xdr:cxnSp macro="">
      <xdr:nvCxnSpPr>
        <xdr:cNvPr id="137" name="直線コネクタ 136"/>
        <xdr:cNvCxnSpPr/>
      </xdr:nvCxnSpPr>
      <xdr:spPr>
        <a:xfrm flipV="1">
          <a:off x="2336800" y="115285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164592</xdr:rowOff>
    </xdr:from>
    <xdr:to>
      <xdr:col>3</xdr:col>
      <xdr:colOff>279400</xdr:colOff>
      <xdr:row>67</xdr:row>
      <xdr:rowOff>46228</xdr:rowOff>
    </xdr:to>
    <xdr:cxnSp macro="">
      <xdr:nvCxnSpPr>
        <xdr:cNvPr id="140" name="直線コネクタ 139"/>
        <xdr:cNvCxnSpPr/>
      </xdr:nvCxnSpPr>
      <xdr:spPr>
        <a:xfrm>
          <a:off x="1447800" y="114802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14732</xdr:rowOff>
    </xdr:from>
    <xdr:to>
      <xdr:col>7</xdr:col>
      <xdr:colOff>203200</xdr:colOff>
      <xdr:row>67</xdr:row>
      <xdr:rowOff>116332</xdr:rowOff>
    </xdr:to>
    <xdr:sp macro="" textlink="">
      <xdr:nvSpPr>
        <xdr:cNvPr id="150" name="円/楕円 149"/>
        <xdr:cNvSpPr/>
      </xdr:nvSpPr>
      <xdr:spPr>
        <a:xfrm>
          <a:off x="49022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82059</xdr:rowOff>
    </xdr:from>
    <xdr:ext cx="762000" cy="259045"/>
    <xdr:sp macro="" textlink="">
      <xdr:nvSpPr>
        <xdr:cNvPr id="151" name="財政構造の弾力性該当値テキスト"/>
        <xdr:cNvSpPr txBox="1"/>
      </xdr:nvSpPr>
      <xdr:spPr>
        <a:xfrm>
          <a:off x="5041900" y="113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72644</xdr:rowOff>
    </xdr:from>
    <xdr:to>
      <xdr:col>6</xdr:col>
      <xdr:colOff>50800</xdr:colOff>
      <xdr:row>68</xdr:row>
      <xdr:rowOff>2794</xdr:rowOff>
    </xdr:to>
    <xdr:sp macro="" textlink="">
      <xdr:nvSpPr>
        <xdr:cNvPr id="152" name="円/楕円 151"/>
        <xdr:cNvSpPr/>
      </xdr:nvSpPr>
      <xdr:spPr>
        <a:xfrm>
          <a:off x="4064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159021</xdr:rowOff>
    </xdr:from>
    <xdr:ext cx="736600" cy="259045"/>
    <xdr:sp macro="" textlink="">
      <xdr:nvSpPr>
        <xdr:cNvPr id="153" name="テキスト ボックス 152"/>
        <xdr:cNvSpPr txBox="1"/>
      </xdr:nvSpPr>
      <xdr:spPr>
        <a:xfrm>
          <a:off x="3733800" y="1164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162052</xdr:rowOff>
    </xdr:from>
    <xdr:to>
      <xdr:col>4</xdr:col>
      <xdr:colOff>533400</xdr:colOff>
      <xdr:row>67</xdr:row>
      <xdr:rowOff>92202</xdr:rowOff>
    </xdr:to>
    <xdr:sp macro="" textlink="">
      <xdr:nvSpPr>
        <xdr:cNvPr id="154" name="円/楕円 153"/>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76979</xdr:rowOff>
    </xdr:from>
    <xdr:ext cx="762000" cy="259045"/>
    <xdr:sp macro="" textlink="">
      <xdr:nvSpPr>
        <xdr:cNvPr id="155" name="テキスト ボックス 154"/>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166878</xdr:rowOff>
    </xdr:from>
    <xdr:to>
      <xdr:col>3</xdr:col>
      <xdr:colOff>330200</xdr:colOff>
      <xdr:row>67</xdr:row>
      <xdr:rowOff>97028</xdr:rowOff>
    </xdr:to>
    <xdr:sp macro="" textlink="">
      <xdr:nvSpPr>
        <xdr:cNvPr id="156" name="円/楕円 155"/>
        <xdr:cNvSpPr/>
      </xdr:nvSpPr>
      <xdr:spPr>
        <a:xfrm>
          <a:off x="2286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81805</xdr:rowOff>
    </xdr:from>
    <xdr:ext cx="762000" cy="259045"/>
    <xdr:sp macro="" textlink="">
      <xdr:nvSpPr>
        <xdr:cNvPr id="157" name="テキスト ボックス 156"/>
        <xdr:cNvSpPr txBox="1"/>
      </xdr:nvSpPr>
      <xdr:spPr>
        <a:xfrm>
          <a:off x="1955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113792</xdr:rowOff>
    </xdr:from>
    <xdr:to>
      <xdr:col>2</xdr:col>
      <xdr:colOff>127000</xdr:colOff>
      <xdr:row>67</xdr:row>
      <xdr:rowOff>43942</xdr:rowOff>
    </xdr:to>
    <xdr:sp macro="" textlink="">
      <xdr:nvSpPr>
        <xdr:cNvPr id="158" name="円/楕円 157"/>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28719</xdr:rowOff>
    </xdr:from>
    <xdr:ext cx="762000" cy="259045"/>
    <xdr:sp macro="" textlink="">
      <xdr:nvSpPr>
        <xdr:cNvPr id="159" name="テキスト ボックス 158"/>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技能労務職や教育職の給料が高いことから、類似団体と比べて高い状況であるが、物件費では平成２７年度にごみ処理の一部事務組合を設立するなど、経費の削減に努めてきた結果、類似団体と比べて低い状況である。</a:t>
          </a:r>
        </a:p>
        <a:p>
          <a:r>
            <a:rPr kumimoji="1" lang="ja-JP" altLang="en-US" sz="1300">
              <a:latin typeface="ＭＳ Ｐゴシック"/>
            </a:rPr>
            <a:t>　今後においても、計画的な人員採用による人件費の抑制に加え、外部委託等民間活力の導入をさらに推進し、トータル経費の削減に努める。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145469</xdr:rowOff>
    </xdr:from>
    <xdr:to>
      <xdr:col>7</xdr:col>
      <xdr:colOff>152400</xdr:colOff>
      <xdr:row>84</xdr:row>
      <xdr:rowOff>149611</xdr:rowOff>
    </xdr:to>
    <xdr:cxnSp macro="">
      <xdr:nvCxnSpPr>
        <xdr:cNvPr id="194" name="直線コネクタ 193"/>
        <xdr:cNvCxnSpPr/>
      </xdr:nvCxnSpPr>
      <xdr:spPr>
        <a:xfrm>
          <a:off x="4114800" y="14547269"/>
          <a:ext cx="8382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91599</xdr:rowOff>
    </xdr:from>
    <xdr:to>
      <xdr:col>6</xdr:col>
      <xdr:colOff>0</xdr:colOff>
      <xdr:row>84</xdr:row>
      <xdr:rowOff>145469</xdr:rowOff>
    </xdr:to>
    <xdr:cxnSp macro="">
      <xdr:nvCxnSpPr>
        <xdr:cNvPr id="197" name="直線コネクタ 196"/>
        <xdr:cNvCxnSpPr/>
      </xdr:nvCxnSpPr>
      <xdr:spPr>
        <a:xfrm>
          <a:off x="3225800" y="14493399"/>
          <a:ext cx="889000" cy="5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91599</xdr:rowOff>
    </xdr:from>
    <xdr:to>
      <xdr:col>4</xdr:col>
      <xdr:colOff>482600</xdr:colOff>
      <xdr:row>84</xdr:row>
      <xdr:rowOff>107304</xdr:rowOff>
    </xdr:to>
    <xdr:cxnSp macro="">
      <xdr:nvCxnSpPr>
        <xdr:cNvPr id="200" name="直線コネクタ 199"/>
        <xdr:cNvCxnSpPr/>
      </xdr:nvCxnSpPr>
      <xdr:spPr>
        <a:xfrm flipV="1">
          <a:off x="2336800" y="14493399"/>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107304</xdr:rowOff>
    </xdr:from>
    <xdr:to>
      <xdr:col>3</xdr:col>
      <xdr:colOff>279400</xdr:colOff>
      <xdr:row>85</xdr:row>
      <xdr:rowOff>5288</xdr:rowOff>
    </xdr:to>
    <xdr:cxnSp macro="">
      <xdr:nvCxnSpPr>
        <xdr:cNvPr id="203" name="直線コネクタ 202"/>
        <xdr:cNvCxnSpPr/>
      </xdr:nvCxnSpPr>
      <xdr:spPr>
        <a:xfrm flipV="1">
          <a:off x="1447800" y="14509104"/>
          <a:ext cx="889000" cy="6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98811</xdr:rowOff>
    </xdr:from>
    <xdr:to>
      <xdr:col>7</xdr:col>
      <xdr:colOff>203200</xdr:colOff>
      <xdr:row>85</xdr:row>
      <xdr:rowOff>28961</xdr:rowOff>
    </xdr:to>
    <xdr:sp macro="" textlink="">
      <xdr:nvSpPr>
        <xdr:cNvPr id="213" name="円/楕円 212"/>
        <xdr:cNvSpPr/>
      </xdr:nvSpPr>
      <xdr:spPr>
        <a:xfrm>
          <a:off x="4902200" y="145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115338</xdr:rowOff>
    </xdr:from>
    <xdr:ext cx="762000" cy="259045"/>
    <xdr:sp macro="" textlink="">
      <xdr:nvSpPr>
        <xdr:cNvPr id="214" name="人件費・物件費等の状況該当値テキスト"/>
        <xdr:cNvSpPr txBox="1"/>
      </xdr:nvSpPr>
      <xdr:spPr>
        <a:xfrm>
          <a:off x="5041900" y="1434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94669</xdr:rowOff>
    </xdr:from>
    <xdr:to>
      <xdr:col>6</xdr:col>
      <xdr:colOff>50800</xdr:colOff>
      <xdr:row>85</xdr:row>
      <xdr:rowOff>24819</xdr:rowOff>
    </xdr:to>
    <xdr:sp macro="" textlink="">
      <xdr:nvSpPr>
        <xdr:cNvPr id="215" name="円/楕円 214"/>
        <xdr:cNvSpPr/>
      </xdr:nvSpPr>
      <xdr:spPr>
        <a:xfrm>
          <a:off x="4064000" y="14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34996</xdr:rowOff>
    </xdr:from>
    <xdr:ext cx="736600" cy="259045"/>
    <xdr:sp macro="" textlink="">
      <xdr:nvSpPr>
        <xdr:cNvPr id="216" name="テキスト ボックス 215"/>
        <xdr:cNvSpPr txBox="1"/>
      </xdr:nvSpPr>
      <xdr:spPr>
        <a:xfrm>
          <a:off x="3733800" y="1426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40799</xdr:rowOff>
    </xdr:from>
    <xdr:to>
      <xdr:col>4</xdr:col>
      <xdr:colOff>533400</xdr:colOff>
      <xdr:row>84</xdr:row>
      <xdr:rowOff>142399</xdr:rowOff>
    </xdr:to>
    <xdr:sp macro="" textlink="">
      <xdr:nvSpPr>
        <xdr:cNvPr id="217" name="円/楕円 216"/>
        <xdr:cNvSpPr/>
      </xdr:nvSpPr>
      <xdr:spPr>
        <a:xfrm>
          <a:off x="3175000" y="1444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152576</xdr:rowOff>
    </xdr:from>
    <xdr:ext cx="762000" cy="259045"/>
    <xdr:sp macro="" textlink="">
      <xdr:nvSpPr>
        <xdr:cNvPr id="218" name="テキスト ボックス 217"/>
        <xdr:cNvSpPr txBox="1"/>
      </xdr:nvSpPr>
      <xdr:spPr>
        <a:xfrm>
          <a:off x="2844800" y="1421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56504</xdr:rowOff>
    </xdr:from>
    <xdr:to>
      <xdr:col>3</xdr:col>
      <xdr:colOff>330200</xdr:colOff>
      <xdr:row>84</xdr:row>
      <xdr:rowOff>158104</xdr:rowOff>
    </xdr:to>
    <xdr:sp macro="" textlink="">
      <xdr:nvSpPr>
        <xdr:cNvPr id="219" name="円/楕円 218"/>
        <xdr:cNvSpPr/>
      </xdr:nvSpPr>
      <xdr:spPr>
        <a:xfrm>
          <a:off x="2286000" y="144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168281</xdr:rowOff>
    </xdr:from>
    <xdr:ext cx="762000" cy="259045"/>
    <xdr:sp macro="" textlink="">
      <xdr:nvSpPr>
        <xdr:cNvPr id="220" name="テキスト ボックス 219"/>
        <xdr:cNvSpPr txBox="1"/>
      </xdr:nvSpPr>
      <xdr:spPr>
        <a:xfrm>
          <a:off x="1955800" y="1422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125938</xdr:rowOff>
    </xdr:from>
    <xdr:to>
      <xdr:col>2</xdr:col>
      <xdr:colOff>127000</xdr:colOff>
      <xdr:row>85</xdr:row>
      <xdr:rowOff>56088</xdr:rowOff>
    </xdr:to>
    <xdr:sp macro="" textlink="">
      <xdr:nvSpPr>
        <xdr:cNvPr id="221" name="円/楕円 220"/>
        <xdr:cNvSpPr/>
      </xdr:nvSpPr>
      <xdr:spPr>
        <a:xfrm>
          <a:off x="1397000" y="145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66265</xdr:rowOff>
    </xdr:from>
    <xdr:ext cx="762000" cy="259045"/>
    <xdr:sp macro="" textlink="">
      <xdr:nvSpPr>
        <xdr:cNvPr id="222" name="テキスト ボックス 221"/>
        <xdr:cNvSpPr txBox="1"/>
      </xdr:nvSpPr>
      <xdr:spPr>
        <a:xfrm>
          <a:off x="1066800" y="1429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平成２７年度から初任給基準を４号給引下げたことや、平成２８年４月から給料の独自減額を実施したことにより、類似団体の平均値と比較して同水準となっている。</a:t>
          </a:r>
          <a:endParaRPr kumimoji="1" lang="en-US" altLang="ja-JP" sz="1300">
            <a:latin typeface="ＭＳ Ｐゴシック"/>
          </a:endParaRPr>
        </a:p>
        <a:p>
          <a:r>
            <a:rPr kumimoji="1" lang="ja-JP" altLang="en-US" sz="1300">
              <a:latin typeface="ＭＳ Ｐゴシック"/>
            </a:rPr>
            <a:t>　今後も人事給与制度の見直しを適宜実施し、給与水準の適正に努める。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85</xdr:row>
      <xdr:rowOff>85372</xdr:rowOff>
    </xdr:to>
    <xdr:cxnSp macro="">
      <xdr:nvCxnSpPr>
        <xdr:cNvPr id="256" name="直線コネクタ 255"/>
        <xdr:cNvCxnSpPr/>
      </xdr:nvCxnSpPr>
      <xdr:spPr>
        <a:xfrm flipV="1">
          <a:off x="16179800" y="14336889"/>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85</xdr:row>
      <xdr:rowOff>85372</xdr:rowOff>
    </xdr:to>
    <xdr:cxnSp macro="">
      <xdr:nvCxnSpPr>
        <xdr:cNvPr id="259" name="直線コネクタ 258"/>
        <xdr:cNvCxnSpPr/>
      </xdr:nvCxnSpPr>
      <xdr:spPr>
        <a:xfrm>
          <a:off x="15290800" y="14001750"/>
          <a:ext cx="889000" cy="6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61" name="テキスト ボックス 260"/>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90</xdr:row>
      <xdr:rowOff>45861</xdr:rowOff>
    </xdr:to>
    <xdr:cxnSp macro="">
      <xdr:nvCxnSpPr>
        <xdr:cNvPr id="262" name="直線コネクタ 261"/>
        <xdr:cNvCxnSpPr/>
      </xdr:nvCxnSpPr>
      <xdr:spPr>
        <a:xfrm flipV="1">
          <a:off x="14401800" y="14001750"/>
          <a:ext cx="889000" cy="14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45861</xdr:rowOff>
    </xdr:to>
    <xdr:cxnSp macro="">
      <xdr:nvCxnSpPr>
        <xdr:cNvPr id="265" name="直線コネクタ 264"/>
        <xdr:cNvCxnSpPr/>
      </xdr:nvCxnSpPr>
      <xdr:spPr>
        <a:xfrm>
          <a:off x="13512800" y="153825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67" name="テキスト ボックス 266"/>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69" name="テキスト ボックス 268"/>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5" name="円/楕円 274"/>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27816</xdr:rowOff>
    </xdr:from>
    <xdr:ext cx="762000" cy="259045"/>
    <xdr:sp macro="" textlink="">
      <xdr:nvSpPr>
        <xdr:cNvPr id="276" name="給与水準   （国との比較）該当値テキスト"/>
        <xdr:cNvSpPr txBox="1"/>
      </xdr:nvSpPr>
      <xdr:spPr>
        <a:xfrm>
          <a:off x="17106900" y="142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34572</xdr:rowOff>
    </xdr:from>
    <xdr:to>
      <xdr:col>23</xdr:col>
      <xdr:colOff>457200</xdr:colOff>
      <xdr:row>85</xdr:row>
      <xdr:rowOff>136172</xdr:rowOff>
    </xdr:to>
    <xdr:sp macro="" textlink="">
      <xdr:nvSpPr>
        <xdr:cNvPr id="277" name="円/楕円 276"/>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120949</xdr:rowOff>
    </xdr:from>
    <xdr:ext cx="736600" cy="259045"/>
    <xdr:sp macro="" textlink="">
      <xdr:nvSpPr>
        <xdr:cNvPr id="278" name="テキスト ボックス 277"/>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81" name="円/楕円 280"/>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82" name="テキスト ボックス 281"/>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3" name="円/楕円 282"/>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84" name="テキスト ボックス 283"/>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平成２３年度以降は、本市の行財政改革のもと定員の適正化に取り組んだことにより、類似団体と比較して低い水準となっている。</a:t>
          </a:r>
          <a:endParaRPr kumimoji="1" lang="en-US" altLang="ja-JP" sz="1300">
            <a:latin typeface="ＭＳ Ｐゴシック"/>
          </a:endParaRPr>
        </a:p>
        <a:p>
          <a:r>
            <a:rPr kumimoji="1" lang="ja-JP" altLang="en-US" sz="1300">
              <a:latin typeface="ＭＳ Ｐゴシック"/>
            </a:rPr>
            <a:t>　今後も事務事業の効率的な実施に取組むとともに適正な職員配置による定員管理を行う。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129722</xdr:rowOff>
    </xdr:from>
    <xdr:to>
      <xdr:col>24</xdr:col>
      <xdr:colOff>558800</xdr:colOff>
      <xdr:row>62</xdr:row>
      <xdr:rowOff>20320</xdr:rowOff>
    </xdr:to>
    <xdr:cxnSp macro="">
      <xdr:nvCxnSpPr>
        <xdr:cNvPr id="321" name="直線コネクタ 320"/>
        <xdr:cNvCxnSpPr/>
      </xdr:nvCxnSpPr>
      <xdr:spPr>
        <a:xfrm>
          <a:off x="16179800" y="105881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2"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129722</xdr:rowOff>
    </xdr:to>
    <xdr:cxnSp macro="">
      <xdr:nvCxnSpPr>
        <xdr:cNvPr id="324" name="直線コネクタ 323"/>
        <xdr:cNvCxnSpPr/>
      </xdr:nvCxnSpPr>
      <xdr:spPr>
        <a:xfrm>
          <a:off x="15290800" y="105295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71120</xdr:rowOff>
    </xdr:to>
    <xdr:cxnSp macro="">
      <xdr:nvCxnSpPr>
        <xdr:cNvPr id="327" name="直線コネクタ 326"/>
        <xdr:cNvCxnSpPr/>
      </xdr:nvCxnSpPr>
      <xdr:spPr>
        <a:xfrm>
          <a:off x="14401800" y="105088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29" name="テキスト ボックス 328"/>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50437</xdr:rowOff>
    </xdr:to>
    <xdr:cxnSp macro="">
      <xdr:nvCxnSpPr>
        <xdr:cNvPr id="330" name="直線コネクタ 329"/>
        <xdr:cNvCxnSpPr/>
      </xdr:nvCxnSpPr>
      <xdr:spPr>
        <a:xfrm>
          <a:off x="13512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2" name="テキスト ボックス 33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4" name="テキスト ボックス 333"/>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0" name="円/楕円 339"/>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157497</xdr:rowOff>
    </xdr:from>
    <xdr:ext cx="762000" cy="259045"/>
    <xdr:sp macro="" textlink="">
      <xdr:nvSpPr>
        <xdr:cNvPr id="341" name="定員管理の状況該当値テキスト"/>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78922</xdr:rowOff>
    </xdr:from>
    <xdr:to>
      <xdr:col>23</xdr:col>
      <xdr:colOff>457200</xdr:colOff>
      <xdr:row>62</xdr:row>
      <xdr:rowOff>9072</xdr:rowOff>
    </xdr:to>
    <xdr:sp macro="" textlink="">
      <xdr:nvSpPr>
        <xdr:cNvPr id="342" name="円/楕円 341"/>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19249</xdr:rowOff>
    </xdr:from>
    <xdr:ext cx="736600" cy="259045"/>
    <xdr:sp macro="" textlink="">
      <xdr:nvSpPr>
        <xdr:cNvPr id="343" name="テキスト ボックス 342"/>
        <xdr:cNvSpPr txBox="1"/>
      </xdr:nvSpPr>
      <xdr:spPr>
        <a:xfrm>
          <a:off x="15798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4" name="円/楕円 343"/>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5" name="テキスト ボックス 344"/>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6" name="円/楕円 345"/>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47" name="テキスト ボックス 346"/>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8" name="円/楕円 347"/>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9" name="テキスト ボックス 348"/>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ごみ処理一部事務組合設立により負担金が新たに発生したものの、一般会計及び下水道事業特別会計の元利償還金が減となったため、改善している。</a:t>
          </a:r>
          <a:endParaRPr kumimoji="1" lang="en-US" altLang="ja-JP" sz="1300">
            <a:latin typeface="ＭＳ Ｐゴシック"/>
          </a:endParaRPr>
        </a:p>
        <a:p>
          <a:r>
            <a:rPr kumimoji="1" lang="ja-JP" altLang="en-US" sz="1300">
              <a:latin typeface="ＭＳ Ｐゴシック"/>
            </a:rPr>
            <a:t>　今後の公共施設老朽化を見据え、施設統合等を含め、市債発行の抑制に努める。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64008</xdr:rowOff>
    </xdr:to>
    <xdr:cxnSp macro="">
      <xdr:nvCxnSpPr>
        <xdr:cNvPr id="381" name="直線コネクタ 380"/>
        <xdr:cNvCxnSpPr/>
      </xdr:nvCxnSpPr>
      <xdr:spPr>
        <a:xfrm flipV="1">
          <a:off x="16179800" y="72263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83312</xdr:rowOff>
    </xdr:to>
    <xdr:cxnSp macro="">
      <xdr:nvCxnSpPr>
        <xdr:cNvPr id="384" name="直線コネクタ 383"/>
        <xdr:cNvCxnSpPr/>
      </xdr:nvCxnSpPr>
      <xdr:spPr>
        <a:xfrm flipV="1">
          <a:off x="15290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83312</xdr:rowOff>
    </xdr:to>
    <xdr:cxnSp macro="">
      <xdr:nvCxnSpPr>
        <xdr:cNvPr id="387" name="直線コネクタ 386"/>
        <xdr:cNvCxnSpPr/>
      </xdr:nvCxnSpPr>
      <xdr:spPr>
        <a:xfrm>
          <a:off x="14401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35052</xdr:rowOff>
    </xdr:to>
    <xdr:cxnSp macro="">
      <xdr:nvCxnSpPr>
        <xdr:cNvPr id="390" name="直線コネクタ 389"/>
        <xdr:cNvCxnSpPr/>
      </xdr:nvCxnSpPr>
      <xdr:spPr>
        <a:xfrm>
          <a:off x="13512800" y="71297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0" name="円/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2" name="円/楕円 401"/>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3" name="テキスト ボックス 402"/>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4" name="円/楕円 403"/>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5" name="テキスト ボックス 404"/>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6" name="円/楕円 405"/>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7" name="テキスト ボックス 406"/>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8" name="円/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9" name="テキスト ボックス 40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一般会計及び下水道事業特別会計の地方債残高の減、支給率の見直しによる退職金の減などにより改善しているが、依然として基金残高が乏しいことから、類似団体と比べ大幅に上回っている状態である。</a:t>
          </a:r>
          <a:endParaRPr kumimoji="1" lang="en-US" altLang="ja-JP" sz="1300" baseline="0">
            <a:latin typeface="ＭＳ Ｐゴシック"/>
          </a:endParaRPr>
        </a:p>
        <a:p>
          <a:r>
            <a:rPr kumimoji="1" lang="ja-JP" altLang="en-US" sz="1300" baseline="0">
              <a:latin typeface="ＭＳ Ｐゴシック"/>
            </a:rPr>
            <a:t>　今後の市債発行については、将来世代の負担に十分留意し、計画的な発行に努める。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29379</xdr:rowOff>
    </xdr:from>
    <xdr:to>
      <xdr:col>24</xdr:col>
      <xdr:colOff>558800</xdr:colOff>
      <xdr:row>18</xdr:row>
      <xdr:rowOff>113030</xdr:rowOff>
    </xdr:to>
    <xdr:cxnSp macro="">
      <xdr:nvCxnSpPr>
        <xdr:cNvPr id="443" name="直線コネクタ 442"/>
        <xdr:cNvCxnSpPr/>
      </xdr:nvCxnSpPr>
      <xdr:spPr>
        <a:xfrm flipV="1">
          <a:off x="16179800" y="3115479"/>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4"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18</xdr:row>
      <xdr:rowOff>149225</xdr:rowOff>
    </xdr:to>
    <xdr:cxnSp macro="">
      <xdr:nvCxnSpPr>
        <xdr:cNvPr id="446" name="直線コネクタ 445"/>
        <xdr:cNvCxnSpPr/>
      </xdr:nvCxnSpPr>
      <xdr:spPr>
        <a:xfrm flipV="1">
          <a:off x="15290800" y="319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149225</xdr:rowOff>
    </xdr:from>
    <xdr:to>
      <xdr:col>22</xdr:col>
      <xdr:colOff>203200</xdr:colOff>
      <xdr:row>19</xdr:row>
      <xdr:rowOff>55795</xdr:rowOff>
    </xdr:to>
    <xdr:cxnSp macro="">
      <xdr:nvCxnSpPr>
        <xdr:cNvPr id="449" name="直線コネクタ 448"/>
        <xdr:cNvCxnSpPr/>
      </xdr:nvCxnSpPr>
      <xdr:spPr>
        <a:xfrm flipV="1">
          <a:off x="14401800" y="3235325"/>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1" name="テキスト ボックス 450"/>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55795</xdr:rowOff>
    </xdr:from>
    <xdr:to>
      <xdr:col>21</xdr:col>
      <xdr:colOff>0</xdr:colOff>
      <xdr:row>19</xdr:row>
      <xdr:rowOff>79121</xdr:rowOff>
    </xdr:to>
    <xdr:cxnSp macro="">
      <xdr:nvCxnSpPr>
        <xdr:cNvPr id="452" name="直線コネクタ 451"/>
        <xdr:cNvCxnSpPr/>
      </xdr:nvCxnSpPr>
      <xdr:spPr>
        <a:xfrm flipV="1">
          <a:off x="13512800" y="33133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3" name="フローチャート : 判断 45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4" name="テキスト ボックス 453"/>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5" name="フローチャート : 判断 45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6" name="テキスト ボックス 455"/>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150029</xdr:rowOff>
    </xdr:from>
    <xdr:to>
      <xdr:col>24</xdr:col>
      <xdr:colOff>609600</xdr:colOff>
      <xdr:row>18</xdr:row>
      <xdr:rowOff>80179</xdr:rowOff>
    </xdr:to>
    <xdr:sp macro="" textlink="">
      <xdr:nvSpPr>
        <xdr:cNvPr id="462" name="円/楕円 461"/>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122106</xdr:rowOff>
    </xdr:from>
    <xdr:ext cx="762000" cy="259045"/>
    <xdr:sp macro="" textlink="">
      <xdr:nvSpPr>
        <xdr:cNvPr id="463"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62230</xdr:rowOff>
    </xdr:from>
    <xdr:to>
      <xdr:col>23</xdr:col>
      <xdr:colOff>457200</xdr:colOff>
      <xdr:row>18</xdr:row>
      <xdr:rowOff>163830</xdr:rowOff>
    </xdr:to>
    <xdr:sp macro="" textlink="">
      <xdr:nvSpPr>
        <xdr:cNvPr id="464" name="円/楕円 463"/>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148607</xdr:rowOff>
    </xdr:from>
    <xdr:ext cx="736600" cy="259045"/>
    <xdr:sp macro="" textlink="">
      <xdr:nvSpPr>
        <xdr:cNvPr id="465" name="テキスト ボックス 464"/>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98425</xdr:rowOff>
    </xdr:from>
    <xdr:to>
      <xdr:col>22</xdr:col>
      <xdr:colOff>254000</xdr:colOff>
      <xdr:row>19</xdr:row>
      <xdr:rowOff>28575</xdr:rowOff>
    </xdr:to>
    <xdr:sp macro="" textlink="">
      <xdr:nvSpPr>
        <xdr:cNvPr id="466" name="円/楕円 465"/>
        <xdr:cNvSpPr/>
      </xdr:nvSpPr>
      <xdr:spPr>
        <a:xfrm>
          <a:off x="15240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13352</xdr:rowOff>
    </xdr:from>
    <xdr:ext cx="762000" cy="259045"/>
    <xdr:sp macro="" textlink="">
      <xdr:nvSpPr>
        <xdr:cNvPr id="467" name="テキスト ボックス 466"/>
        <xdr:cNvSpPr txBox="1"/>
      </xdr:nvSpPr>
      <xdr:spPr>
        <a:xfrm>
          <a:off x="14909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4995</xdr:rowOff>
    </xdr:from>
    <xdr:to>
      <xdr:col>21</xdr:col>
      <xdr:colOff>50800</xdr:colOff>
      <xdr:row>19</xdr:row>
      <xdr:rowOff>106595</xdr:rowOff>
    </xdr:to>
    <xdr:sp macro="" textlink="">
      <xdr:nvSpPr>
        <xdr:cNvPr id="468" name="円/楕円 467"/>
        <xdr:cNvSpPr/>
      </xdr:nvSpPr>
      <xdr:spPr>
        <a:xfrm>
          <a:off x="143510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91372</xdr:rowOff>
    </xdr:from>
    <xdr:ext cx="762000" cy="259045"/>
    <xdr:sp macro="" textlink="">
      <xdr:nvSpPr>
        <xdr:cNvPr id="469" name="テキスト ボックス 468"/>
        <xdr:cNvSpPr txBox="1"/>
      </xdr:nvSpPr>
      <xdr:spPr>
        <a:xfrm>
          <a:off x="14020800" y="334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28321</xdr:rowOff>
    </xdr:from>
    <xdr:to>
      <xdr:col>19</xdr:col>
      <xdr:colOff>533400</xdr:colOff>
      <xdr:row>19</xdr:row>
      <xdr:rowOff>129921</xdr:rowOff>
    </xdr:to>
    <xdr:sp macro="" textlink="">
      <xdr:nvSpPr>
        <xdr:cNvPr id="470" name="円/楕円 469"/>
        <xdr:cNvSpPr/>
      </xdr:nvSpPr>
      <xdr:spPr>
        <a:xfrm>
          <a:off x="13462000" y="32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114698</xdr:rowOff>
    </xdr:from>
    <xdr:ext cx="762000" cy="259045"/>
    <xdr:sp macro="" textlink="">
      <xdr:nvSpPr>
        <xdr:cNvPr id="471" name="テキスト ボックス 470"/>
        <xdr:cNvSpPr txBox="1"/>
      </xdr:nvSpPr>
      <xdr:spPr>
        <a:xfrm>
          <a:off x="13131800" y="33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口千人当たりの職員数は少ないものの、技能労務職、教育職の給料が類似団体と比較して高いため、人口１人当たりの人件費の額は多い状況である。また、平成２７年度は人事院勧告の影響により、０．４ポイント増加した。</a:t>
          </a:r>
        </a:p>
        <a:p>
          <a:r>
            <a:rPr kumimoji="1" lang="ja-JP" altLang="en-US" sz="1300">
              <a:latin typeface="ＭＳ Ｐゴシック"/>
            </a:rPr>
            <a:t>　今後は、初任給基準の見直しを行うとともに、給料の独自カットを行うなど、人員管理の適正化も含め総人件費の抑制に努める。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56243</xdr:rowOff>
    </xdr:from>
    <xdr:to>
      <xdr:col>7</xdr:col>
      <xdr:colOff>15875</xdr:colOff>
      <xdr:row>40</xdr:row>
      <xdr:rowOff>99785</xdr:rowOff>
    </xdr:to>
    <xdr:cxnSp macro="">
      <xdr:nvCxnSpPr>
        <xdr:cNvPr id="68" name="直線コネクタ 67"/>
        <xdr:cNvCxnSpPr/>
      </xdr:nvCxnSpPr>
      <xdr:spPr>
        <a:xfrm>
          <a:off x="3987800" y="6914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162378</xdr:rowOff>
    </xdr:from>
    <xdr:to>
      <xdr:col>5</xdr:col>
      <xdr:colOff>549275</xdr:colOff>
      <xdr:row>40</xdr:row>
      <xdr:rowOff>56243</xdr:rowOff>
    </xdr:to>
    <xdr:cxnSp macro="">
      <xdr:nvCxnSpPr>
        <xdr:cNvPr id="71" name="直線コネクタ 70"/>
        <xdr:cNvCxnSpPr/>
      </xdr:nvCxnSpPr>
      <xdr:spPr>
        <a:xfrm>
          <a:off x="3098800" y="6848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162378</xdr:rowOff>
    </xdr:from>
    <xdr:to>
      <xdr:col>4</xdr:col>
      <xdr:colOff>346075</xdr:colOff>
      <xdr:row>40</xdr:row>
      <xdr:rowOff>67128</xdr:rowOff>
    </xdr:to>
    <xdr:cxnSp macro="">
      <xdr:nvCxnSpPr>
        <xdr:cNvPr id="74" name="直線コネクタ 73"/>
        <xdr:cNvCxnSpPr/>
      </xdr:nvCxnSpPr>
      <xdr:spPr>
        <a:xfrm flipV="1">
          <a:off x="2209800" y="6848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41</xdr:row>
      <xdr:rowOff>4535</xdr:rowOff>
    </xdr:to>
    <xdr:cxnSp macro="">
      <xdr:nvCxnSpPr>
        <xdr:cNvPr id="77" name="直線コネクタ 76"/>
        <xdr:cNvCxnSpPr/>
      </xdr:nvCxnSpPr>
      <xdr:spPr>
        <a:xfrm flipV="1">
          <a:off x="1320800" y="6925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48985</xdr:rowOff>
    </xdr:from>
    <xdr:to>
      <xdr:col>7</xdr:col>
      <xdr:colOff>66675</xdr:colOff>
      <xdr:row>40</xdr:row>
      <xdr:rowOff>150585</xdr:rowOff>
    </xdr:to>
    <xdr:sp macro="" textlink="">
      <xdr:nvSpPr>
        <xdr:cNvPr id="87" name="円/楕円 86"/>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129012</xdr:rowOff>
    </xdr:from>
    <xdr:ext cx="762000" cy="259045"/>
    <xdr:sp macro="" textlink="">
      <xdr:nvSpPr>
        <xdr:cNvPr id="88" name="人件費該当値テキスト"/>
        <xdr:cNvSpPr txBox="1"/>
      </xdr:nvSpPr>
      <xdr:spPr>
        <a:xfrm>
          <a:off x="49149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111578</xdr:rowOff>
    </xdr:from>
    <xdr:to>
      <xdr:col>4</xdr:col>
      <xdr:colOff>396875</xdr:colOff>
      <xdr:row>40</xdr:row>
      <xdr:rowOff>41728</xdr:rowOff>
    </xdr:to>
    <xdr:sp macro="" textlink="">
      <xdr:nvSpPr>
        <xdr:cNvPr id="91" name="円/楕円 90"/>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26505</xdr:rowOff>
    </xdr:from>
    <xdr:ext cx="762000" cy="259045"/>
    <xdr:sp macro="" textlink="">
      <xdr:nvSpPr>
        <xdr:cNvPr id="92" name="テキスト ボックス 91"/>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5" name="円/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ごみの焼却処理について近隣市への委託から、一部事務組合設立による共同処理を開始したことなどから、２ポイント改善した。</a:t>
          </a:r>
          <a:endParaRPr kumimoji="1" lang="en-US" altLang="ja-JP" sz="1300">
            <a:latin typeface="ＭＳ Ｐゴシック"/>
          </a:endParaRPr>
        </a:p>
        <a:p>
          <a:r>
            <a:rPr kumimoji="1" lang="ja-JP" altLang="en-US" sz="1300">
              <a:latin typeface="ＭＳ Ｐゴシック"/>
            </a:rPr>
            <a:t>　今後も、事業の見直しや委託内容の精査などにより、経費の削減に努める。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167821</xdr:rowOff>
    </xdr:to>
    <xdr:cxnSp macro="">
      <xdr:nvCxnSpPr>
        <xdr:cNvPr id="131" name="直線コネクタ 130"/>
        <xdr:cNvCxnSpPr/>
      </xdr:nvCxnSpPr>
      <xdr:spPr>
        <a:xfrm flipV="1">
          <a:off x="15671800" y="28647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17</xdr:row>
      <xdr:rowOff>167821</xdr:rowOff>
    </xdr:to>
    <xdr:cxnSp macro="">
      <xdr:nvCxnSpPr>
        <xdr:cNvPr id="134" name="直線コネクタ 133"/>
        <xdr:cNvCxnSpPr/>
      </xdr:nvCxnSpPr>
      <xdr:spPr>
        <a:xfrm>
          <a:off x="14782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17</xdr:row>
      <xdr:rowOff>156936</xdr:rowOff>
    </xdr:to>
    <xdr:cxnSp macro="">
      <xdr:nvCxnSpPr>
        <xdr:cNvPr id="137" name="直線コネクタ 136"/>
        <xdr:cNvCxnSpPr/>
      </xdr:nvCxnSpPr>
      <xdr:spPr>
        <a:xfrm>
          <a:off x="13893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135164</xdr:rowOff>
    </xdr:to>
    <xdr:cxnSp macro="">
      <xdr:nvCxnSpPr>
        <xdr:cNvPr id="140" name="直線コネクタ 139"/>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50" name="円/楕円 149"/>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51"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2" name="円/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4" name="円/楕円 153"/>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5" name="テキスト ボックス 154"/>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6" name="円/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8" name="円/楕円 157"/>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9" name="テキスト ボックス 158"/>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障害者自立支援費が高止まりの状態であることに加え、平成２７年度は私立保育所の保育定員増や子ども・子育て支援新制度に伴う私立保育所の運営費の増加などにより、０．８ポイント増加した。</a:t>
          </a:r>
          <a:endParaRPr kumimoji="1" lang="en-US" altLang="ja-JP" sz="1300">
            <a:latin typeface="ＭＳ Ｐゴシック"/>
          </a:endParaRPr>
        </a:p>
        <a:p>
          <a:r>
            <a:rPr kumimoji="1" lang="ja-JP" altLang="en-US" sz="1300">
              <a:latin typeface="ＭＳ Ｐゴシック"/>
            </a:rPr>
            <a:t>　企業誘致により市内の雇用を創出し、併せて就労支援策を行うことで、扶助費総額の抑制に努める。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107950</xdr:rowOff>
    </xdr:to>
    <xdr:cxnSp macro="">
      <xdr:nvCxnSpPr>
        <xdr:cNvPr id="192" name="直線コネクタ 191"/>
        <xdr:cNvCxnSpPr/>
      </xdr:nvCxnSpPr>
      <xdr:spPr>
        <a:xfrm>
          <a:off x="3987800" y="10414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127000</xdr:rowOff>
    </xdr:to>
    <xdr:cxnSp macro="">
      <xdr:nvCxnSpPr>
        <xdr:cNvPr id="195" name="直線コネクタ 194"/>
        <xdr:cNvCxnSpPr/>
      </xdr:nvCxnSpPr>
      <xdr:spPr>
        <a:xfrm>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60</xdr:row>
      <xdr:rowOff>107950</xdr:rowOff>
    </xdr:to>
    <xdr:cxnSp macro="">
      <xdr:nvCxnSpPr>
        <xdr:cNvPr id="198" name="直線コネクタ 197"/>
        <xdr:cNvCxnSpPr/>
      </xdr:nvCxnSpPr>
      <xdr:spPr>
        <a:xfrm flipV="1">
          <a:off x="2209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31750</xdr:rowOff>
    </xdr:from>
    <xdr:to>
      <xdr:col>3</xdr:col>
      <xdr:colOff>142875</xdr:colOff>
      <xdr:row>60</xdr:row>
      <xdr:rowOff>107950</xdr:rowOff>
    </xdr:to>
    <xdr:cxnSp macro="">
      <xdr:nvCxnSpPr>
        <xdr:cNvPr id="201" name="直線コネクタ 200"/>
        <xdr:cNvCxnSpPr/>
      </xdr:nvCxnSpPr>
      <xdr:spPr>
        <a:xfrm>
          <a:off x="1320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57150</xdr:rowOff>
    </xdr:from>
    <xdr:to>
      <xdr:col>7</xdr:col>
      <xdr:colOff>66675</xdr:colOff>
      <xdr:row>61</xdr:row>
      <xdr:rowOff>158750</xdr:rowOff>
    </xdr:to>
    <xdr:sp macro="" textlink="">
      <xdr:nvSpPr>
        <xdr:cNvPr id="211" name="円/楕円 210"/>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12"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3" name="円/楕円 212"/>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4" name="テキスト ボックス 213"/>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152400</xdr:rowOff>
    </xdr:from>
    <xdr:to>
      <xdr:col>4</xdr:col>
      <xdr:colOff>396875</xdr:colOff>
      <xdr:row>60</xdr:row>
      <xdr:rowOff>82550</xdr:rowOff>
    </xdr:to>
    <xdr:sp macro="" textlink="">
      <xdr:nvSpPr>
        <xdr:cNvPr id="215" name="円/楕円 214"/>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67327</xdr:rowOff>
    </xdr:from>
    <xdr:ext cx="762000" cy="259045"/>
    <xdr:sp macro="" textlink="">
      <xdr:nvSpPr>
        <xdr:cNvPr id="216" name="テキスト ボックス 215"/>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57150</xdr:rowOff>
    </xdr:from>
    <xdr:to>
      <xdr:col>3</xdr:col>
      <xdr:colOff>193675</xdr:colOff>
      <xdr:row>60</xdr:row>
      <xdr:rowOff>158750</xdr:rowOff>
    </xdr:to>
    <xdr:sp macro="" textlink="">
      <xdr:nvSpPr>
        <xdr:cNvPr id="217" name="円/楕円 216"/>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143527</xdr:rowOff>
    </xdr:from>
    <xdr:ext cx="762000" cy="259045"/>
    <xdr:sp macro="" textlink="">
      <xdr:nvSpPr>
        <xdr:cNvPr id="218" name="テキスト ボックス 217"/>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152400</xdr:rowOff>
    </xdr:from>
    <xdr:to>
      <xdr:col>1</xdr:col>
      <xdr:colOff>676275</xdr:colOff>
      <xdr:row>60</xdr:row>
      <xdr:rowOff>82550</xdr:rowOff>
    </xdr:to>
    <xdr:sp macro="" textlink="">
      <xdr:nvSpPr>
        <xdr:cNvPr id="219" name="円/楕円 218"/>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67327</xdr:rowOff>
    </xdr:from>
    <xdr:ext cx="762000" cy="259045"/>
    <xdr:sp macro="" textlink="">
      <xdr:nvSpPr>
        <xdr:cNvPr id="220" name="テキスト ボックス 219"/>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その他に係る経常収支比率が類似団体平均を上回っているのは、低所得者が多く、国民健康保険特別会計への基盤安定にかかる多額の繰出を行っているためである。</a:t>
          </a:r>
          <a:endParaRPr kumimoji="1" lang="en-US" altLang="ja-JP" sz="1300">
            <a:latin typeface="ＭＳ Ｐゴシック"/>
          </a:endParaRPr>
        </a:p>
        <a:p>
          <a:r>
            <a:rPr kumimoji="1" lang="ja-JP" altLang="en-US" sz="1300">
              <a:latin typeface="ＭＳ Ｐゴシック"/>
            </a:rPr>
            <a:t>　今後も国民健康保険特別会計の累積赤字解消に向け、財政健全化に努める。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57150</xdr:rowOff>
    </xdr:from>
    <xdr:to>
      <xdr:col>24</xdr:col>
      <xdr:colOff>31750</xdr:colOff>
      <xdr:row>61</xdr:row>
      <xdr:rowOff>120650</xdr:rowOff>
    </xdr:to>
    <xdr:cxnSp macro="">
      <xdr:nvCxnSpPr>
        <xdr:cNvPr id="253" name="直線コネクタ 252"/>
        <xdr:cNvCxnSpPr/>
      </xdr:nvCxnSpPr>
      <xdr:spPr>
        <a:xfrm>
          <a:off x="15671800" y="1051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152400</xdr:rowOff>
    </xdr:from>
    <xdr:to>
      <xdr:col>22</xdr:col>
      <xdr:colOff>565150</xdr:colOff>
      <xdr:row>61</xdr:row>
      <xdr:rowOff>57150</xdr:rowOff>
    </xdr:to>
    <xdr:cxnSp macro="">
      <xdr:nvCxnSpPr>
        <xdr:cNvPr id="256" name="直線コネクタ 255"/>
        <xdr:cNvCxnSpPr/>
      </xdr:nvCxnSpPr>
      <xdr:spPr>
        <a:xfrm>
          <a:off x="14782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127000</xdr:rowOff>
    </xdr:from>
    <xdr:to>
      <xdr:col>21</xdr:col>
      <xdr:colOff>361950</xdr:colOff>
      <xdr:row>60</xdr:row>
      <xdr:rowOff>152400</xdr:rowOff>
    </xdr:to>
    <xdr:cxnSp macro="">
      <xdr:nvCxnSpPr>
        <xdr:cNvPr id="259" name="直線コネクタ 258"/>
        <xdr:cNvCxnSpPr/>
      </xdr:nvCxnSpPr>
      <xdr:spPr>
        <a:xfrm>
          <a:off x="138938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127000</xdr:rowOff>
    </xdr:from>
    <xdr:to>
      <xdr:col>20</xdr:col>
      <xdr:colOff>158750</xdr:colOff>
      <xdr:row>60</xdr:row>
      <xdr:rowOff>139700</xdr:rowOff>
    </xdr:to>
    <xdr:cxnSp macro="">
      <xdr:nvCxnSpPr>
        <xdr:cNvPr id="262" name="直線コネクタ 261"/>
        <xdr:cNvCxnSpPr/>
      </xdr:nvCxnSpPr>
      <xdr:spPr>
        <a:xfrm flipV="1">
          <a:off x="13004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69850</xdr:rowOff>
    </xdr:from>
    <xdr:to>
      <xdr:col>24</xdr:col>
      <xdr:colOff>82550</xdr:colOff>
      <xdr:row>62</xdr:row>
      <xdr:rowOff>0</xdr:rowOff>
    </xdr:to>
    <xdr:sp macro="" textlink="">
      <xdr:nvSpPr>
        <xdr:cNvPr id="272" name="円/楕円 271"/>
        <xdr:cNvSpPr/>
      </xdr:nvSpPr>
      <xdr:spPr>
        <a:xfrm>
          <a:off x="16459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149877</xdr:rowOff>
    </xdr:from>
    <xdr:ext cx="762000" cy="259045"/>
    <xdr:sp macro="" textlink="">
      <xdr:nvSpPr>
        <xdr:cNvPr id="273"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6350</xdr:rowOff>
    </xdr:from>
    <xdr:to>
      <xdr:col>22</xdr:col>
      <xdr:colOff>615950</xdr:colOff>
      <xdr:row>61</xdr:row>
      <xdr:rowOff>107950</xdr:rowOff>
    </xdr:to>
    <xdr:sp macro="" textlink="">
      <xdr:nvSpPr>
        <xdr:cNvPr id="274" name="円/楕円 273"/>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92727</xdr:rowOff>
    </xdr:from>
    <xdr:ext cx="736600" cy="259045"/>
    <xdr:sp macro="" textlink="">
      <xdr:nvSpPr>
        <xdr:cNvPr id="275" name="テキスト ボックス 274"/>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101600</xdr:rowOff>
    </xdr:from>
    <xdr:to>
      <xdr:col>21</xdr:col>
      <xdr:colOff>412750</xdr:colOff>
      <xdr:row>61</xdr:row>
      <xdr:rowOff>31750</xdr:rowOff>
    </xdr:to>
    <xdr:sp macro="" textlink="">
      <xdr:nvSpPr>
        <xdr:cNvPr id="276" name="円/楕円 275"/>
        <xdr:cNvSpPr/>
      </xdr:nvSpPr>
      <xdr:spPr>
        <a:xfrm>
          <a:off x="14732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16527</xdr:rowOff>
    </xdr:from>
    <xdr:ext cx="762000" cy="259045"/>
    <xdr:sp macro="" textlink="">
      <xdr:nvSpPr>
        <xdr:cNvPr id="277" name="テキスト ボックス 276"/>
        <xdr:cNvSpPr txBox="1"/>
      </xdr:nvSpPr>
      <xdr:spPr>
        <a:xfrm>
          <a:off x="14401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78" name="円/楕円 277"/>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79" name="テキスト ボックス 278"/>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80" name="円/楕円 279"/>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81" name="テキスト ボックス 280"/>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子ども・子育て支援新制度の開始に伴い私立保育所への補助金で減となったものの、ごみの焼却処理について、一部事務組合の設立に伴う分担金が新たに発生したため、０．１ポイント増加した。</a:t>
          </a:r>
          <a:endParaRPr kumimoji="1" lang="en-US" altLang="ja-JP" sz="1300">
            <a:latin typeface="ＭＳ Ｐゴシック"/>
          </a:endParaRPr>
        </a:p>
        <a:p>
          <a:r>
            <a:rPr kumimoji="1" lang="ja-JP" altLang="en-US" sz="1300">
              <a:latin typeface="ＭＳ Ｐゴシック"/>
            </a:rPr>
            <a:t>　今後において、他の事業についても広域化を進め、トータル経費の抑制に努める。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16510</xdr:rowOff>
    </xdr:to>
    <xdr:cxnSp macro="">
      <xdr:nvCxnSpPr>
        <xdr:cNvPr id="313" name="直線コネクタ 312"/>
        <xdr:cNvCxnSpPr/>
      </xdr:nvCxnSpPr>
      <xdr:spPr>
        <a:xfrm>
          <a:off x="15671800" y="600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8890</xdr:rowOff>
    </xdr:to>
    <xdr:cxnSp macro="">
      <xdr:nvCxnSpPr>
        <xdr:cNvPr id="316" name="直線コネクタ 315"/>
        <xdr:cNvCxnSpPr/>
      </xdr:nvCxnSpPr>
      <xdr:spPr>
        <a:xfrm>
          <a:off x="14782800" y="600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1270</xdr:rowOff>
    </xdr:to>
    <xdr:cxnSp macro="">
      <xdr:nvCxnSpPr>
        <xdr:cNvPr id="319" name="直線コネクタ 318"/>
        <xdr:cNvCxnSpPr/>
      </xdr:nvCxnSpPr>
      <xdr:spPr>
        <a:xfrm>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157480</xdr:rowOff>
    </xdr:to>
    <xdr:cxnSp macro="">
      <xdr:nvCxnSpPr>
        <xdr:cNvPr id="322" name="直線コネクタ 321"/>
        <xdr:cNvCxnSpPr/>
      </xdr:nvCxnSpPr>
      <xdr:spPr>
        <a:xfrm flipV="1">
          <a:off x="13004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2" name="円/楕円 331"/>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3"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4" name="円/楕円 333"/>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5" name="テキスト ボックス 334"/>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6" name="円/楕円 335"/>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7" name="テキスト ボックス 336"/>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8" name="円/楕円 337"/>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9" name="テキスト ボックス 338"/>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106680</xdr:rowOff>
    </xdr:from>
    <xdr:to>
      <xdr:col>19</xdr:col>
      <xdr:colOff>6350</xdr:colOff>
      <xdr:row>35</xdr:row>
      <xdr:rowOff>36830</xdr:rowOff>
    </xdr:to>
    <xdr:sp macro="" textlink="">
      <xdr:nvSpPr>
        <xdr:cNvPr id="340" name="円/楕円 339"/>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47007</xdr:rowOff>
    </xdr:from>
    <xdr:ext cx="762000" cy="259045"/>
    <xdr:sp macro="" textlink="">
      <xdr:nvSpPr>
        <xdr:cNvPr id="341" name="テキスト ボックス 340"/>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臨時財政対策債の償還額で増加しているものの、建設事業債や減税補てん債の公債費負担が減少していることなどから、１ポイント改善した。</a:t>
          </a:r>
        </a:p>
        <a:p>
          <a:r>
            <a:rPr kumimoji="1" lang="ja-JP" altLang="en-US" sz="1300">
              <a:latin typeface="ＭＳ Ｐゴシック"/>
            </a:rPr>
            <a:t>　今後も、市債残高を注視しながら、世代間の負担の均衡を図りつつ、計画的な市債管理に努める。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78</xdr:row>
      <xdr:rowOff>8128</xdr:rowOff>
    </xdr:to>
    <xdr:cxnSp macro="">
      <xdr:nvCxnSpPr>
        <xdr:cNvPr id="371" name="直線コネクタ 370"/>
        <xdr:cNvCxnSpPr/>
      </xdr:nvCxnSpPr>
      <xdr:spPr>
        <a:xfrm flipV="1">
          <a:off x="3987800" y="13335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17272</xdr:rowOff>
    </xdr:to>
    <xdr:cxnSp macro="">
      <xdr:nvCxnSpPr>
        <xdr:cNvPr id="374" name="直線コネクタ 373"/>
        <xdr:cNvCxnSpPr/>
      </xdr:nvCxnSpPr>
      <xdr:spPr>
        <a:xfrm flipV="1">
          <a:off x="3098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17272</xdr:rowOff>
    </xdr:to>
    <xdr:cxnSp macro="">
      <xdr:nvCxnSpPr>
        <xdr:cNvPr id="377" name="直線コネクタ 376"/>
        <xdr:cNvCxnSpPr/>
      </xdr:nvCxnSpPr>
      <xdr:spPr>
        <a:xfrm>
          <a:off x="2209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78</xdr:row>
      <xdr:rowOff>3556</xdr:rowOff>
    </xdr:to>
    <xdr:cxnSp macro="">
      <xdr:nvCxnSpPr>
        <xdr:cNvPr id="380" name="直線コネクタ 379"/>
        <xdr:cNvCxnSpPr/>
      </xdr:nvCxnSpPr>
      <xdr:spPr>
        <a:xfrm>
          <a:off x="1320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90" name="円/楕円 389"/>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91"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2" name="円/楕円 391"/>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3" name="テキスト ボックス 392"/>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4" name="円/楕円 393"/>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5" name="テキスト ボックス 39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6" name="円/楕円 39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7" name="テキスト ボックス 39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8" name="円/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9" name="テキスト ボックス 398"/>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本市の特徴として、低所得者が多いことから生活保護費などの扶助費や国民健康保険特別会計への繰出金など社会保障関連経費が、類似団体と比較して高い状況が続いている。</a:t>
          </a:r>
          <a:endParaRPr kumimoji="1" lang="en-US" altLang="ja-JP" sz="1300">
            <a:latin typeface="ＭＳ Ｐゴシック"/>
          </a:endParaRPr>
        </a:p>
        <a:p>
          <a:r>
            <a:rPr kumimoji="1" lang="ja-JP" altLang="en-US" sz="1300">
              <a:latin typeface="ＭＳ Ｐゴシック"/>
            </a:rPr>
            <a:t>　今後は企業誘致により雇用を創出し、併せて就労支援策の充実を図る。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152146</xdr:rowOff>
    </xdr:from>
    <xdr:to>
      <xdr:col>24</xdr:col>
      <xdr:colOff>31750</xdr:colOff>
      <xdr:row>79</xdr:row>
      <xdr:rowOff>161289</xdr:rowOff>
    </xdr:to>
    <xdr:cxnSp macro="">
      <xdr:nvCxnSpPr>
        <xdr:cNvPr id="430" name="直線コネクタ 429"/>
        <xdr:cNvCxnSpPr/>
      </xdr:nvCxnSpPr>
      <xdr:spPr>
        <a:xfrm flipV="1">
          <a:off x="15671800" y="136966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74422</xdr:rowOff>
    </xdr:from>
    <xdr:to>
      <xdr:col>22</xdr:col>
      <xdr:colOff>565150</xdr:colOff>
      <xdr:row>79</xdr:row>
      <xdr:rowOff>161289</xdr:rowOff>
    </xdr:to>
    <xdr:cxnSp macro="">
      <xdr:nvCxnSpPr>
        <xdr:cNvPr id="433" name="直線コネクタ 432"/>
        <xdr:cNvCxnSpPr/>
      </xdr:nvCxnSpPr>
      <xdr:spPr>
        <a:xfrm>
          <a:off x="14782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74422</xdr:rowOff>
    </xdr:from>
    <xdr:to>
      <xdr:col>21</xdr:col>
      <xdr:colOff>361950</xdr:colOff>
      <xdr:row>79</xdr:row>
      <xdr:rowOff>92711</xdr:rowOff>
    </xdr:to>
    <xdr:cxnSp macro="">
      <xdr:nvCxnSpPr>
        <xdr:cNvPr id="436" name="直線コネクタ 435"/>
        <xdr:cNvCxnSpPr/>
      </xdr:nvCxnSpPr>
      <xdr:spPr>
        <a:xfrm flipV="1">
          <a:off x="13893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88137</xdr:rowOff>
    </xdr:from>
    <xdr:to>
      <xdr:col>20</xdr:col>
      <xdr:colOff>158750</xdr:colOff>
      <xdr:row>79</xdr:row>
      <xdr:rowOff>92711</xdr:rowOff>
    </xdr:to>
    <xdr:cxnSp macro="">
      <xdr:nvCxnSpPr>
        <xdr:cNvPr id="439" name="直線コネクタ 438"/>
        <xdr:cNvCxnSpPr/>
      </xdr:nvCxnSpPr>
      <xdr:spPr>
        <a:xfrm>
          <a:off x="13004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101346</xdr:rowOff>
    </xdr:from>
    <xdr:to>
      <xdr:col>24</xdr:col>
      <xdr:colOff>82550</xdr:colOff>
      <xdr:row>80</xdr:row>
      <xdr:rowOff>31496</xdr:rowOff>
    </xdr:to>
    <xdr:sp macro="" textlink="">
      <xdr:nvSpPr>
        <xdr:cNvPr id="449" name="円/楕円 448"/>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9923</xdr:rowOff>
    </xdr:from>
    <xdr:ext cx="762000" cy="259045"/>
    <xdr:sp macro="" textlink="">
      <xdr:nvSpPr>
        <xdr:cNvPr id="450" name="公債費以外該当値テキスト"/>
        <xdr:cNvSpPr txBox="1"/>
      </xdr:nvSpPr>
      <xdr:spPr>
        <a:xfrm>
          <a:off x="16598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51" name="円/楕円 450"/>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52" name="テキスト ボックス 451"/>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23622</xdr:rowOff>
    </xdr:from>
    <xdr:to>
      <xdr:col>21</xdr:col>
      <xdr:colOff>412750</xdr:colOff>
      <xdr:row>79</xdr:row>
      <xdr:rowOff>125222</xdr:rowOff>
    </xdr:to>
    <xdr:sp macro="" textlink="">
      <xdr:nvSpPr>
        <xdr:cNvPr id="453" name="円/楕円 452"/>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109999</xdr:rowOff>
    </xdr:from>
    <xdr:ext cx="762000" cy="259045"/>
    <xdr:sp macro="" textlink="">
      <xdr:nvSpPr>
        <xdr:cNvPr id="454" name="テキスト ボックス 453"/>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5" name="円/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37337</xdr:rowOff>
    </xdr:from>
    <xdr:to>
      <xdr:col>19</xdr:col>
      <xdr:colOff>6350</xdr:colOff>
      <xdr:row>79</xdr:row>
      <xdr:rowOff>138937</xdr:rowOff>
    </xdr:to>
    <xdr:sp macro="" textlink="">
      <xdr:nvSpPr>
        <xdr:cNvPr id="457" name="円/楕円 456"/>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123714</xdr:rowOff>
    </xdr:from>
    <xdr:ext cx="762000" cy="259045"/>
    <xdr:sp macro="" textlink="">
      <xdr:nvSpPr>
        <xdr:cNvPr id="458" name="テキスト ボックス 457"/>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大阪府松原市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119875</xdr:rowOff>
    </xdr:from>
    <xdr:to>
      <xdr:col>4</xdr:col>
      <xdr:colOff>1117600</xdr:colOff>
      <xdr:row>18</xdr:row>
      <xdr:rowOff>104254</xdr:rowOff>
    </xdr:to>
    <xdr:cxnSp macro="">
      <xdr:nvCxnSpPr>
        <xdr:cNvPr id="50" name="直線コネクタ 49"/>
        <xdr:cNvCxnSpPr/>
      </xdr:nvCxnSpPr>
      <xdr:spPr bwMode="auto">
        <a:xfrm flipV="1">
          <a:off x="5003800" y="3082150"/>
          <a:ext cx="647700" cy="15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104254</xdr:rowOff>
    </xdr:from>
    <xdr:to>
      <xdr:col>4</xdr:col>
      <xdr:colOff>469900</xdr:colOff>
      <xdr:row>18</xdr:row>
      <xdr:rowOff>157518</xdr:rowOff>
    </xdr:to>
    <xdr:cxnSp macro="">
      <xdr:nvCxnSpPr>
        <xdr:cNvPr id="53" name="直線コネクタ 52"/>
        <xdr:cNvCxnSpPr/>
      </xdr:nvCxnSpPr>
      <xdr:spPr bwMode="auto">
        <a:xfrm flipV="1">
          <a:off x="4305300" y="3237979"/>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104483</xdr:rowOff>
    </xdr:from>
    <xdr:to>
      <xdr:col>3</xdr:col>
      <xdr:colOff>904875</xdr:colOff>
      <xdr:row>18</xdr:row>
      <xdr:rowOff>157518</xdr:rowOff>
    </xdr:to>
    <xdr:cxnSp macro="">
      <xdr:nvCxnSpPr>
        <xdr:cNvPr id="56" name="直線コネクタ 55"/>
        <xdr:cNvCxnSpPr/>
      </xdr:nvCxnSpPr>
      <xdr:spPr bwMode="auto">
        <a:xfrm>
          <a:off x="3606800" y="3238208"/>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117513</xdr:rowOff>
    </xdr:from>
    <xdr:to>
      <xdr:col>3</xdr:col>
      <xdr:colOff>206375</xdr:colOff>
      <xdr:row>18</xdr:row>
      <xdr:rowOff>104483</xdr:rowOff>
    </xdr:to>
    <xdr:cxnSp macro="">
      <xdr:nvCxnSpPr>
        <xdr:cNvPr id="59" name="直線コネクタ 58"/>
        <xdr:cNvCxnSpPr/>
      </xdr:nvCxnSpPr>
      <xdr:spPr bwMode="auto">
        <a:xfrm>
          <a:off x="2908300" y="3079788"/>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69075</xdr:rowOff>
    </xdr:from>
    <xdr:to>
      <xdr:col>5</xdr:col>
      <xdr:colOff>34925</xdr:colOff>
      <xdr:row>17</xdr:row>
      <xdr:rowOff>170675</xdr:rowOff>
    </xdr:to>
    <xdr:sp macro="" textlink="">
      <xdr:nvSpPr>
        <xdr:cNvPr id="69" name="円/楕円 68"/>
        <xdr:cNvSpPr/>
      </xdr:nvSpPr>
      <xdr:spPr bwMode="auto">
        <a:xfrm>
          <a:off x="5600700" y="303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41152</xdr:rowOff>
    </xdr:from>
    <xdr:ext cx="762000" cy="259045"/>
    <xdr:sp macro="" textlink="">
      <xdr:nvSpPr>
        <xdr:cNvPr id="70" name="人口1人当たり決算額の推移該当値テキスト130"/>
        <xdr:cNvSpPr txBox="1"/>
      </xdr:nvSpPr>
      <xdr:spPr>
        <a:xfrm>
          <a:off x="5740400" y="30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53454</xdr:rowOff>
    </xdr:from>
    <xdr:to>
      <xdr:col>4</xdr:col>
      <xdr:colOff>520700</xdr:colOff>
      <xdr:row>18</xdr:row>
      <xdr:rowOff>155054</xdr:rowOff>
    </xdr:to>
    <xdr:sp macro="" textlink="">
      <xdr:nvSpPr>
        <xdr:cNvPr id="71" name="円/楕円 70"/>
        <xdr:cNvSpPr/>
      </xdr:nvSpPr>
      <xdr:spPr bwMode="auto">
        <a:xfrm>
          <a:off x="4953000" y="318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139831</xdr:rowOff>
    </xdr:from>
    <xdr:ext cx="736600" cy="259045"/>
    <xdr:sp macro="" textlink="">
      <xdr:nvSpPr>
        <xdr:cNvPr id="72" name="テキスト ボックス 71"/>
        <xdr:cNvSpPr txBox="1"/>
      </xdr:nvSpPr>
      <xdr:spPr>
        <a:xfrm>
          <a:off x="4622800" y="32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106718</xdr:rowOff>
    </xdr:from>
    <xdr:to>
      <xdr:col>3</xdr:col>
      <xdr:colOff>955675</xdr:colOff>
      <xdr:row>19</xdr:row>
      <xdr:rowOff>36868</xdr:rowOff>
    </xdr:to>
    <xdr:sp macro="" textlink="">
      <xdr:nvSpPr>
        <xdr:cNvPr id="73" name="円/楕円 72"/>
        <xdr:cNvSpPr/>
      </xdr:nvSpPr>
      <xdr:spPr bwMode="auto">
        <a:xfrm>
          <a:off x="4254500" y="324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21645</xdr:rowOff>
    </xdr:from>
    <xdr:ext cx="762000" cy="259045"/>
    <xdr:sp macro="" textlink="">
      <xdr:nvSpPr>
        <xdr:cNvPr id="74" name="テキスト ボックス 73"/>
        <xdr:cNvSpPr txBox="1"/>
      </xdr:nvSpPr>
      <xdr:spPr>
        <a:xfrm>
          <a:off x="3924300" y="33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53683</xdr:rowOff>
    </xdr:from>
    <xdr:to>
      <xdr:col>3</xdr:col>
      <xdr:colOff>257175</xdr:colOff>
      <xdr:row>18</xdr:row>
      <xdr:rowOff>155283</xdr:rowOff>
    </xdr:to>
    <xdr:sp macro="" textlink="">
      <xdr:nvSpPr>
        <xdr:cNvPr id="75" name="円/楕円 74"/>
        <xdr:cNvSpPr/>
      </xdr:nvSpPr>
      <xdr:spPr bwMode="auto">
        <a:xfrm>
          <a:off x="3556000" y="31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140060</xdr:rowOff>
    </xdr:from>
    <xdr:ext cx="762000" cy="259045"/>
    <xdr:sp macro="" textlink="">
      <xdr:nvSpPr>
        <xdr:cNvPr id="76" name="テキスト ボックス 75"/>
        <xdr:cNvSpPr txBox="1"/>
      </xdr:nvSpPr>
      <xdr:spPr>
        <a:xfrm>
          <a:off x="3225800" y="327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66713</xdr:rowOff>
    </xdr:from>
    <xdr:to>
      <xdr:col>2</xdr:col>
      <xdr:colOff>692150</xdr:colOff>
      <xdr:row>17</xdr:row>
      <xdr:rowOff>168313</xdr:rowOff>
    </xdr:to>
    <xdr:sp macro="" textlink="">
      <xdr:nvSpPr>
        <xdr:cNvPr id="77" name="円/楕円 76"/>
        <xdr:cNvSpPr/>
      </xdr:nvSpPr>
      <xdr:spPr bwMode="auto">
        <a:xfrm>
          <a:off x="2857500" y="302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153090</xdr:rowOff>
    </xdr:from>
    <xdr:ext cx="762000" cy="259045"/>
    <xdr:sp macro="" textlink="">
      <xdr:nvSpPr>
        <xdr:cNvPr id="78" name="テキスト ボックス 77"/>
        <xdr:cNvSpPr txBox="1"/>
      </xdr:nvSpPr>
      <xdr:spPr>
        <a:xfrm>
          <a:off x="2527300" y="31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280124</xdr:rowOff>
    </xdr:from>
    <xdr:to>
      <xdr:col>4</xdr:col>
      <xdr:colOff>1117600</xdr:colOff>
      <xdr:row>34</xdr:row>
      <xdr:rowOff>313499</xdr:rowOff>
    </xdr:to>
    <xdr:cxnSp macro="">
      <xdr:nvCxnSpPr>
        <xdr:cNvPr id="111" name="直線コネクタ 110"/>
        <xdr:cNvCxnSpPr/>
      </xdr:nvCxnSpPr>
      <xdr:spPr bwMode="auto">
        <a:xfrm flipV="1">
          <a:off x="5003800" y="6547574"/>
          <a:ext cx="6477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208153</xdr:rowOff>
    </xdr:from>
    <xdr:to>
      <xdr:col>4</xdr:col>
      <xdr:colOff>469900</xdr:colOff>
      <xdr:row>34</xdr:row>
      <xdr:rowOff>313499</xdr:rowOff>
    </xdr:to>
    <xdr:cxnSp macro="">
      <xdr:nvCxnSpPr>
        <xdr:cNvPr id="114" name="直線コネクタ 113"/>
        <xdr:cNvCxnSpPr/>
      </xdr:nvCxnSpPr>
      <xdr:spPr bwMode="auto">
        <a:xfrm>
          <a:off x="4305300" y="6475603"/>
          <a:ext cx="698500" cy="10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208153</xdr:rowOff>
    </xdr:from>
    <xdr:to>
      <xdr:col>3</xdr:col>
      <xdr:colOff>904875</xdr:colOff>
      <xdr:row>34</xdr:row>
      <xdr:rowOff>230937</xdr:rowOff>
    </xdr:to>
    <xdr:cxnSp macro="">
      <xdr:nvCxnSpPr>
        <xdr:cNvPr id="117" name="直線コネクタ 116"/>
        <xdr:cNvCxnSpPr/>
      </xdr:nvCxnSpPr>
      <xdr:spPr bwMode="auto">
        <a:xfrm flipV="1">
          <a:off x="3606800" y="6475603"/>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230937</xdr:rowOff>
    </xdr:from>
    <xdr:to>
      <xdr:col>3</xdr:col>
      <xdr:colOff>206375</xdr:colOff>
      <xdr:row>34</xdr:row>
      <xdr:rowOff>269875</xdr:rowOff>
    </xdr:to>
    <xdr:cxnSp macro="">
      <xdr:nvCxnSpPr>
        <xdr:cNvPr id="120" name="直線コネクタ 119"/>
        <xdr:cNvCxnSpPr/>
      </xdr:nvCxnSpPr>
      <xdr:spPr bwMode="auto">
        <a:xfrm flipV="1">
          <a:off x="2908300" y="6498387"/>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229324</xdr:rowOff>
    </xdr:from>
    <xdr:to>
      <xdr:col>5</xdr:col>
      <xdr:colOff>34925</xdr:colOff>
      <xdr:row>34</xdr:row>
      <xdr:rowOff>330924</xdr:rowOff>
    </xdr:to>
    <xdr:sp macro="" textlink="">
      <xdr:nvSpPr>
        <xdr:cNvPr id="130" name="円/楕円 129"/>
        <xdr:cNvSpPr/>
      </xdr:nvSpPr>
      <xdr:spPr bwMode="auto">
        <a:xfrm>
          <a:off x="5600700" y="649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74401</xdr:rowOff>
    </xdr:from>
    <xdr:ext cx="762000" cy="259045"/>
    <xdr:sp macro="" textlink="">
      <xdr:nvSpPr>
        <xdr:cNvPr id="131" name="人口1人当たり決算額の推移該当値テキスト445"/>
        <xdr:cNvSpPr txBox="1"/>
      </xdr:nvSpPr>
      <xdr:spPr>
        <a:xfrm>
          <a:off x="5740400" y="634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262699</xdr:rowOff>
    </xdr:from>
    <xdr:to>
      <xdr:col>4</xdr:col>
      <xdr:colOff>520700</xdr:colOff>
      <xdr:row>35</xdr:row>
      <xdr:rowOff>21399</xdr:rowOff>
    </xdr:to>
    <xdr:sp macro="" textlink="">
      <xdr:nvSpPr>
        <xdr:cNvPr id="132" name="円/楕円 131"/>
        <xdr:cNvSpPr/>
      </xdr:nvSpPr>
      <xdr:spPr bwMode="auto">
        <a:xfrm>
          <a:off x="4953000" y="653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31576</xdr:rowOff>
    </xdr:from>
    <xdr:ext cx="736600" cy="259045"/>
    <xdr:sp macro="" textlink="">
      <xdr:nvSpPr>
        <xdr:cNvPr id="133" name="テキスト ボックス 132"/>
        <xdr:cNvSpPr txBox="1"/>
      </xdr:nvSpPr>
      <xdr:spPr>
        <a:xfrm>
          <a:off x="4622800" y="629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157353</xdr:rowOff>
    </xdr:from>
    <xdr:to>
      <xdr:col>3</xdr:col>
      <xdr:colOff>955675</xdr:colOff>
      <xdr:row>34</xdr:row>
      <xdr:rowOff>258953</xdr:rowOff>
    </xdr:to>
    <xdr:sp macro="" textlink="">
      <xdr:nvSpPr>
        <xdr:cNvPr id="134" name="円/楕円 133"/>
        <xdr:cNvSpPr/>
      </xdr:nvSpPr>
      <xdr:spPr bwMode="auto">
        <a:xfrm>
          <a:off x="4254500" y="642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269130</xdr:rowOff>
    </xdr:from>
    <xdr:ext cx="762000" cy="259045"/>
    <xdr:sp macro="" textlink="">
      <xdr:nvSpPr>
        <xdr:cNvPr id="135" name="テキスト ボックス 134"/>
        <xdr:cNvSpPr txBox="1"/>
      </xdr:nvSpPr>
      <xdr:spPr>
        <a:xfrm>
          <a:off x="3924300" y="619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180137</xdr:rowOff>
    </xdr:from>
    <xdr:to>
      <xdr:col>3</xdr:col>
      <xdr:colOff>257175</xdr:colOff>
      <xdr:row>34</xdr:row>
      <xdr:rowOff>281736</xdr:rowOff>
    </xdr:to>
    <xdr:sp macro="" textlink="">
      <xdr:nvSpPr>
        <xdr:cNvPr id="136" name="円/楕円 135"/>
        <xdr:cNvSpPr/>
      </xdr:nvSpPr>
      <xdr:spPr bwMode="auto">
        <a:xfrm>
          <a:off x="3556000" y="64475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291914</xdr:rowOff>
    </xdr:from>
    <xdr:ext cx="762000" cy="259045"/>
    <xdr:sp macro="" textlink="">
      <xdr:nvSpPr>
        <xdr:cNvPr id="137" name="テキスト ボックス 136"/>
        <xdr:cNvSpPr txBox="1"/>
      </xdr:nvSpPr>
      <xdr:spPr>
        <a:xfrm>
          <a:off x="3225800" y="62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219075</xdr:rowOff>
    </xdr:from>
    <xdr:to>
      <xdr:col>2</xdr:col>
      <xdr:colOff>692150</xdr:colOff>
      <xdr:row>34</xdr:row>
      <xdr:rowOff>320675</xdr:rowOff>
    </xdr:to>
    <xdr:sp macro="" textlink="">
      <xdr:nvSpPr>
        <xdr:cNvPr id="138" name="円/楕円 137"/>
        <xdr:cNvSpPr/>
      </xdr:nvSpPr>
      <xdr:spPr bwMode="auto">
        <a:xfrm>
          <a:off x="2857500" y="648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330852</xdr:rowOff>
    </xdr:from>
    <xdr:ext cx="762000" cy="259045"/>
    <xdr:sp macro="" textlink="">
      <xdr:nvSpPr>
        <xdr:cNvPr id="139" name="テキスト ボックス 138"/>
        <xdr:cNvSpPr txBox="1"/>
      </xdr:nvSpPr>
      <xdr:spPr>
        <a:xfrm>
          <a:off x="25273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94704</xdr:rowOff>
    </xdr:from>
    <xdr:to>
      <xdr:col>6</xdr:col>
      <xdr:colOff>511175</xdr:colOff>
      <xdr:row>35</xdr:row>
      <xdr:rowOff>75921</xdr:rowOff>
    </xdr:to>
    <xdr:cxnSp macro="">
      <xdr:nvCxnSpPr>
        <xdr:cNvPr id="61" name="直線コネクタ 60"/>
        <xdr:cNvCxnSpPr/>
      </xdr:nvCxnSpPr>
      <xdr:spPr>
        <a:xfrm flipV="1">
          <a:off x="3797300" y="5924004"/>
          <a:ext cx="8382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170752</xdr:rowOff>
    </xdr:from>
    <xdr:to>
      <xdr:col>5</xdr:col>
      <xdr:colOff>358775</xdr:colOff>
      <xdr:row>35</xdr:row>
      <xdr:rowOff>75921</xdr:rowOff>
    </xdr:to>
    <xdr:cxnSp macro="">
      <xdr:nvCxnSpPr>
        <xdr:cNvPr id="64" name="直線コネクタ 63"/>
        <xdr:cNvCxnSpPr/>
      </xdr:nvCxnSpPr>
      <xdr:spPr>
        <a:xfrm>
          <a:off x="2908300" y="6000052"/>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170752</xdr:rowOff>
    </xdr:from>
    <xdr:to>
      <xdr:col>4</xdr:col>
      <xdr:colOff>155575</xdr:colOff>
      <xdr:row>35</xdr:row>
      <xdr:rowOff>11379</xdr:rowOff>
    </xdr:to>
    <xdr:cxnSp macro="">
      <xdr:nvCxnSpPr>
        <xdr:cNvPr id="67" name="直線コネクタ 66"/>
        <xdr:cNvCxnSpPr/>
      </xdr:nvCxnSpPr>
      <xdr:spPr>
        <a:xfrm flipV="1">
          <a:off x="2019300" y="6000052"/>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115544</xdr:rowOff>
    </xdr:from>
    <xdr:to>
      <xdr:col>2</xdr:col>
      <xdr:colOff>638175</xdr:colOff>
      <xdr:row>35</xdr:row>
      <xdr:rowOff>11379</xdr:rowOff>
    </xdr:to>
    <xdr:cxnSp macro="">
      <xdr:nvCxnSpPr>
        <xdr:cNvPr id="70" name="直線コネクタ 69"/>
        <xdr:cNvCxnSpPr/>
      </xdr:nvCxnSpPr>
      <xdr:spPr>
        <a:xfrm>
          <a:off x="1130300" y="5430494"/>
          <a:ext cx="889000" cy="5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43904</xdr:rowOff>
    </xdr:from>
    <xdr:to>
      <xdr:col>6</xdr:col>
      <xdr:colOff>561975</xdr:colOff>
      <xdr:row>34</xdr:row>
      <xdr:rowOff>145504</xdr:rowOff>
    </xdr:to>
    <xdr:sp macro="" textlink="">
      <xdr:nvSpPr>
        <xdr:cNvPr id="80" name="円/楕円 79"/>
        <xdr:cNvSpPr/>
      </xdr:nvSpPr>
      <xdr:spPr>
        <a:xfrm>
          <a:off x="4584700" y="5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66781</xdr:rowOff>
    </xdr:from>
    <xdr:ext cx="534377" cy="259045"/>
    <xdr:sp macro="" textlink="">
      <xdr:nvSpPr>
        <xdr:cNvPr id="81" name="人件費該当値テキスト"/>
        <xdr:cNvSpPr txBox="1"/>
      </xdr:nvSpPr>
      <xdr:spPr>
        <a:xfrm>
          <a:off x="4686300" y="5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25121</xdr:rowOff>
    </xdr:from>
    <xdr:to>
      <xdr:col>5</xdr:col>
      <xdr:colOff>409575</xdr:colOff>
      <xdr:row>35</xdr:row>
      <xdr:rowOff>126721</xdr:rowOff>
    </xdr:to>
    <xdr:sp macro="" textlink="">
      <xdr:nvSpPr>
        <xdr:cNvPr id="82" name="円/楕円 81"/>
        <xdr:cNvSpPr/>
      </xdr:nvSpPr>
      <xdr:spPr>
        <a:xfrm>
          <a:off x="3746500" y="60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117848</xdr:rowOff>
    </xdr:from>
    <xdr:ext cx="534377" cy="259045"/>
    <xdr:sp macro="" textlink="">
      <xdr:nvSpPr>
        <xdr:cNvPr id="83" name="テキスト ボックス 82"/>
        <xdr:cNvSpPr txBox="1"/>
      </xdr:nvSpPr>
      <xdr:spPr>
        <a:xfrm>
          <a:off x="3530111" y="61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119952</xdr:rowOff>
    </xdr:from>
    <xdr:to>
      <xdr:col>4</xdr:col>
      <xdr:colOff>206375</xdr:colOff>
      <xdr:row>35</xdr:row>
      <xdr:rowOff>50102</xdr:rowOff>
    </xdr:to>
    <xdr:sp macro="" textlink="">
      <xdr:nvSpPr>
        <xdr:cNvPr id="84" name="円/楕円 83"/>
        <xdr:cNvSpPr/>
      </xdr:nvSpPr>
      <xdr:spPr>
        <a:xfrm>
          <a:off x="2857500" y="59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66629</xdr:rowOff>
    </xdr:from>
    <xdr:ext cx="534377" cy="259045"/>
    <xdr:sp macro="" textlink="">
      <xdr:nvSpPr>
        <xdr:cNvPr id="85" name="テキスト ボックス 84"/>
        <xdr:cNvSpPr txBox="1"/>
      </xdr:nvSpPr>
      <xdr:spPr>
        <a:xfrm>
          <a:off x="2641111" y="57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132029</xdr:rowOff>
    </xdr:from>
    <xdr:to>
      <xdr:col>3</xdr:col>
      <xdr:colOff>3175</xdr:colOff>
      <xdr:row>35</xdr:row>
      <xdr:rowOff>62179</xdr:rowOff>
    </xdr:to>
    <xdr:sp macro="" textlink="">
      <xdr:nvSpPr>
        <xdr:cNvPr id="86" name="円/楕円 85"/>
        <xdr:cNvSpPr/>
      </xdr:nvSpPr>
      <xdr:spPr>
        <a:xfrm>
          <a:off x="1968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53306</xdr:rowOff>
    </xdr:from>
    <xdr:ext cx="534377" cy="259045"/>
    <xdr:sp macro="" textlink="">
      <xdr:nvSpPr>
        <xdr:cNvPr id="87" name="テキスト ボックス 86"/>
        <xdr:cNvSpPr txBox="1"/>
      </xdr:nvSpPr>
      <xdr:spPr>
        <a:xfrm>
          <a:off x="1752111" y="60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64744</xdr:rowOff>
    </xdr:from>
    <xdr:to>
      <xdr:col>1</xdr:col>
      <xdr:colOff>485775</xdr:colOff>
      <xdr:row>31</xdr:row>
      <xdr:rowOff>166344</xdr:rowOff>
    </xdr:to>
    <xdr:sp macro="" textlink="">
      <xdr:nvSpPr>
        <xdr:cNvPr id="88" name="円/楕円 87"/>
        <xdr:cNvSpPr/>
      </xdr:nvSpPr>
      <xdr:spPr>
        <a:xfrm>
          <a:off x="1079500" y="5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11421</xdr:rowOff>
    </xdr:from>
    <xdr:ext cx="534377" cy="259045"/>
    <xdr:sp macro="" textlink="">
      <xdr:nvSpPr>
        <xdr:cNvPr id="89" name="テキスト ボックス 88"/>
        <xdr:cNvSpPr txBox="1"/>
      </xdr:nvSpPr>
      <xdr:spPr>
        <a:xfrm>
          <a:off x="863111" y="51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81930</xdr:rowOff>
    </xdr:from>
    <xdr:to>
      <xdr:col>6</xdr:col>
      <xdr:colOff>511175</xdr:colOff>
      <xdr:row>58</xdr:row>
      <xdr:rowOff>19391</xdr:rowOff>
    </xdr:to>
    <xdr:cxnSp macro="">
      <xdr:nvCxnSpPr>
        <xdr:cNvPr id="121" name="直線コネクタ 120"/>
        <xdr:cNvCxnSpPr/>
      </xdr:nvCxnSpPr>
      <xdr:spPr>
        <a:xfrm>
          <a:off x="3797300" y="9854580"/>
          <a:ext cx="8382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81930</xdr:rowOff>
    </xdr:from>
    <xdr:to>
      <xdr:col>5</xdr:col>
      <xdr:colOff>358775</xdr:colOff>
      <xdr:row>57</xdr:row>
      <xdr:rowOff>113607</xdr:rowOff>
    </xdr:to>
    <xdr:cxnSp macro="">
      <xdr:nvCxnSpPr>
        <xdr:cNvPr id="124" name="直線コネクタ 123"/>
        <xdr:cNvCxnSpPr/>
      </xdr:nvCxnSpPr>
      <xdr:spPr>
        <a:xfrm flipV="1">
          <a:off x="2908300" y="985458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108774</xdr:rowOff>
    </xdr:from>
    <xdr:to>
      <xdr:col>4</xdr:col>
      <xdr:colOff>155575</xdr:colOff>
      <xdr:row>57</xdr:row>
      <xdr:rowOff>113607</xdr:rowOff>
    </xdr:to>
    <xdr:cxnSp macro="">
      <xdr:nvCxnSpPr>
        <xdr:cNvPr id="127" name="直線コネクタ 126"/>
        <xdr:cNvCxnSpPr/>
      </xdr:nvCxnSpPr>
      <xdr:spPr>
        <a:xfrm>
          <a:off x="2019300" y="988142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108774</xdr:rowOff>
    </xdr:from>
    <xdr:to>
      <xdr:col>2</xdr:col>
      <xdr:colOff>638175</xdr:colOff>
      <xdr:row>57</xdr:row>
      <xdr:rowOff>126343</xdr:rowOff>
    </xdr:to>
    <xdr:cxnSp macro="">
      <xdr:nvCxnSpPr>
        <xdr:cNvPr id="130" name="直線コネクタ 129"/>
        <xdr:cNvCxnSpPr/>
      </xdr:nvCxnSpPr>
      <xdr:spPr>
        <a:xfrm flipV="1">
          <a:off x="1130300" y="9881424"/>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140041</xdr:rowOff>
    </xdr:from>
    <xdr:to>
      <xdr:col>6</xdr:col>
      <xdr:colOff>561975</xdr:colOff>
      <xdr:row>58</xdr:row>
      <xdr:rowOff>70191</xdr:rowOff>
    </xdr:to>
    <xdr:sp macro="" textlink="">
      <xdr:nvSpPr>
        <xdr:cNvPr id="140" name="円/楕円 139"/>
        <xdr:cNvSpPr/>
      </xdr:nvSpPr>
      <xdr:spPr>
        <a:xfrm>
          <a:off x="4584700" y="99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118468</xdr:rowOff>
    </xdr:from>
    <xdr:ext cx="534377" cy="259045"/>
    <xdr:sp macro="" textlink="">
      <xdr:nvSpPr>
        <xdr:cNvPr id="141" name="物件費該当値テキスト"/>
        <xdr:cNvSpPr txBox="1"/>
      </xdr:nvSpPr>
      <xdr:spPr>
        <a:xfrm>
          <a:off x="4686300" y="98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31130</xdr:rowOff>
    </xdr:from>
    <xdr:to>
      <xdr:col>5</xdr:col>
      <xdr:colOff>409575</xdr:colOff>
      <xdr:row>57</xdr:row>
      <xdr:rowOff>132730</xdr:rowOff>
    </xdr:to>
    <xdr:sp macro="" textlink="">
      <xdr:nvSpPr>
        <xdr:cNvPr id="142" name="円/楕円 141"/>
        <xdr:cNvSpPr/>
      </xdr:nvSpPr>
      <xdr:spPr>
        <a:xfrm>
          <a:off x="3746500" y="98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123857</xdr:rowOff>
    </xdr:from>
    <xdr:ext cx="534377" cy="259045"/>
    <xdr:sp macro="" textlink="">
      <xdr:nvSpPr>
        <xdr:cNvPr id="143" name="テキスト ボックス 142"/>
        <xdr:cNvSpPr txBox="1"/>
      </xdr:nvSpPr>
      <xdr:spPr>
        <a:xfrm>
          <a:off x="3530111" y="98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62807</xdr:rowOff>
    </xdr:from>
    <xdr:to>
      <xdr:col>4</xdr:col>
      <xdr:colOff>206375</xdr:colOff>
      <xdr:row>57</xdr:row>
      <xdr:rowOff>164407</xdr:rowOff>
    </xdr:to>
    <xdr:sp macro="" textlink="">
      <xdr:nvSpPr>
        <xdr:cNvPr id="144" name="円/楕円 143"/>
        <xdr:cNvSpPr/>
      </xdr:nvSpPr>
      <xdr:spPr>
        <a:xfrm>
          <a:off x="2857500" y="98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155534</xdr:rowOff>
    </xdr:from>
    <xdr:ext cx="534377" cy="259045"/>
    <xdr:sp macro="" textlink="">
      <xdr:nvSpPr>
        <xdr:cNvPr id="145" name="テキスト ボックス 144"/>
        <xdr:cNvSpPr txBox="1"/>
      </xdr:nvSpPr>
      <xdr:spPr>
        <a:xfrm>
          <a:off x="2641111" y="99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57974</xdr:rowOff>
    </xdr:from>
    <xdr:to>
      <xdr:col>3</xdr:col>
      <xdr:colOff>3175</xdr:colOff>
      <xdr:row>57</xdr:row>
      <xdr:rowOff>159574</xdr:rowOff>
    </xdr:to>
    <xdr:sp macro="" textlink="">
      <xdr:nvSpPr>
        <xdr:cNvPr id="146" name="円/楕円 145"/>
        <xdr:cNvSpPr/>
      </xdr:nvSpPr>
      <xdr:spPr>
        <a:xfrm>
          <a:off x="1968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150701</xdr:rowOff>
    </xdr:from>
    <xdr:ext cx="534377" cy="259045"/>
    <xdr:sp macro="" textlink="">
      <xdr:nvSpPr>
        <xdr:cNvPr id="147" name="テキスト ボックス 146"/>
        <xdr:cNvSpPr txBox="1"/>
      </xdr:nvSpPr>
      <xdr:spPr>
        <a:xfrm>
          <a:off x="1752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75543</xdr:rowOff>
    </xdr:from>
    <xdr:to>
      <xdr:col>1</xdr:col>
      <xdr:colOff>485775</xdr:colOff>
      <xdr:row>58</xdr:row>
      <xdr:rowOff>5693</xdr:rowOff>
    </xdr:to>
    <xdr:sp macro="" textlink="">
      <xdr:nvSpPr>
        <xdr:cNvPr id="148" name="円/楕円 147"/>
        <xdr:cNvSpPr/>
      </xdr:nvSpPr>
      <xdr:spPr>
        <a:xfrm>
          <a:off x="1079500" y="98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168270</xdr:rowOff>
    </xdr:from>
    <xdr:ext cx="534377" cy="259045"/>
    <xdr:sp macro="" textlink="">
      <xdr:nvSpPr>
        <xdr:cNvPr id="149" name="テキスト ボックス 148"/>
        <xdr:cNvSpPr txBox="1"/>
      </xdr:nvSpPr>
      <xdr:spPr>
        <a:xfrm>
          <a:off x="863111" y="99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120269</xdr:rowOff>
    </xdr:from>
    <xdr:to>
      <xdr:col>6</xdr:col>
      <xdr:colOff>511175</xdr:colOff>
      <xdr:row>77</xdr:row>
      <xdr:rowOff>139863</xdr:rowOff>
    </xdr:to>
    <xdr:cxnSp macro="">
      <xdr:nvCxnSpPr>
        <xdr:cNvPr id="180" name="直線コネクタ 179"/>
        <xdr:cNvCxnSpPr/>
      </xdr:nvCxnSpPr>
      <xdr:spPr>
        <a:xfrm>
          <a:off x="3797300" y="133219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120269</xdr:rowOff>
    </xdr:from>
    <xdr:to>
      <xdr:col>5</xdr:col>
      <xdr:colOff>358775</xdr:colOff>
      <xdr:row>77</xdr:row>
      <xdr:rowOff>137578</xdr:rowOff>
    </xdr:to>
    <xdr:cxnSp macro="">
      <xdr:nvCxnSpPr>
        <xdr:cNvPr id="183" name="直線コネクタ 182"/>
        <xdr:cNvCxnSpPr/>
      </xdr:nvCxnSpPr>
      <xdr:spPr>
        <a:xfrm flipV="1">
          <a:off x="2908300" y="1332191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137578</xdr:rowOff>
    </xdr:from>
    <xdr:to>
      <xdr:col>4</xdr:col>
      <xdr:colOff>155575</xdr:colOff>
      <xdr:row>77</xdr:row>
      <xdr:rowOff>157824</xdr:rowOff>
    </xdr:to>
    <xdr:cxnSp macro="">
      <xdr:nvCxnSpPr>
        <xdr:cNvPr id="186" name="直線コネクタ 185"/>
        <xdr:cNvCxnSpPr/>
      </xdr:nvCxnSpPr>
      <xdr:spPr>
        <a:xfrm flipV="1">
          <a:off x="2019300" y="13339228"/>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149661</xdr:rowOff>
    </xdr:from>
    <xdr:to>
      <xdr:col>2</xdr:col>
      <xdr:colOff>638175</xdr:colOff>
      <xdr:row>77</xdr:row>
      <xdr:rowOff>157824</xdr:rowOff>
    </xdr:to>
    <xdr:cxnSp macro="">
      <xdr:nvCxnSpPr>
        <xdr:cNvPr id="189" name="直線コネクタ 188"/>
        <xdr:cNvCxnSpPr/>
      </xdr:nvCxnSpPr>
      <xdr:spPr>
        <a:xfrm>
          <a:off x="1130300" y="133513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89063</xdr:rowOff>
    </xdr:from>
    <xdr:to>
      <xdr:col>6</xdr:col>
      <xdr:colOff>561975</xdr:colOff>
      <xdr:row>78</xdr:row>
      <xdr:rowOff>19213</xdr:rowOff>
    </xdr:to>
    <xdr:sp macro="" textlink="">
      <xdr:nvSpPr>
        <xdr:cNvPr id="199" name="円/楕円 198"/>
        <xdr:cNvSpPr/>
      </xdr:nvSpPr>
      <xdr:spPr>
        <a:xfrm>
          <a:off x="4584700" y="132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67490</xdr:rowOff>
    </xdr:from>
    <xdr:ext cx="469744" cy="259045"/>
    <xdr:sp macro="" textlink="">
      <xdr:nvSpPr>
        <xdr:cNvPr id="200" name="維持補修費該当値テキスト"/>
        <xdr:cNvSpPr txBox="1"/>
      </xdr:nvSpPr>
      <xdr:spPr>
        <a:xfrm>
          <a:off x="4686300" y="1326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69469</xdr:rowOff>
    </xdr:from>
    <xdr:to>
      <xdr:col>5</xdr:col>
      <xdr:colOff>409575</xdr:colOff>
      <xdr:row>77</xdr:row>
      <xdr:rowOff>171069</xdr:rowOff>
    </xdr:to>
    <xdr:sp macro="" textlink="">
      <xdr:nvSpPr>
        <xdr:cNvPr id="201" name="円/楕円 200"/>
        <xdr:cNvSpPr/>
      </xdr:nvSpPr>
      <xdr:spPr>
        <a:xfrm>
          <a:off x="3746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162196</xdr:rowOff>
    </xdr:from>
    <xdr:ext cx="469744" cy="259045"/>
    <xdr:sp macro="" textlink="">
      <xdr:nvSpPr>
        <xdr:cNvPr id="202" name="テキスト ボックス 201"/>
        <xdr:cNvSpPr txBox="1"/>
      </xdr:nvSpPr>
      <xdr:spPr>
        <a:xfrm>
          <a:off x="3562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86778</xdr:rowOff>
    </xdr:from>
    <xdr:to>
      <xdr:col>4</xdr:col>
      <xdr:colOff>206375</xdr:colOff>
      <xdr:row>78</xdr:row>
      <xdr:rowOff>16928</xdr:rowOff>
    </xdr:to>
    <xdr:sp macro="" textlink="">
      <xdr:nvSpPr>
        <xdr:cNvPr id="203" name="円/楕円 202"/>
        <xdr:cNvSpPr/>
      </xdr:nvSpPr>
      <xdr:spPr>
        <a:xfrm>
          <a:off x="2857500" y="132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8055</xdr:rowOff>
    </xdr:from>
    <xdr:ext cx="469744" cy="259045"/>
    <xdr:sp macro="" textlink="">
      <xdr:nvSpPr>
        <xdr:cNvPr id="204" name="テキスト ボックス 203"/>
        <xdr:cNvSpPr txBox="1"/>
      </xdr:nvSpPr>
      <xdr:spPr>
        <a:xfrm>
          <a:off x="2673427" y="133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107024</xdr:rowOff>
    </xdr:from>
    <xdr:to>
      <xdr:col>3</xdr:col>
      <xdr:colOff>3175</xdr:colOff>
      <xdr:row>78</xdr:row>
      <xdr:rowOff>37174</xdr:rowOff>
    </xdr:to>
    <xdr:sp macro="" textlink="">
      <xdr:nvSpPr>
        <xdr:cNvPr id="205" name="円/楕円 204"/>
        <xdr:cNvSpPr/>
      </xdr:nvSpPr>
      <xdr:spPr>
        <a:xfrm>
          <a:off x="1968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28301</xdr:rowOff>
    </xdr:from>
    <xdr:ext cx="469744" cy="259045"/>
    <xdr:sp macro="" textlink="">
      <xdr:nvSpPr>
        <xdr:cNvPr id="206" name="テキスト ボックス 205"/>
        <xdr:cNvSpPr txBox="1"/>
      </xdr:nvSpPr>
      <xdr:spPr>
        <a:xfrm>
          <a:off x="1784427"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98861</xdr:rowOff>
    </xdr:from>
    <xdr:to>
      <xdr:col>1</xdr:col>
      <xdr:colOff>485775</xdr:colOff>
      <xdr:row>78</xdr:row>
      <xdr:rowOff>29011</xdr:rowOff>
    </xdr:to>
    <xdr:sp macro="" textlink="">
      <xdr:nvSpPr>
        <xdr:cNvPr id="207" name="円/楕円 206"/>
        <xdr:cNvSpPr/>
      </xdr:nvSpPr>
      <xdr:spPr>
        <a:xfrm>
          <a:off x="1079500" y="133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20138</xdr:rowOff>
    </xdr:from>
    <xdr:ext cx="469744" cy="259045"/>
    <xdr:sp macro="" textlink="">
      <xdr:nvSpPr>
        <xdr:cNvPr id="208" name="テキスト ボックス 207"/>
        <xdr:cNvSpPr txBox="1"/>
      </xdr:nvSpPr>
      <xdr:spPr>
        <a:xfrm>
          <a:off x="895427" y="133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46889</xdr:rowOff>
    </xdr:from>
    <xdr:to>
      <xdr:col>6</xdr:col>
      <xdr:colOff>511175</xdr:colOff>
      <xdr:row>92</xdr:row>
      <xdr:rowOff>19571</xdr:rowOff>
    </xdr:to>
    <xdr:cxnSp macro="">
      <xdr:nvCxnSpPr>
        <xdr:cNvPr id="236" name="直線コネクタ 235"/>
        <xdr:cNvCxnSpPr/>
      </xdr:nvCxnSpPr>
      <xdr:spPr>
        <a:xfrm flipV="1">
          <a:off x="3797300" y="15648839"/>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19571</xdr:rowOff>
    </xdr:from>
    <xdr:to>
      <xdr:col>5</xdr:col>
      <xdr:colOff>358775</xdr:colOff>
      <xdr:row>93</xdr:row>
      <xdr:rowOff>51118</xdr:rowOff>
    </xdr:to>
    <xdr:cxnSp macro="">
      <xdr:nvCxnSpPr>
        <xdr:cNvPr id="239" name="直線コネクタ 238"/>
        <xdr:cNvCxnSpPr/>
      </xdr:nvCxnSpPr>
      <xdr:spPr>
        <a:xfrm flipV="1">
          <a:off x="2908300" y="15792971"/>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100497</xdr:rowOff>
    </xdr:from>
    <xdr:ext cx="534377" cy="259045"/>
    <xdr:sp macro="" textlink="">
      <xdr:nvSpPr>
        <xdr:cNvPr id="241" name="テキスト ボックス 240"/>
        <xdr:cNvSpPr txBox="1"/>
      </xdr:nvSpPr>
      <xdr:spPr>
        <a:xfrm>
          <a:off x="3530111" y="163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51118</xdr:rowOff>
    </xdr:from>
    <xdr:to>
      <xdr:col>4</xdr:col>
      <xdr:colOff>155575</xdr:colOff>
      <xdr:row>93</xdr:row>
      <xdr:rowOff>65108</xdr:rowOff>
    </xdr:to>
    <xdr:cxnSp macro="">
      <xdr:nvCxnSpPr>
        <xdr:cNvPr id="242" name="直線コネクタ 241"/>
        <xdr:cNvCxnSpPr/>
      </xdr:nvCxnSpPr>
      <xdr:spPr>
        <a:xfrm flipV="1">
          <a:off x="2019300" y="15995968"/>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65727</xdr:rowOff>
    </xdr:from>
    <xdr:ext cx="534377" cy="259045"/>
    <xdr:sp macro="" textlink="">
      <xdr:nvSpPr>
        <xdr:cNvPr id="244" name="テキスト ボックス 243"/>
        <xdr:cNvSpPr txBox="1"/>
      </xdr:nvSpPr>
      <xdr:spPr>
        <a:xfrm>
          <a:off x="2641111"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65108</xdr:rowOff>
    </xdr:from>
    <xdr:to>
      <xdr:col>2</xdr:col>
      <xdr:colOff>638175</xdr:colOff>
      <xdr:row>93</xdr:row>
      <xdr:rowOff>143174</xdr:rowOff>
    </xdr:to>
    <xdr:cxnSp macro="">
      <xdr:nvCxnSpPr>
        <xdr:cNvPr id="245" name="直線コネクタ 244"/>
        <xdr:cNvCxnSpPr/>
      </xdr:nvCxnSpPr>
      <xdr:spPr>
        <a:xfrm flipV="1">
          <a:off x="1130300" y="16009958"/>
          <a:ext cx="8890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82895</xdr:rowOff>
    </xdr:from>
    <xdr:ext cx="534377" cy="259045"/>
    <xdr:sp macro="" textlink="">
      <xdr:nvSpPr>
        <xdr:cNvPr id="247" name="テキスト ボックス 246"/>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124775</xdr:rowOff>
    </xdr:from>
    <xdr:ext cx="534377" cy="259045"/>
    <xdr:sp macro="" textlink="">
      <xdr:nvSpPr>
        <xdr:cNvPr id="249" name="テキスト ボックス 248"/>
        <xdr:cNvSpPr txBox="1"/>
      </xdr:nvSpPr>
      <xdr:spPr>
        <a:xfrm>
          <a:off x="863111"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167539</xdr:rowOff>
    </xdr:from>
    <xdr:to>
      <xdr:col>6</xdr:col>
      <xdr:colOff>561975</xdr:colOff>
      <xdr:row>91</xdr:row>
      <xdr:rowOff>97689</xdr:rowOff>
    </xdr:to>
    <xdr:sp macro="" textlink="">
      <xdr:nvSpPr>
        <xdr:cNvPr id="255" name="円/楕円 254"/>
        <xdr:cNvSpPr/>
      </xdr:nvSpPr>
      <xdr:spPr>
        <a:xfrm>
          <a:off x="4584700" y="155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82466</xdr:rowOff>
    </xdr:from>
    <xdr:ext cx="599010" cy="259045"/>
    <xdr:sp macro="" textlink="">
      <xdr:nvSpPr>
        <xdr:cNvPr id="256" name="扶助費該当値テキスト"/>
        <xdr:cNvSpPr txBox="1"/>
      </xdr:nvSpPr>
      <xdr:spPr>
        <a:xfrm>
          <a:off x="4686300" y="1551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116,560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140221</xdr:rowOff>
    </xdr:from>
    <xdr:to>
      <xdr:col>5</xdr:col>
      <xdr:colOff>409575</xdr:colOff>
      <xdr:row>92</xdr:row>
      <xdr:rowOff>70371</xdr:rowOff>
    </xdr:to>
    <xdr:sp macro="" textlink="">
      <xdr:nvSpPr>
        <xdr:cNvPr id="257" name="円/楕円 256"/>
        <xdr:cNvSpPr/>
      </xdr:nvSpPr>
      <xdr:spPr>
        <a:xfrm>
          <a:off x="3746500" y="157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86898</xdr:rowOff>
    </xdr:from>
    <xdr:ext cx="599010" cy="259045"/>
    <xdr:sp macro="" textlink="">
      <xdr:nvSpPr>
        <xdr:cNvPr id="258" name="テキスト ボックス 257"/>
        <xdr:cNvSpPr txBox="1"/>
      </xdr:nvSpPr>
      <xdr:spPr>
        <a:xfrm>
          <a:off x="3497794" y="1551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318</xdr:rowOff>
    </xdr:from>
    <xdr:to>
      <xdr:col>4</xdr:col>
      <xdr:colOff>206375</xdr:colOff>
      <xdr:row>93</xdr:row>
      <xdr:rowOff>101918</xdr:rowOff>
    </xdr:to>
    <xdr:sp macro="" textlink="">
      <xdr:nvSpPr>
        <xdr:cNvPr id="259" name="円/楕円 258"/>
        <xdr:cNvSpPr/>
      </xdr:nvSpPr>
      <xdr:spPr>
        <a:xfrm>
          <a:off x="2857500" y="159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118445</xdr:rowOff>
    </xdr:from>
    <xdr:ext cx="599010" cy="259045"/>
    <xdr:sp macro="" textlink="">
      <xdr:nvSpPr>
        <xdr:cNvPr id="260" name="テキスト ボックス 259"/>
        <xdr:cNvSpPr txBox="1"/>
      </xdr:nvSpPr>
      <xdr:spPr>
        <a:xfrm>
          <a:off x="2608794" y="157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101,375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14308</xdr:rowOff>
    </xdr:from>
    <xdr:to>
      <xdr:col>3</xdr:col>
      <xdr:colOff>3175</xdr:colOff>
      <xdr:row>93</xdr:row>
      <xdr:rowOff>115908</xdr:rowOff>
    </xdr:to>
    <xdr:sp macro="" textlink="">
      <xdr:nvSpPr>
        <xdr:cNvPr id="261" name="円/楕円 260"/>
        <xdr:cNvSpPr/>
      </xdr:nvSpPr>
      <xdr:spPr>
        <a:xfrm>
          <a:off x="1968500" y="159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132435</xdr:rowOff>
    </xdr:from>
    <xdr:ext cx="599010" cy="259045"/>
    <xdr:sp macro="" textlink="">
      <xdr:nvSpPr>
        <xdr:cNvPr id="262" name="テキスト ボックス 261"/>
        <xdr:cNvSpPr txBox="1"/>
      </xdr:nvSpPr>
      <xdr:spPr>
        <a:xfrm>
          <a:off x="1719794" y="1573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92374</xdr:rowOff>
    </xdr:from>
    <xdr:to>
      <xdr:col>1</xdr:col>
      <xdr:colOff>485775</xdr:colOff>
      <xdr:row>94</xdr:row>
      <xdr:rowOff>22524</xdr:rowOff>
    </xdr:to>
    <xdr:sp macro="" textlink="">
      <xdr:nvSpPr>
        <xdr:cNvPr id="263" name="円/楕円 262"/>
        <xdr:cNvSpPr/>
      </xdr:nvSpPr>
      <xdr:spPr>
        <a:xfrm>
          <a:off x="1079500" y="16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39051</xdr:rowOff>
    </xdr:from>
    <xdr:ext cx="534377" cy="259045"/>
    <xdr:sp macro="" textlink="">
      <xdr:nvSpPr>
        <xdr:cNvPr id="264" name="テキスト ボックス 263"/>
        <xdr:cNvSpPr txBox="1"/>
      </xdr:nvSpPr>
      <xdr:spPr>
        <a:xfrm>
          <a:off x="863111" y="158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44183</xdr:rowOff>
    </xdr:from>
    <xdr:to>
      <xdr:col>15</xdr:col>
      <xdr:colOff>180975</xdr:colOff>
      <xdr:row>37</xdr:row>
      <xdr:rowOff>116306</xdr:rowOff>
    </xdr:to>
    <xdr:cxnSp macro="">
      <xdr:nvCxnSpPr>
        <xdr:cNvPr id="293" name="直線コネクタ 292"/>
        <xdr:cNvCxnSpPr/>
      </xdr:nvCxnSpPr>
      <xdr:spPr>
        <a:xfrm flipV="1">
          <a:off x="9639300" y="6387833"/>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116306</xdr:rowOff>
    </xdr:from>
    <xdr:to>
      <xdr:col>14</xdr:col>
      <xdr:colOff>28575</xdr:colOff>
      <xdr:row>37</xdr:row>
      <xdr:rowOff>127775</xdr:rowOff>
    </xdr:to>
    <xdr:cxnSp macro="">
      <xdr:nvCxnSpPr>
        <xdr:cNvPr id="296" name="直線コネクタ 295"/>
        <xdr:cNvCxnSpPr/>
      </xdr:nvCxnSpPr>
      <xdr:spPr>
        <a:xfrm flipV="1">
          <a:off x="8750300" y="6459956"/>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127775</xdr:rowOff>
    </xdr:from>
    <xdr:to>
      <xdr:col>12</xdr:col>
      <xdr:colOff>511175</xdr:colOff>
      <xdr:row>37</xdr:row>
      <xdr:rowOff>145415</xdr:rowOff>
    </xdr:to>
    <xdr:cxnSp macro="">
      <xdr:nvCxnSpPr>
        <xdr:cNvPr id="299" name="直線コネクタ 298"/>
        <xdr:cNvCxnSpPr/>
      </xdr:nvCxnSpPr>
      <xdr:spPr>
        <a:xfrm flipV="1">
          <a:off x="7861300" y="6471425"/>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110649</xdr:rowOff>
    </xdr:from>
    <xdr:to>
      <xdr:col>11</xdr:col>
      <xdr:colOff>307975</xdr:colOff>
      <xdr:row>37</xdr:row>
      <xdr:rowOff>145415</xdr:rowOff>
    </xdr:to>
    <xdr:cxnSp macro="">
      <xdr:nvCxnSpPr>
        <xdr:cNvPr id="302" name="直線コネクタ 301"/>
        <xdr:cNvCxnSpPr/>
      </xdr:nvCxnSpPr>
      <xdr:spPr>
        <a:xfrm>
          <a:off x="6972300" y="6454299"/>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164833</xdr:rowOff>
    </xdr:from>
    <xdr:to>
      <xdr:col>15</xdr:col>
      <xdr:colOff>231775</xdr:colOff>
      <xdr:row>37</xdr:row>
      <xdr:rowOff>94983</xdr:rowOff>
    </xdr:to>
    <xdr:sp macro="" textlink="">
      <xdr:nvSpPr>
        <xdr:cNvPr id="312" name="円/楕円 311"/>
        <xdr:cNvSpPr/>
      </xdr:nvSpPr>
      <xdr:spPr>
        <a:xfrm>
          <a:off x="10426700" y="63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79760</xdr:rowOff>
    </xdr:from>
    <xdr:ext cx="534377" cy="259045"/>
    <xdr:sp macro="" textlink="">
      <xdr:nvSpPr>
        <xdr:cNvPr id="313" name="補助費等該当値テキスト"/>
        <xdr:cNvSpPr txBox="1"/>
      </xdr:nvSpPr>
      <xdr:spPr>
        <a:xfrm>
          <a:off x="10528300" y="62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65506</xdr:rowOff>
    </xdr:from>
    <xdr:to>
      <xdr:col>14</xdr:col>
      <xdr:colOff>79375</xdr:colOff>
      <xdr:row>37</xdr:row>
      <xdr:rowOff>167106</xdr:rowOff>
    </xdr:to>
    <xdr:sp macro="" textlink="">
      <xdr:nvSpPr>
        <xdr:cNvPr id="314" name="円/楕円 313"/>
        <xdr:cNvSpPr/>
      </xdr:nvSpPr>
      <xdr:spPr>
        <a:xfrm>
          <a:off x="9588500" y="64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158234</xdr:rowOff>
    </xdr:from>
    <xdr:ext cx="534377" cy="259045"/>
    <xdr:sp macro="" textlink="">
      <xdr:nvSpPr>
        <xdr:cNvPr id="315" name="テキスト ボックス 314"/>
        <xdr:cNvSpPr txBox="1"/>
      </xdr:nvSpPr>
      <xdr:spPr>
        <a:xfrm>
          <a:off x="9372111" y="65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76975</xdr:rowOff>
    </xdr:from>
    <xdr:to>
      <xdr:col>12</xdr:col>
      <xdr:colOff>561975</xdr:colOff>
      <xdr:row>38</xdr:row>
      <xdr:rowOff>7125</xdr:rowOff>
    </xdr:to>
    <xdr:sp macro="" textlink="">
      <xdr:nvSpPr>
        <xdr:cNvPr id="316" name="円/楕円 315"/>
        <xdr:cNvSpPr/>
      </xdr:nvSpPr>
      <xdr:spPr>
        <a:xfrm>
          <a:off x="86995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169701</xdr:rowOff>
    </xdr:from>
    <xdr:ext cx="534377" cy="259045"/>
    <xdr:sp macro="" textlink="">
      <xdr:nvSpPr>
        <xdr:cNvPr id="317" name="テキスト ボックス 316"/>
        <xdr:cNvSpPr txBox="1"/>
      </xdr:nvSpPr>
      <xdr:spPr>
        <a:xfrm>
          <a:off x="8483111" y="65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94615</xdr:rowOff>
    </xdr:from>
    <xdr:to>
      <xdr:col>11</xdr:col>
      <xdr:colOff>358775</xdr:colOff>
      <xdr:row>38</xdr:row>
      <xdr:rowOff>24765</xdr:rowOff>
    </xdr:to>
    <xdr:sp macro="" textlink="">
      <xdr:nvSpPr>
        <xdr:cNvPr id="318" name="円/楕円 317"/>
        <xdr:cNvSpPr/>
      </xdr:nvSpPr>
      <xdr:spPr>
        <a:xfrm>
          <a:off x="7810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15892</xdr:rowOff>
    </xdr:from>
    <xdr:ext cx="534377" cy="259045"/>
    <xdr:sp macro="" textlink="">
      <xdr:nvSpPr>
        <xdr:cNvPr id="319" name="テキスト ボックス 318"/>
        <xdr:cNvSpPr txBox="1"/>
      </xdr:nvSpPr>
      <xdr:spPr>
        <a:xfrm>
          <a:off x="7594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59849</xdr:rowOff>
    </xdr:from>
    <xdr:to>
      <xdr:col>10</xdr:col>
      <xdr:colOff>155575</xdr:colOff>
      <xdr:row>37</xdr:row>
      <xdr:rowOff>161449</xdr:rowOff>
    </xdr:to>
    <xdr:sp macro="" textlink="">
      <xdr:nvSpPr>
        <xdr:cNvPr id="320" name="円/楕円 319"/>
        <xdr:cNvSpPr/>
      </xdr:nvSpPr>
      <xdr:spPr>
        <a:xfrm>
          <a:off x="6921500" y="64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152576</xdr:rowOff>
    </xdr:from>
    <xdr:ext cx="534377" cy="259045"/>
    <xdr:sp macro="" textlink="">
      <xdr:nvSpPr>
        <xdr:cNvPr id="321" name="テキスト ボックス 320"/>
        <xdr:cNvSpPr txBox="1"/>
      </xdr:nvSpPr>
      <xdr:spPr>
        <a:xfrm>
          <a:off x="6705111" y="64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119259</xdr:rowOff>
    </xdr:from>
    <xdr:to>
      <xdr:col>15</xdr:col>
      <xdr:colOff>180975</xdr:colOff>
      <xdr:row>59</xdr:row>
      <xdr:rowOff>83293</xdr:rowOff>
    </xdr:to>
    <xdr:cxnSp macro="">
      <xdr:nvCxnSpPr>
        <xdr:cNvPr id="351" name="直線コネクタ 350"/>
        <xdr:cNvCxnSpPr/>
      </xdr:nvCxnSpPr>
      <xdr:spPr>
        <a:xfrm>
          <a:off x="9639300" y="10063359"/>
          <a:ext cx="838200" cy="1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80855</xdr:rowOff>
    </xdr:from>
    <xdr:to>
      <xdr:col>14</xdr:col>
      <xdr:colOff>28575</xdr:colOff>
      <xdr:row>58</xdr:row>
      <xdr:rowOff>119259</xdr:rowOff>
    </xdr:to>
    <xdr:cxnSp macro="">
      <xdr:nvCxnSpPr>
        <xdr:cNvPr id="354" name="直線コネクタ 353"/>
        <xdr:cNvCxnSpPr/>
      </xdr:nvCxnSpPr>
      <xdr:spPr>
        <a:xfrm>
          <a:off x="8750300" y="10024955"/>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80855</xdr:rowOff>
    </xdr:from>
    <xdr:to>
      <xdr:col>12</xdr:col>
      <xdr:colOff>511175</xdr:colOff>
      <xdr:row>59</xdr:row>
      <xdr:rowOff>128442</xdr:rowOff>
    </xdr:to>
    <xdr:cxnSp macro="">
      <xdr:nvCxnSpPr>
        <xdr:cNvPr id="357" name="直線コネクタ 356"/>
        <xdr:cNvCxnSpPr/>
      </xdr:nvCxnSpPr>
      <xdr:spPr>
        <a:xfrm flipV="1">
          <a:off x="7861300" y="10024955"/>
          <a:ext cx="889000" cy="2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113049</xdr:rowOff>
    </xdr:from>
    <xdr:to>
      <xdr:col>11</xdr:col>
      <xdr:colOff>307975</xdr:colOff>
      <xdr:row>59</xdr:row>
      <xdr:rowOff>128442</xdr:rowOff>
    </xdr:to>
    <xdr:cxnSp macro="">
      <xdr:nvCxnSpPr>
        <xdr:cNvPr id="360" name="直線コネクタ 359"/>
        <xdr:cNvCxnSpPr/>
      </xdr:nvCxnSpPr>
      <xdr:spPr>
        <a:xfrm>
          <a:off x="6972300" y="10057149"/>
          <a:ext cx="889000" cy="18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2" name="テキスト ボックス 361"/>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32493</xdr:rowOff>
    </xdr:from>
    <xdr:to>
      <xdr:col>15</xdr:col>
      <xdr:colOff>231775</xdr:colOff>
      <xdr:row>59</xdr:row>
      <xdr:rowOff>134093</xdr:rowOff>
    </xdr:to>
    <xdr:sp macro="" textlink="">
      <xdr:nvSpPr>
        <xdr:cNvPr id="370" name="円/楕円 369"/>
        <xdr:cNvSpPr/>
      </xdr:nvSpPr>
      <xdr:spPr>
        <a:xfrm>
          <a:off x="10426700" y="101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118870</xdr:rowOff>
    </xdr:from>
    <xdr:ext cx="534377" cy="259045"/>
    <xdr:sp macro="" textlink="">
      <xdr:nvSpPr>
        <xdr:cNvPr id="371" name="普通建設事業費該当値テキスト"/>
        <xdr:cNvSpPr txBox="1"/>
      </xdr:nvSpPr>
      <xdr:spPr>
        <a:xfrm>
          <a:off x="10528300" y="100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68459</xdr:rowOff>
    </xdr:from>
    <xdr:to>
      <xdr:col>14</xdr:col>
      <xdr:colOff>79375</xdr:colOff>
      <xdr:row>58</xdr:row>
      <xdr:rowOff>170059</xdr:rowOff>
    </xdr:to>
    <xdr:sp macro="" textlink="">
      <xdr:nvSpPr>
        <xdr:cNvPr id="372" name="円/楕円 371"/>
        <xdr:cNvSpPr/>
      </xdr:nvSpPr>
      <xdr:spPr>
        <a:xfrm>
          <a:off x="9588500" y="10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161186</xdr:rowOff>
    </xdr:from>
    <xdr:ext cx="534377" cy="259045"/>
    <xdr:sp macro="" textlink="">
      <xdr:nvSpPr>
        <xdr:cNvPr id="373" name="テキスト ボックス 372"/>
        <xdr:cNvSpPr txBox="1"/>
      </xdr:nvSpPr>
      <xdr:spPr>
        <a:xfrm>
          <a:off x="9372111" y="101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30055</xdr:rowOff>
    </xdr:from>
    <xdr:to>
      <xdr:col>12</xdr:col>
      <xdr:colOff>561975</xdr:colOff>
      <xdr:row>58</xdr:row>
      <xdr:rowOff>131655</xdr:rowOff>
    </xdr:to>
    <xdr:sp macro="" textlink="">
      <xdr:nvSpPr>
        <xdr:cNvPr id="374" name="円/楕円 373"/>
        <xdr:cNvSpPr/>
      </xdr:nvSpPr>
      <xdr:spPr>
        <a:xfrm>
          <a:off x="8699500" y="99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122782</xdr:rowOff>
    </xdr:from>
    <xdr:ext cx="534377" cy="259045"/>
    <xdr:sp macro="" textlink="">
      <xdr:nvSpPr>
        <xdr:cNvPr id="375" name="テキスト ボックス 374"/>
        <xdr:cNvSpPr txBox="1"/>
      </xdr:nvSpPr>
      <xdr:spPr>
        <a:xfrm>
          <a:off x="8483111" y="100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77642</xdr:rowOff>
    </xdr:from>
    <xdr:to>
      <xdr:col>11</xdr:col>
      <xdr:colOff>358775</xdr:colOff>
      <xdr:row>60</xdr:row>
      <xdr:rowOff>7792</xdr:rowOff>
    </xdr:to>
    <xdr:sp macro="" textlink="">
      <xdr:nvSpPr>
        <xdr:cNvPr id="376" name="円/楕円 375"/>
        <xdr:cNvSpPr/>
      </xdr:nvSpPr>
      <xdr:spPr>
        <a:xfrm>
          <a:off x="7810500" y="101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170369</xdr:rowOff>
    </xdr:from>
    <xdr:ext cx="534377" cy="259045"/>
    <xdr:sp macro="" textlink="">
      <xdr:nvSpPr>
        <xdr:cNvPr id="377" name="テキスト ボックス 376"/>
        <xdr:cNvSpPr txBox="1"/>
      </xdr:nvSpPr>
      <xdr:spPr>
        <a:xfrm>
          <a:off x="7594111" y="102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62249</xdr:rowOff>
    </xdr:from>
    <xdr:to>
      <xdr:col>10</xdr:col>
      <xdr:colOff>155575</xdr:colOff>
      <xdr:row>58</xdr:row>
      <xdr:rowOff>163849</xdr:rowOff>
    </xdr:to>
    <xdr:sp macro="" textlink="">
      <xdr:nvSpPr>
        <xdr:cNvPr id="378" name="円/楕円 377"/>
        <xdr:cNvSpPr/>
      </xdr:nvSpPr>
      <xdr:spPr>
        <a:xfrm>
          <a:off x="6921500" y="100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154976</xdr:rowOff>
    </xdr:from>
    <xdr:ext cx="534377" cy="259045"/>
    <xdr:sp macro="" textlink="">
      <xdr:nvSpPr>
        <xdr:cNvPr id="379" name="テキスト ボックス 378"/>
        <xdr:cNvSpPr txBox="1"/>
      </xdr:nvSpPr>
      <xdr:spPr>
        <a:xfrm>
          <a:off x="6705111" y="100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11912</xdr:rowOff>
    </xdr:from>
    <xdr:to>
      <xdr:col>15</xdr:col>
      <xdr:colOff>180975</xdr:colOff>
      <xdr:row>77</xdr:row>
      <xdr:rowOff>90284</xdr:rowOff>
    </xdr:to>
    <xdr:cxnSp macro="">
      <xdr:nvCxnSpPr>
        <xdr:cNvPr id="408" name="直線コネクタ 407"/>
        <xdr:cNvCxnSpPr/>
      </xdr:nvCxnSpPr>
      <xdr:spPr>
        <a:xfrm>
          <a:off x="9639300" y="13042112"/>
          <a:ext cx="8382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39484</xdr:rowOff>
    </xdr:from>
    <xdr:to>
      <xdr:col>15</xdr:col>
      <xdr:colOff>231775</xdr:colOff>
      <xdr:row>77</xdr:row>
      <xdr:rowOff>141084</xdr:rowOff>
    </xdr:to>
    <xdr:sp macro="" textlink="">
      <xdr:nvSpPr>
        <xdr:cNvPr id="418" name="円/楕円 417"/>
        <xdr:cNvSpPr/>
      </xdr:nvSpPr>
      <xdr:spPr>
        <a:xfrm>
          <a:off x="10426700" y="132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17911</xdr:rowOff>
    </xdr:from>
    <xdr:ext cx="469744" cy="259045"/>
    <xdr:sp macro="" textlink="">
      <xdr:nvSpPr>
        <xdr:cNvPr id="419" name="普通建設事業費 （ うち新規整備　）該当値テキスト"/>
        <xdr:cNvSpPr txBox="1"/>
      </xdr:nvSpPr>
      <xdr:spPr>
        <a:xfrm>
          <a:off x="10528300" y="132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132562</xdr:rowOff>
    </xdr:from>
    <xdr:to>
      <xdr:col>14</xdr:col>
      <xdr:colOff>79375</xdr:colOff>
      <xdr:row>76</xdr:row>
      <xdr:rowOff>62712</xdr:rowOff>
    </xdr:to>
    <xdr:sp macro="" textlink="">
      <xdr:nvSpPr>
        <xdr:cNvPr id="420" name="円/楕円 419"/>
        <xdr:cNvSpPr/>
      </xdr:nvSpPr>
      <xdr:spPr>
        <a:xfrm>
          <a:off x="9588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53839</xdr:rowOff>
    </xdr:from>
    <xdr:ext cx="534377" cy="259045"/>
    <xdr:sp macro="" textlink="">
      <xdr:nvSpPr>
        <xdr:cNvPr id="421" name="テキスト ボックス 420"/>
        <xdr:cNvSpPr txBox="1"/>
      </xdr:nvSpPr>
      <xdr:spPr>
        <a:xfrm>
          <a:off x="9372111" y="130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169624</xdr:rowOff>
    </xdr:from>
    <xdr:to>
      <xdr:col>15</xdr:col>
      <xdr:colOff>180975</xdr:colOff>
      <xdr:row>98</xdr:row>
      <xdr:rowOff>3409</xdr:rowOff>
    </xdr:to>
    <xdr:cxnSp macro="">
      <xdr:nvCxnSpPr>
        <xdr:cNvPr id="448" name="直線コネクタ 447"/>
        <xdr:cNvCxnSpPr/>
      </xdr:nvCxnSpPr>
      <xdr:spPr>
        <a:xfrm flipV="1">
          <a:off x="9639300" y="16800274"/>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118824</xdr:rowOff>
    </xdr:from>
    <xdr:to>
      <xdr:col>15</xdr:col>
      <xdr:colOff>231775</xdr:colOff>
      <xdr:row>98</xdr:row>
      <xdr:rowOff>48974</xdr:rowOff>
    </xdr:to>
    <xdr:sp macro="" textlink="">
      <xdr:nvSpPr>
        <xdr:cNvPr id="458" name="円/楕円 457"/>
        <xdr:cNvSpPr/>
      </xdr:nvSpPr>
      <xdr:spPr>
        <a:xfrm>
          <a:off x="10426700" y="1674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33751</xdr:rowOff>
    </xdr:from>
    <xdr:ext cx="469744" cy="259045"/>
    <xdr:sp macro="" textlink="">
      <xdr:nvSpPr>
        <xdr:cNvPr id="459" name="普通建設事業費 （ うち更新整備　）該当値テキスト"/>
        <xdr:cNvSpPr txBox="1"/>
      </xdr:nvSpPr>
      <xdr:spPr>
        <a:xfrm>
          <a:off x="10528300" y="1666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124059</xdr:rowOff>
    </xdr:from>
    <xdr:to>
      <xdr:col>14</xdr:col>
      <xdr:colOff>79375</xdr:colOff>
      <xdr:row>98</xdr:row>
      <xdr:rowOff>54209</xdr:rowOff>
    </xdr:to>
    <xdr:sp macro="" textlink="">
      <xdr:nvSpPr>
        <xdr:cNvPr id="460" name="円/楕円 459"/>
        <xdr:cNvSpPr/>
      </xdr:nvSpPr>
      <xdr:spPr>
        <a:xfrm>
          <a:off x="9588500" y="167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45336</xdr:rowOff>
    </xdr:from>
    <xdr:ext cx="469744" cy="259045"/>
    <xdr:sp macro="" textlink="">
      <xdr:nvSpPr>
        <xdr:cNvPr id="461" name="テキスト ボックス 460"/>
        <xdr:cNvSpPr txBox="1"/>
      </xdr:nvSpPr>
      <xdr:spPr>
        <a:xfrm>
          <a:off x="9404427" y="1684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6" name="直線コネクタ 48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9" name="直線コネクタ 48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2" name="直線コネクタ 49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5" name="直線コネクタ 49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5" name="円/楕円 50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7" name="円/楕円 50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8" name="テキスト ボックス 507"/>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9" name="円/楕円 50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0" name="テキスト ボックス 50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1" name="円/楕円 51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2" name="テキスト ボックス 511"/>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3" name="円/楕円 51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4" name="テキスト ボックス 513"/>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36167</xdr:rowOff>
    </xdr:from>
    <xdr:to>
      <xdr:col>23</xdr:col>
      <xdr:colOff>517525</xdr:colOff>
      <xdr:row>74</xdr:row>
      <xdr:rowOff>47163</xdr:rowOff>
    </xdr:to>
    <xdr:cxnSp macro="">
      <xdr:nvCxnSpPr>
        <xdr:cNvPr id="590" name="直線コネクタ 589"/>
        <xdr:cNvCxnSpPr/>
      </xdr:nvCxnSpPr>
      <xdr:spPr>
        <a:xfrm>
          <a:off x="15481300" y="12723467"/>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1"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36167</xdr:rowOff>
    </xdr:from>
    <xdr:to>
      <xdr:col>22</xdr:col>
      <xdr:colOff>365125</xdr:colOff>
      <xdr:row>74</xdr:row>
      <xdr:rowOff>38247</xdr:rowOff>
    </xdr:to>
    <xdr:cxnSp macro="">
      <xdr:nvCxnSpPr>
        <xdr:cNvPr id="593" name="直線コネクタ 592"/>
        <xdr:cNvCxnSpPr/>
      </xdr:nvCxnSpPr>
      <xdr:spPr>
        <a:xfrm flipV="1">
          <a:off x="14592300" y="12723467"/>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5" name="テキスト ボックス 594"/>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38247</xdr:rowOff>
    </xdr:from>
    <xdr:to>
      <xdr:col>21</xdr:col>
      <xdr:colOff>161925</xdr:colOff>
      <xdr:row>74</xdr:row>
      <xdr:rowOff>59004</xdr:rowOff>
    </xdr:to>
    <xdr:cxnSp macro="">
      <xdr:nvCxnSpPr>
        <xdr:cNvPr id="596" name="直線コネクタ 595"/>
        <xdr:cNvCxnSpPr/>
      </xdr:nvCxnSpPr>
      <xdr:spPr>
        <a:xfrm flipV="1">
          <a:off x="13703300" y="1272554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59004</xdr:rowOff>
    </xdr:from>
    <xdr:to>
      <xdr:col>19</xdr:col>
      <xdr:colOff>644525</xdr:colOff>
      <xdr:row>74</xdr:row>
      <xdr:rowOff>103010</xdr:rowOff>
    </xdr:to>
    <xdr:cxnSp macro="">
      <xdr:nvCxnSpPr>
        <xdr:cNvPr id="599" name="直線コネクタ 598"/>
        <xdr:cNvCxnSpPr/>
      </xdr:nvCxnSpPr>
      <xdr:spPr>
        <a:xfrm flipV="1">
          <a:off x="12814300" y="1274630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167813</xdr:rowOff>
    </xdr:from>
    <xdr:to>
      <xdr:col>23</xdr:col>
      <xdr:colOff>568325</xdr:colOff>
      <xdr:row>74</xdr:row>
      <xdr:rowOff>97963</xdr:rowOff>
    </xdr:to>
    <xdr:sp macro="" textlink="">
      <xdr:nvSpPr>
        <xdr:cNvPr id="609" name="円/楕円 608"/>
        <xdr:cNvSpPr/>
      </xdr:nvSpPr>
      <xdr:spPr>
        <a:xfrm>
          <a:off x="16268700" y="126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146240</xdr:rowOff>
    </xdr:from>
    <xdr:ext cx="534377" cy="259045"/>
    <xdr:sp macro="" textlink="">
      <xdr:nvSpPr>
        <xdr:cNvPr id="610" name="公債費該当値テキスト"/>
        <xdr:cNvSpPr txBox="1"/>
      </xdr:nvSpPr>
      <xdr:spPr>
        <a:xfrm>
          <a:off x="16370300" y="1266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156817</xdr:rowOff>
    </xdr:from>
    <xdr:to>
      <xdr:col>22</xdr:col>
      <xdr:colOff>415925</xdr:colOff>
      <xdr:row>74</xdr:row>
      <xdr:rowOff>86967</xdr:rowOff>
    </xdr:to>
    <xdr:sp macro="" textlink="">
      <xdr:nvSpPr>
        <xdr:cNvPr id="611" name="円/楕円 610"/>
        <xdr:cNvSpPr/>
      </xdr:nvSpPr>
      <xdr:spPr>
        <a:xfrm>
          <a:off x="15430500" y="126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78094</xdr:rowOff>
    </xdr:from>
    <xdr:ext cx="534377" cy="259045"/>
    <xdr:sp macro="" textlink="">
      <xdr:nvSpPr>
        <xdr:cNvPr id="612" name="テキスト ボックス 611"/>
        <xdr:cNvSpPr txBox="1"/>
      </xdr:nvSpPr>
      <xdr:spPr>
        <a:xfrm>
          <a:off x="15214111" y="127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158897</xdr:rowOff>
    </xdr:from>
    <xdr:to>
      <xdr:col>21</xdr:col>
      <xdr:colOff>212725</xdr:colOff>
      <xdr:row>74</xdr:row>
      <xdr:rowOff>89047</xdr:rowOff>
    </xdr:to>
    <xdr:sp macro="" textlink="">
      <xdr:nvSpPr>
        <xdr:cNvPr id="613" name="円/楕円 612"/>
        <xdr:cNvSpPr/>
      </xdr:nvSpPr>
      <xdr:spPr>
        <a:xfrm>
          <a:off x="14541500" y="126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80174</xdr:rowOff>
    </xdr:from>
    <xdr:ext cx="534377" cy="259045"/>
    <xdr:sp macro="" textlink="">
      <xdr:nvSpPr>
        <xdr:cNvPr id="614" name="テキスト ボックス 613"/>
        <xdr:cNvSpPr txBox="1"/>
      </xdr:nvSpPr>
      <xdr:spPr>
        <a:xfrm>
          <a:off x="14325111" y="127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8204</xdr:rowOff>
    </xdr:from>
    <xdr:to>
      <xdr:col>20</xdr:col>
      <xdr:colOff>9525</xdr:colOff>
      <xdr:row>74</xdr:row>
      <xdr:rowOff>109804</xdr:rowOff>
    </xdr:to>
    <xdr:sp macro="" textlink="">
      <xdr:nvSpPr>
        <xdr:cNvPr id="615" name="円/楕円 614"/>
        <xdr:cNvSpPr/>
      </xdr:nvSpPr>
      <xdr:spPr>
        <a:xfrm>
          <a:off x="13652500" y="126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100931</xdr:rowOff>
    </xdr:from>
    <xdr:ext cx="534377" cy="259045"/>
    <xdr:sp macro="" textlink="">
      <xdr:nvSpPr>
        <xdr:cNvPr id="616" name="テキスト ボックス 615"/>
        <xdr:cNvSpPr txBox="1"/>
      </xdr:nvSpPr>
      <xdr:spPr>
        <a:xfrm>
          <a:off x="13436111" y="127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52210</xdr:rowOff>
    </xdr:from>
    <xdr:to>
      <xdr:col>18</xdr:col>
      <xdr:colOff>492125</xdr:colOff>
      <xdr:row>74</xdr:row>
      <xdr:rowOff>153810</xdr:rowOff>
    </xdr:to>
    <xdr:sp macro="" textlink="">
      <xdr:nvSpPr>
        <xdr:cNvPr id="617" name="円/楕円 616"/>
        <xdr:cNvSpPr/>
      </xdr:nvSpPr>
      <xdr:spPr>
        <a:xfrm>
          <a:off x="12763500" y="127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144937</xdr:rowOff>
    </xdr:from>
    <xdr:ext cx="534377" cy="259045"/>
    <xdr:sp macro="" textlink="">
      <xdr:nvSpPr>
        <xdr:cNvPr id="618" name="テキスト ボックス 617"/>
        <xdr:cNvSpPr txBox="1"/>
      </xdr:nvSpPr>
      <xdr:spPr>
        <a:xfrm>
          <a:off x="12547111" y="128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60185</xdr:rowOff>
    </xdr:from>
    <xdr:to>
      <xdr:col>23</xdr:col>
      <xdr:colOff>517525</xdr:colOff>
      <xdr:row>98</xdr:row>
      <xdr:rowOff>83922</xdr:rowOff>
    </xdr:to>
    <xdr:cxnSp macro="">
      <xdr:nvCxnSpPr>
        <xdr:cNvPr id="647" name="直線コネクタ 646"/>
        <xdr:cNvCxnSpPr/>
      </xdr:nvCxnSpPr>
      <xdr:spPr>
        <a:xfrm>
          <a:off x="15481300" y="16862285"/>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139433</xdr:rowOff>
    </xdr:from>
    <xdr:to>
      <xdr:col>22</xdr:col>
      <xdr:colOff>365125</xdr:colOff>
      <xdr:row>98</xdr:row>
      <xdr:rowOff>60185</xdr:rowOff>
    </xdr:to>
    <xdr:cxnSp macro="">
      <xdr:nvCxnSpPr>
        <xdr:cNvPr id="650" name="直線コネクタ 649"/>
        <xdr:cNvCxnSpPr/>
      </xdr:nvCxnSpPr>
      <xdr:spPr>
        <a:xfrm>
          <a:off x="14592300" y="16770083"/>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139433</xdr:rowOff>
    </xdr:from>
    <xdr:to>
      <xdr:col>21</xdr:col>
      <xdr:colOff>161925</xdr:colOff>
      <xdr:row>98</xdr:row>
      <xdr:rowOff>45441</xdr:rowOff>
    </xdr:to>
    <xdr:cxnSp macro="">
      <xdr:nvCxnSpPr>
        <xdr:cNvPr id="653" name="直線コネクタ 652"/>
        <xdr:cNvCxnSpPr/>
      </xdr:nvCxnSpPr>
      <xdr:spPr>
        <a:xfrm flipV="1">
          <a:off x="13703300" y="16770083"/>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45441</xdr:rowOff>
    </xdr:from>
    <xdr:to>
      <xdr:col>19</xdr:col>
      <xdr:colOff>644525</xdr:colOff>
      <xdr:row>98</xdr:row>
      <xdr:rowOff>76149</xdr:rowOff>
    </xdr:to>
    <xdr:cxnSp macro="">
      <xdr:nvCxnSpPr>
        <xdr:cNvPr id="656" name="直線コネクタ 655"/>
        <xdr:cNvCxnSpPr/>
      </xdr:nvCxnSpPr>
      <xdr:spPr>
        <a:xfrm flipV="1">
          <a:off x="12814300" y="16847541"/>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33122</xdr:rowOff>
    </xdr:from>
    <xdr:to>
      <xdr:col>23</xdr:col>
      <xdr:colOff>568325</xdr:colOff>
      <xdr:row>98</xdr:row>
      <xdr:rowOff>134722</xdr:rowOff>
    </xdr:to>
    <xdr:sp macro="" textlink="">
      <xdr:nvSpPr>
        <xdr:cNvPr id="666" name="円/楕円 665"/>
        <xdr:cNvSpPr/>
      </xdr:nvSpPr>
      <xdr:spPr>
        <a:xfrm>
          <a:off x="162687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119499</xdr:rowOff>
    </xdr:from>
    <xdr:ext cx="469744" cy="259045"/>
    <xdr:sp macro="" textlink="">
      <xdr:nvSpPr>
        <xdr:cNvPr id="667" name="積立金該当値テキスト"/>
        <xdr:cNvSpPr txBox="1"/>
      </xdr:nvSpPr>
      <xdr:spPr>
        <a:xfrm>
          <a:off x="16370300" y="167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9385</xdr:rowOff>
    </xdr:from>
    <xdr:to>
      <xdr:col>22</xdr:col>
      <xdr:colOff>415925</xdr:colOff>
      <xdr:row>98</xdr:row>
      <xdr:rowOff>110985</xdr:rowOff>
    </xdr:to>
    <xdr:sp macro="" textlink="">
      <xdr:nvSpPr>
        <xdr:cNvPr id="668" name="円/楕円 667"/>
        <xdr:cNvSpPr/>
      </xdr:nvSpPr>
      <xdr:spPr>
        <a:xfrm>
          <a:off x="15430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102112</xdr:rowOff>
    </xdr:from>
    <xdr:ext cx="469744" cy="259045"/>
    <xdr:sp macro="" textlink="">
      <xdr:nvSpPr>
        <xdr:cNvPr id="669" name="テキスト ボックス 668"/>
        <xdr:cNvSpPr txBox="1"/>
      </xdr:nvSpPr>
      <xdr:spPr>
        <a:xfrm>
          <a:off x="15246427" y="169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88633</xdr:rowOff>
    </xdr:from>
    <xdr:to>
      <xdr:col>21</xdr:col>
      <xdr:colOff>212725</xdr:colOff>
      <xdr:row>98</xdr:row>
      <xdr:rowOff>18783</xdr:rowOff>
    </xdr:to>
    <xdr:sp macro="" textlink="">
      <xdr:nvSpPr>
        <xdr:cNvPr id="670" name="円/楕円 669"/>
        <xdr:cNvSpPr/>
      </xdr:nvSpPr>
      <xdr:spPr>
        <a:xfrm>
          <a:off x="145415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9910</xdr:rowOff>
    </xdr:from>
    <xdr:ext cx="469744" cy="259045"/>
    <xdr:sp macro="" textlink="">
      <xdr:nvSpPr>
        <xdr:cNvPr id="671" name="テキスト ボックス 670"/>
        <xdr:cNvSpPr txBox="1"/>
      </xdr:nvSpPr>
      <xdr:spPr>
        <a:xfrm>
          <a:off x="14357427" y="1681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166091</xdr:rowOff>
    </xdr:from>
    <xdr:to>
      <xdr:col>20</xdr:col>
      <xdr:colOff>9525</xdr:colOff>
      <xdr:row>98</xdr:row>
      <xdr:rowOff>96241</xdr:rowOff>
    </xdr:to>
    <xdr:sp macro="" textlink="">
      <xdr:nvSpPr>
        <xdr:cNvPr id="672" name="円/楕円 671"/>
        <xdr:cNvSpPr/>
      </xdr:nvSpPr>
      <xdr:spPr>
        <a:xfrm>
          <a:off x="13652500" y="167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87368</xdr:rowOff>
    </xdr:from>
    <xdr:ext cx="469744" cy="259045"/>
    <xdr:sp macro="" textlink="">
      <xdr:nvSpPr>
        <xdr:cNvPr id="673" name="テキスト ボックス 672"/>
        <xdr:cNvSpPr txBox="1"/>
      </xdr:nvSpPr>
      <xdr:spPr>
        <a:xfrm>
          <a:off x="13468427" y="168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25349</xdr:rowOff>
    </xdr:from>
    <xdr:to>
      <xdr:col>18</xdr:col>
      <xdr:colOff>492125</xdr:colOff>
      <xdr:row>98</xdr:row>
      <xdr:rowOff>126949</xdr:rowOff>
    </xdr:to>
    <xdr:sp macro="" textlink="">
      <xdr:nvSpPr>
        <xdr:cNvPr id="674" name="円/楕円 673"/>
        <xdr:cNvSpPr/>
      </xdr:nvSpPr>
      <xdr:spPr>
        <a:xfrm>
          <a:off x="12763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118076</xdr:rowOff>
    </xdr:from>
    <xdr:ext cx="469744" cy="259045"/>
    <xdr:sp macro="" textlink="">
      <xdr:nvSpPr>
        <xdr:cNvPr id="675" name="テキスト ボックス 674"/>
        <xdr:cNvSpPr txBox="1"/>
      </xdr:nvSpPr>
      <xdr:spPr>
        <a:xfrm>
          <a:off x="12579427" y="169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130328</xdr:rowOff>
    </xdr:from>
    <xdr:to>
      <xdr:col>32</xdr:col>
      <xdr:colOff>187325</xdr:colOff>
      <xdr:row>58</xdr:row>
      <xdr:rowOff>130419</xdr:rowOff>
    </xdr:to>
    <xdr:cxnSp macro="">
      <xdr:nvCxnSpPr>
        <xdr:cNvPr id="761" name="直線コネクタ 760"/>
        <xdr:cNvCxnSpPr/>
      </xdr:nvCxnSpPr>
      <xdr:spPr>
        <a:xfrm flipV="1">
          <a:off x="21323300" y="1007442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126761</xdr:rowOff>
    </xdr:from>
    <xdr:to>
      <xdr:col>31</xdr:col>
      <xdr:colOff>34925</xdr:colOff>
      <xdr:row>58</xdr:row>
      <xdr:rowOff>130419</xdr:rowOff>
    </xdr:to>
    <xdr:cxnSp macro="">
      <xdr:nvCxnSpPr>
        <xdr:cNvPr id="764" name="直線コネクタ 763"/>
        <xdr:cNvCxnSpPr/>
      </xdr:nvCxnSpPr>
      <xdr:spPr>
        <a:xfrm>
          <a:off x="20434300" y="10070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126761</xdr:rowOff>
    </xdr:from>
    <xdr:to>
      <xdr:col>29</xdr:col>
      <xdr:colOff>517525</xdr:colOff>
      <xdr:row>58</xdr:row>
      <xdr:rowOff>132339</xdr:rowOff>
    </xdr:to>
    <xdr:cxnSp macro="">
      <xdr:nvCxnSpPr>
        <xdr:cNvPr id="767" name="直線コネクタ 766"/>
        <xdr:cNvCxnSpPr/>
      </xdr:nvCxnSpPr>
      <xdr:spPr>
        <a:xfrm flipV="1">
          <a:off x="19545300" y="1007086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132293</xdr:rowOff>
    </xdr:from>
    <xdr:to>
      <xdr:col>28</xdr:col>
      <xdr:colOff>314325</xdr:colOff>
      <xdr:row>58</xdr:row>
      <xdr:rowOff>132339</xdr:rowOff>
    </xdr:to>
    <xdr:cxnSp macro="">
      <xdr:nvCxnSpPr>
        <xdr:cNvPr id="770" name="直線コネクタ 769"/>
        <xdr:cNvCxnSpPr/>
      </xdr:nvCxnSpPr>
      <xdr:spPr>
        <a:xfrm>
          <a:off x="18656300" y="1007639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4" name="テキスト ボックス 773"/>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79528</xdr:rowOff>
    </xdr:from>
    <xdr:to>
      <xdr:col>32</xdr:col>
      <xdr:colOff>238125</xdr:colOff>
      <xdr:row>59</xdr:row>
      <xdr:rowOff>9678</xdr:rowOff>
    </xdr:to>
    <xdr:sp macro="" textlink="">
      <xdr:nvSpPr>
        <xdr:cNvPr id="780" name="円/楕円 779"/>
        <xdr:cNvSpPr/>
      </xdr:nvSpPr>
      <xdr:spPr>
        <a:xfrm>
          <a:off x="22110700" y="100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165905</xdr:rowOff>
    </xdr:from>
    <xdr:ext cx="378565" cy="259045"/>
    <xdr:sp macro="" textlink="">
      <xdr:nvSpPr>
        <xdr:cNvPr id="781" name="貸付金該当値テキスト"/>
        <xdr:cNvSpPr txBox="1"/>
      </xdr:nvSpPr>
      <xdr:spPr>
        <a:xfrm>
          <a:off x="22212300" y="993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79619</xdr:rowOff>
    </xdr:from>
    <xdr:to>
      <xdr:col>31</xdr:col>
      <xdr:colOff>85725</xdr:colOff>
      <xdr:row>59</xdr:row>
      <xdr:rowOff>9769</xdr:rowOff>
    </xdr:to>
    <xdr:sp macro="" textlink="">
      <xdr:nvSpPr>
        <xdr:cNvPr id="782" name="円/楕円 781"/>
        <xdr:cNvSpPr/>
      </xdr:nvSpPr>
      <xdr:spPr>
        <a:xfrm>
          <a:off x="21272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896</xdr:rowOff>
    </xdr:from>
    <xdr:ext cx="378565" cy="259045"/>
    <xdr:sp macro="" textlink="">
      <xdr:nvSpPr>
        <xdr:cNvPr id="783" name="テキスト ボックス 782"/>
        <xdr:cNvSpPr txBox="1"/>
      </xdr:nvSpPr>
      <xdr:spPr>
        <a:xfrm>
          <a:off x="21134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75961</xdr:rowOff>
    </xdr:from>
    <xdr:to>
      <xdr:col>29</xdr:col>
      <xdr:colOff>568325</xdr:colOff>
      <xdr:row>59</xdr:row>
      <xdr:rowOff>6111</xdr:rowOff>
    </xdr:to>
    <xdr:sp macro="" textlink="">
      <xdr:nvSpPr>
        <xdr:cNvPr id="784" name="円/楕円 783"/>
        <xdr:cNvSpPr/>
      </xdr:nvSpPr>
      <xdr:spPr>
        <a:xfrm>
          <a:off x="20383500" y="100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168688</xdr:rowOff>
    </xdr:from>
    <xdr:ext cx="378565" cy="259045"/>
    <xdr:sp macro="" textlink="">
      <xdr:nvSpPr>
        <xdr:cNvPr id="785" name="テキスト ボックス 784"/>
        <xdr:cNvSpPr txBox="1"/>
      </xdr:nvSpPr>
      <xdr:spPr>
        <a:xfrm>
          <a:off x="20245017" y="1011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81539</xdr:rowOff>
    </xdr:from>
    <xdr:to>
      <xdr:col>28</xdr:col>
      <xdr:colOff>365125</xdr:colOff>
      <xdr:row>59</xdr:row>
      <xdr:rowOff>11689</xdr:rowOff>
    </xdr:to>
    <xdr:sp macro="" textlink="">
      <xdr:nvSpPr>
        <xdr:cNvPr id="786" name="円/楕円 785"/>
        <xdr:cNvSpPr/>
      </xdr:nvSpPr>
      <xdr:spPr>
        <a:xfrm>
          <a:off x="19494500" y="100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2816</xdr:rowOff>
    </xdr:from>
    <xdr:ext cx="378565" cy="259045"/>
    <xdr:sp macro="" textlink="">
      <xdr:nvSpPr>
        <xdr:cNvPr id="787" name="テキスト ボックス 786"/>
        <xdr:cNvSpPr txBox="1"/>
      </xdr:nvSpPr>
      <xdr:spPr>
        <a:xfrm>
          <a:off x="19356017" y="1011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81493</xdr:rowOff>
    </xdr:from>
    <xdr:to>
      <xdr:col>27</xdr:col>
      <xdr:colOff>161925</xdr:colOff>
      <xdr:row>59</xdr:row>
      <xdr:rowOff>11643</xdr:rowOff>
    </xdr:to>
    <xdr:sp macro="" textlink="">
      <xdr:nvSpPr>
        <xdr:cNvPr id="788" name="円/楕円 787"/>
        <xdr:cNvSpPr/>
      </xdr:nvSpPr>
      <xdr:spPr>
        <a:xfrm>
          <a:off x="18605500" y="100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2770</xdr:rowOff>
    </xdr:from>
    <xdr:ext cx="378565" cy="259045"/>
    <xdr:sp macro="" textlink="">
      <xdr:nvSpPr>
        <xdr:cNvPr id="789" name="テキスト ボックス 788"/>
        <xdr:cNvSpPr txBox="1"/>
      </xdr:nvSpPr>
      <xdr:spPr>
        <a:xfrm>
          <a:off x="18467017" y="1011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141339</xdr:rowOff>
    </xdr:from>
    <xdr:to>
      <xdr:col>32</xdr:col>
      <xdr:colOff>187325</xdr:colOff>
      <xdr:row>71</xdr:row>
      <xdr:rowOff>138595</xdr:rowOff>
    </xdr:to>
    <xdr:cxnSp macro="">
      <xdr:nvCxnSpPr>
        <xdr:cNvPr id="819" name="直線コネクタ 818"/>
        <xdr:cNvCxnSpPr/>
      </xdr:nvCxnSpPr>
      <xdr:spPr>
        <a:xfrm flipV="1">
          <a:off x="21323300" y="12142839"/>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0"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138595</xdr:rowOff>
    </xdr:from>
    <xdr:to>
      <xdr:col>31</xdr:col>
      <xdr:colOff>34925</xdr:colOff>
      <xdr:row>72</xdr:row>
      <xdr:rowOff>31648</xdr:rowOff>
    </xdr:to>
    <xdr:cxnSp macro="">
      <xdr:nvCxnSpPr>
        <xdr:cNvPr id="822" name="直線コネクタ 821"/>
        <xdr:cNvCxnSpPr/>
      </xdr:nvCxnSpPr>
      <xdr:spPr>
        <a:xfrm flipV="1">
          <a:off x="20434300" y="12311545"/>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4" name="テキスト ボックス 823"/>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31648</xdr:rowOff>
    </xdr:from>
    <xdr:to>
      <xdr:col>29</xdr:col>
      <xdr:colOff>517525</xdr:colOff>
      <xdr:row>72</xdr:row>
      <xdr:rowOff>63271</xdr:rowOff>
    </xdr:to>
    <xdr:cxnSp macro="">
      <xdr:nvCxnSpPr>
        <xdr:cNvPr id="825" name="直線コネクタ 824"/>
        <xdr:cNvCxnSpPr/>
      </xdr:nvCxnSpPr>
      <xdr:spPr>
        <a:xfrm flipV="1">
          <a:off x="19545300" y="1237604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7" name="テキスト ボックス 826"/>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63271</xdr:rowOff>
    </xdr:from>
    <xdr:to>
      <xdr:col>28</xdr:col>
      <xdr:colOff>314325</xdr:colOff>
      <xdr:row>72</xdr:row>
      <xdr:rowOff>79387</xdr:rowOff>
    </xdr:to>
    <xdr:cxnSp macro="">
      <xdr:nvCxnSpPr>
        <xdr:cNvPr id="828" name="直線コネクタ 827"/>
        <xdr:cNvCxnSpPr/>
      </xdr:nvCxnSpPr>
      <xdr:spPr>
        <a:xfrm flipV="1">
          <a:off x="18656300" y="12407671"/>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0" name="テキスト ボックス 829"/>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32" name="テキスト ボックス 831"/>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90539</xdr:rowOff>
    </xdr:from>
    <xdr:to>
      <xdr:col>32</xdr:col>
      <xdr:colOff>238125</xdr:colOff>
      <xdr:row>71</xdr:row>
      <xdr:rowOff>20689</xdr:rowOff>
    </xdr:to>
    <xdr:sp macro="" textlink="">
      <xdr:nvSpPr>
        <xdr:cNvPr id="838" name="円/楕円 837"/>
        <xdr:cNvSpPr/>
      </xdr:nvSpPr>
      <xdr:spPr>
        <a:xfrm>
          <a:off x="22110700" y="120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27640</xdr:rowOff>
    </xdr:from>
    <xdr:ext cx="534377" cy="259045"/>
    <xdr:sp macro="" textlink="">
      <xdr:nvSpPr>
        <xdr:cNvPr id="839" name="繰出金該当値テキスト"/>
        <xdr:cNvSpPr txBox="1"/>
      </xdr:nvSpPr>
      <xdr:spPr>
        <a:xfrm>
          <a:off x="22212300" y="120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57,957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87795</xdr:rowOff>
    </xdr:from>
    <xdr:to>
      <xdr:col>31</xdr:col>
      <xdr:colOff>85725</xdr:colOff>
      <xdr:row>72</xdr:row>
      <xdr:rowOff>17945</xdr:rowOff>
    </xdr:to>
    <xdr:sp macro="" textlink="">
      <xdr:nvSpPr>
        <xdr:cNvPr id="840" name="円/楕円 839"/>
        <xdr:cNvSpPr/>
      </xdr:nvSpPr>
      <xdr:spPr>
        <a:xfrm>
          <a:off x="21272500" y="122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34472</xdr:rowOff>
    </xdr:from>
    <xdr:ext cx="534377" cy="259045"/>
    <xdr:sp macro="" textlink="">
      <xdr:nvSpPr>
        <xdr:cNvPr id="841" name="テキスト ボックス 840"/>
        <xdr:cNvSpPr txBox="1"/>
      </xdr:nvSpPr>
      <xdr:spPr>
        <a:xfrm>
          <a:off x="21056111" y="1203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152298</xdr:rowOff>
    </xdr:from>
    <xdr:to>
      <xdr:col>29</xdr:col>
      <xdr:colOff>568325</xdr:colOff>
      <xdr:row>72</xdr:row>
      <xdr:rowOff>82448</xdr:rowOff>
    </xdr:to>
    <xdr:sp macro="" textlink="">
      <xdr:nvSpPr>
        <xdr:cNvPr id="842" name="円/楕円 841"/>
        <xdr:cNvSpPr/>
      </xdr:nvSpPr>
      <xdr:spPr>
        <a:xfrm>
          <a:off x="20383500" y="123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98975</xdr:rowOff>
    </xdr:from>
    <xdr:ext cx="534377" cy="259045"/>
    <xdr:sp macro="" textlink="">
      <xdr:nvSpPr>
        <xdr:cNvPr id="843" name="テキスト ボックス 842"/>
        <xdr:cNvSpPr txBox="1"/>
      </xdr:nvSpPr>
      <xdr:spPr>
        <a:xfrm>
          <a:off x="20167111" y="121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12471</xdr:rowOff>
    </xdr:from>
    <xdr:to>
      <xdr:col>28</xdr:col>
      <xdr:colOff>365125</xdr:colOff>
      <xdr:row>72</xdr:row>
      <xdr:rowOff>114071</xdr:rowOff>
    </xdr:to>
    <xdr:sp macro="" textlink="">
      <xdr:nvSpPr>
        <xdr:cNvPr id="844" name="円/楕円 843"/>
        <xdr:cNvSpPr/>
      </xdr:nvSpPr>
      <xdr:spPr>
        <a:xfrm>
          <a:off x="19494500" y="123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130598</xdr:rowOff>
    </xdr:from>
    <xdr:ext cx="534377" cy="259045"/>
    <xdr:sp macro="" textlink="">
      <xdr:nvSpPr>
        <xdr:cNvPr id="845" name="テキスト ボックス 844"/>
        <xdr:cNvSpPr txBox="1"/>
      </xdr:nvSpPr>
      <xdr:spPr>
        <a:xfrm>
          <a:off x="19278111" y="121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28587</xdr:rowOff>
    </xdr:from>
    <xdr:to>
      <xdr:col>27</xdr:col>
      <xdr:colOff>161925</xdr:colOff>
      <xdr:row>72</xdr:row>
      <xdr:rowOff>130187</xdr:rowOff>
    </xdr:to>
    <xdr:sp macro="" textlink="">
      <xdr:nvSpPr>
        <xdr:cNvPr id="846" name="円/楕円 845"/>
        <xdr:cNvSpPr/>
      </xdr:nvSpPr>
      <xdr:spPr>
        <a:xfrm>
          <a:off x="18605500" y="123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146714</xdr:rowOff>
    </xdr:from>
    <xdr:ext cx="534377" cy="259045"/>
    <xdr:sp macro="" textlink="">
      <xdr:nvSpPr>
        <xdr:cNvPr id="847" name="テキスト ボックス 846"/>
        <xdr:cNvSpPr txBox="1"/>
      </xdr:nvSpPr>
      <xdr:spPr>
        <a:xfrm>
          <a:off x="18389111" y="121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348,923</a:t>
          </a:r>
          <a:r>
            <a:rPr kumimoji="1" lang="ja-JP" altLang="en-US" sz="1300">
              <a:latin typeface="ＭＳ Ｐゴシック"/>
            </a:rPr>
            <a:t>円となっている。主な項目で分析すると、扶助費では類似団体の住民一人当たり</a:t>
          </a:r>
          <a:r>
            <a:rPr kumimoji="1" lang="en-US" altLang="ja-JP" sz="1300">
              <a:latin typeface="ＭＳ Ｐゴシック"/>
            </a:rPr>
            <a:t>77,333</a:t>
          </a:r>
          <a:r>
            <a:rPr kumimoji="1" lang="ja-JP" altLang="en-US" sz="1300">
              <a:latin typeface="ＭＳ Ｐゴシック"/>
            </a:rPr>
            <a:t>円に対し、</a:t>
          </a:r>
          <a:r>
            <a:rPr kumimoji="1" lang="en-US" altLang="ja-JP" sz="1300">
              <a:latin typeface="ＭＳ Ｐゴシック"/>
            </a:rPr>
            <a:t>116,560</a:t>
          </a:r>
          <a:r>
            <a:rPr kumimoji="1" lang="ja-JP" altLang="en-US" sz="1300">
              <a:latin typeface="ＭＳ Ｐゴシック"/>
            </a:rPr>
            <a:t>円と大きく上回っており、高止まりしている。従来より低所得者が多く、一人当たりの生活保護についても、類似団体一人当たり</a:t>
          </a:r>
          <a:r>
            <a:rPr kumimoji="1" lang="en-US" altLang="ja-JP" sz="1300">
              <a:latin typeface="ＭＳ Ｐゴシック"/>
            </a:rPr>
            <a:t>13,883</a:t>
          </a:r>
          <a:r>
            <a:rPr kumimoji="1" lang="ja-JP" altLang="en-US" sz="1300">
              <a:latin typeface="ＭＳ Ｐゴシック"/>
            </a:rPr>
            <a:t>円に対し、</a:t>
          </a:r>
          <a:r>
            <a:rPr kumimoji="1" lang="en-US" altLang="ja-JP" sz="1300">
              <a:latin typeface="ＭＳ Ｐゴシック"/>
            </a:rPr>
            <a:t>47,989</a:t>
          </a:r>
          <a:r>
            <a:rPr kumimoji="1" lang="ja-JP" altLang="en-US" sz="1300">
              <a:latin typeface="ＭＳ Ｐゴシック"/>
            </a:rPr>
            <a:t>円となっているため、雇用創出と併せて就労支援を行い、扶助費の抑制に努める。人件費では類似団体の住民一人当たり</a:t>
          </a:r>
          <a:r>
            <a:rPr kumimoji="1" lang="en-US" altLang="ja-JP" sz="1300">
              <a:latin typeface="ＭＳ Ｐゴシック"/>
            </a:rPr>
            <a:t>56,521</a:t>
          </a:r>
          <a:r>
            <a:rPr kumimoji="1" lang="ja-JP" altLang="en-US" sz="1300">
              <a:latin typeface="ＭＳ Ｐゴシック"/>
            </a:rPr>
            <a:t>円に対して、住民一人当たり</a:t>
          </a:r>
          <a:r>
            <a:rPr kumimoji="1" lang="en-US" altLang="ja-JP" sz="1300">
              <a:latin typeface="ＭＳ Ｐゴシック"/>
            </a:rPr>
            <a:t>61,181</a:t>
          </a:r>
          <a:r>
            <a:rPr kumimoji="1" lang="ja-JP" altLang="en-US" sz="1300">
              <a:latin typeface="ＭＳ Ｐゴシック"/>
            </a:rPr>
            <a:t>円で近年類似団体と比較して、一人当たりの人件費は高い傾向にある。人口</a:t>
          </a:r>
          <a:r>
            <a:rPr kumimoji="1" lang="en-US" altLang="ja-JP" sz="1300">
              <a:latin typeface="ＭＳ Ｐゴシック"/>
            </a:rPr>
            <a:t>1,000</a:t>
          </a:r>
          <a:r>
            <a:rPr kumimoji="1" lang="ja-JP" altLang="en-US" sz="1300">
              <a:latin typeface="ＭＳ Ｐゴシック"/>
            </a:rPr>
            <a:t>人当たりの職員数は類似団体</a:t>
          </a:r>
          <a:r>
            <a:rPr kumimoji="1" lang="en-US" altLang="ja-JP" sz="1300">
              <a:latin typeface="ＭＳ Ｐゴシック"/>
            </a:rPr>
            <a:t>6.38</a:t>
          </a:r>
          <a:r>
            <a:rPr kumimoji="1" lang="ja-JP" altLang="en-US" sz="1300">
              <a:latin typeface="ＭＳ Ｐゴシック"/>
            </a:rPr>
            <a:t>人に対して、</a:t>
          </a:r>
          <a:r>
            <a:rPr kumimoji="1" lang="en-US" altLang="ja-JP" sz="1300">
              <a:latin typeface="ＭＳ Ｐゴシック"/>
            </a:rPr>
            <a:t>6.08</a:t>
          </a:r>
          <a:r>
            <a:rPr kumimoji="1" lang="ja-JP" altLang="en-US" sz="1300">
              <a:latin typeface="ＭＳ Ｐゴシック"/>
            </a:rPr>
            <a:t>人と少ないものの、技能労務職で類似団体と比較して、平均年齢が低いものの、給料が高いことや、教育職で類似団体と比較して、平均年齢が高く、給料も高いためである。人員の適正配置などにより総人件費の抑制に努める。繰出金では国民健康保険及び下水道事業特別会計において、累積赤字を抱えており、普通会計から多額の繰出を行っていることから、高い傾向が続いている。赤字解消計画を着実に実行することで、繰出金を抑制する。物件費では類似団体の住民一人当たり</a:t>
          </a:r>
          <a:r>
            <a:rPr kumimoji="1" lang="en-US" altLang="ja-JP" sz="1300">
              <a:latin typeface="ＭＳ Ｐゴシック"/>
            </a:rPr>
            <a:t>52,553</a:t>
          </a:r>
          <a:r>
            <a:rPr kumimoji="1" lang="ja-JP" altLang="en-US" sz="1300">
              <a:latin typeface="ＭＳ Ｐゴシック"/>
            </a:rPr>
            <a:t>円に対して、住民一人当たり</a:t>
          </a:r>
          <a:r>
            <a:rPr kumimoji="1" lang="en-US" altLang="ja-JP" sz="1300">
              <a:latin typeface="ＭＳ Ｐゴシック"/>
            </a:rPr>
            <a:t>37,684</a:t>
          </a:r>
          <a:r>
            <a:rPr kumimoji="1" lang="ja-JP" altLang="en-US" sz="1300">
              <a:latin typeface="ＭＳ Ｐゴシック"/>
            </a:rPr>
            <a:t>円で類似団体と比較して低く、アルバイト賃金、需用費、委託料などの節減に努めた結果、近年類似団体と比較して、低い傾向である。公債費では類似団体の住民一人当たり</a:t>
          </a:r>
          <a:r>
            <a:rPr kumimoji="1" lang="en-US" altLang="ja-JP" sz="1300">
              <a:latin typeface="ＭＳ Ｐゴシック"/>
            </a:rPr>
            <a:t>35,964</a:t>
          </a:r>
          <a:r>
            <a:rPr kumimoji="1" lang="ja-JP" altLang="en-US" sz="1300">
              <a:latin typeface="ＭＳ Ｐゴシック"/>
            </a:rPr>
            <a:t>円に対して、住民一人当たり</a:t>
          </a:r>
          <a:r>
            <a:rPr kumimoji="1" lang="en-US" altLang="ja-JP" sz="1300">
              <a:latin typeface="ＭＳ Ｐゴシック"/>
            </a:rPr>
            <a:t>34,048</a:t>
          </a:r>
          <a:r>
            <a:rPr kumimoji="1" lang="ja-JP" altLang="en-US" sz="1300">
              <a:latin typeface="ＭＳ Ｐゴシック"/>
            </a:rPr>
            <a:t>円と下回っているが、市債残高を注視しながら、世代間の負担の均衡を図りつつ、計画的な市債管理に努める。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121,962
120,691
16.66
42,841,342
42,555,297
278,671
24,291,000
41,061,012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158445</xdr:rowOff>
    </xdr:from>
    <xdr:to>
      <xdr:col>6</xdr:col>
      <xdr:colOff>511175</xdr:colOff>
      <xdr:row>33</xdr:row>
      <xdr:rowOff>166675</xdr:rowOff>
    </xdr:to>
    <xdr:cxnSp macro="">
      <xdr:nvCxnSpPr>
        <xdr:cNvPr id="59" name="直線コネクタ 58"/>
        <xdr:cNvCxnSpPr/>
      </xdr:nvCxnSpPr>
      <xdr:spPr>
        <a:xfrm>
          <a:off x="3797300" y="581629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154787</xdr:rowOff>
    </xdr:from>
    <xdr:to>
      <xdr:col>5</xdr:col>
      <xdr:colOff>358775</xdr:colOff>
      <xdr:row>33</xdr:row>
      <xdr:rowOff>158445</xdr:rowOff>
    </xdr:to>
    <xdr:cxnSp macro="">
      <xdr:nvCxnSpPr>
        <xdr:cNvPr id="62" name="直線コネクタ 61"/>
        <xdr:cNvCxnSpPr/>
      </xdr:nvCxnSpPr>
      <xdr:spPr>
        <a:xfrm>
          <a:off x="2908300" y="581263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122784</xdr:rowOff>
    </xdr:from>
    <xdr:to>
      <xdr:col>4</xdr:col>
      <xdr:colOff>155575</xdr:colOff>
      <xdr:row>33</xdr:row>
      <xdr:rowOff>154787</xdr:rowOff>
    </xdr:to>
    <xdr:cxnSp macro="">
      <xdr:nvCxnSpPr>
        <xdr:cNvPr id="65" name="直線コネクタ 64"/>
        <xdr:cNvCxnSpPr/>
      </xdr:nvCxnSpPr>
      <xdr:spPr>
        <a:xfrm>
          <a:off x="2019300" y="5780634"/>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121869</xdr:rowOff>
    </xdr:from>
    <xdr:to>
      <xdr:col>2</xdr:col>
      <xdr:colOff>638175</xdr:colOff>
      <xdr:row>33</xdr:row>
      <xdr:rowOff>122784</xdr:rowOff>
    </xdr:to>
    <xdr:cxnSp macro="">
      <xdr:nvCxnSpPr>
        <xdr:cNvPr id="68" name="直線コネクタ 67"/>
        <xdr:cNvCxnSpPr/>
      </xdr:nvCxnSpPr>
      <xdr:spPr>
        <a:xfrm>
          <a:off x="1130300" y="5436819"/>
          <a:ext cx="889000" cy="3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115875</xdr:rowOff>
    </xdr:from>
    <xdr:to>
      <xdr:col>6</xdr:col>
      <xdr:colOff>561975</xdr:colOff>
      <xdr:row>34</xdr:row>
      <xdr:rowOff>46025</xdr:rowOff>
    </xdr:to>
    <xdr:sp macro="" textlink="">
      <xdr:nvSpPr>
        <xdr:cNvPr id="78" name="円/楕円 77"/>
        <xdr:cNvSpPr/>
      </xdr:nvSpPr>
      <xdr:spPr>
        <a:xfrm>
          <a:off x="45847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138752</xdr:rowOff>
    </xdr:from>
    <xdr:ext cx="469744" cy="259045"/>
    <xdr:sp macro="" textlink="">
      <xdr:nvSpPr>
        <xdr:cNvPr id="79" name="議会費該当値テキスト"/>
        <xdr:cNvSpPr txBox="1"/>
      </xdr:nvSpPr>
      <xdr:spPr>
        <a:xfrm>
          <a:off x="4686300" y="56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107645</xdr:rowOff>
    </xdr:from>
    <xdr:to>
      <xdr:col>5</xdr:col>
      <xdr:colOff>409575</xdr:colOff>
      <xdr:row>34</xdr:row>
      <xdr:rowOff>37795</xdr:rowOff>
    </xdr:to>
    <xdr:sp macro="" textlink="">
      <xdr:nvSpPr>
        <xdr:cNvPr id="80" name="円/楕円 79"/>
        <xdr:cNvSpPr/>
      </xdr:nvSpPr>
      <xdr:spPr>
        <a:xfrm>
          <a:off x="3746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54322</xdr:rowOff>
    </xdr:from>
    <xdr:ext cx="469744" cy="259045"/>
    <xdr:sp macro="" textlink="">
      <xdr:nvSpPr>
        <xdr:cNvPr id="81" name="テキスト ボックス 80"/>
        <xdr:cNvSpPr txBox="1"/>
      </xdr:nvSpPr>
      <xdr:spPr>
        <a:xfrm>
          <a:off x="3562427"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103987</xdr:rowOff>
    </xdr:from>
    <xdr:to>
      <xdr:col>4</xdr:col>
      <xdr:colOff>206375</xdr:colOff>
      <xdr:row>34</xdr:row>
      <xdr:rowOff>34137</xdr:rowOff>
    </xdr:to>
    <xdr:sp macro="" textlink="">
      <xdr:nvSpPr>
        <xdr:cNvPr id="82" name="円/楕円 81"/>
        <xdr:cNvSpPr/>
      </xdr:nvSpPr>
      <xdr:spPr>
        <a:xfrm>
          <a:off x="2857500" y="5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50664</xdr:rowOff>
    </xdr:from>
    <xdr:ext cx="469744" cy="259045"/>
    <xdr:sp macro="" textlink="">
      <xdr:nvSpPr>
        <xdr:cNvPr id="83" name="テキスト ボックス 82"/>
        <xdr:cNvSpPr txBox="1"/>
      </xdr:nvSpPr>
      <xdr:spPr>
        <a:xfrm>
          <a:off x="2673427" y="55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71984</xdr:rowOff>
    </xdr:from>
    <xdr:to>
      <xdr:col>3</xdr:col>
      <xdr:colOff>3175</xdr:colOff>
      <xdr:row>34</xdr:row>
      <xdr:rowOff>2134</xdr:rowOff>
    </xdr:to>
    <xdr:sp macro="" textlink="">
      <xdr:nvSpPr>
        <xdr:cNvPr id="84" name="円/楕円 83"/>
        <xdr:cNvSpPr/>
      </xdr:nvSpPr>
      <xdr:spPr>
        <a:xfrm>
          <a:off x="1968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18661</xdr:rowOff>
    </xdr:from>
    <xdr:ext cx="469744" cy="259045"/>
    <xdr:sp macro="" textlink="">
      <xdr:nvSpPr>
        <xdr:cNvPr id="85" name="テキスト ボックス 84"/>
        <xdr:cNvSpPr txBox="1"/>
      </xdr:nvSpPr>
      <xdr:spPr>
        <a:xfrm>
          <a:off x="1784427"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71069</xdr:rowOff>
    </xdr:from>
    <xdr:to>
      <xdr:col>1</xdr:col>
      <xdr:colOff>485775</xdr:colOff>
      <xdr:row>32</xdr:row>
      <xdr:rowOff>1219</xdr:rowOff>
    </xdr:to>
    <xdr:sp macro="" textlink="">
      <xdr:nvSpPr>
        <xdr:cNvPr id="86" name="円/楕円 85"/>
        <xdr:cNvSpPr/>
      </xdr:nvSpPr>
      <xdr:spPr>
        <a:xfrm>
          <a:off x="1079500" y="5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163796</xdr:rowOff>
    </xdr:from>
    <xdr:ext cx="469744" cy="259045"/>
    <xdr:sp macro="" textlink="">
      <xdr:nvSpPr>
        <xdr:cNvPr id="87" name="テキスト ボックス 86"/>
        <xdr:cNvSpPr txBox="1"/>
      </xdr:nvSpPr>
      <xdr:spPr>
        <a:xfrm>
          <a:off x="895427" y="54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168199</xdr:rowOff>
    </xdr:from>
    <xdr:to>
      <xdr:col>6</xdr:col>
      <xdr:colOff>511175</xdr:colOff>
      <xdr:row>58</xdr:row>
      <xdr:rowOff>40221</xdr:rowOff>
    </xdr:to>
    <xdr:cxnSp macro="">
      <xdr:nvCxnSpPr>
        <xdr:cNvPr id="117" name="直線コネクタ 116"/>
        <xdr:cNvCxnSpPr/>
      </xdr:nvCxnSpPr>
      <xdr:spPr>
        <a:xfrm flipV="1">
          <a:off x="3797300" y="9940849"/>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115030</xdr:rowOff>
    </xdr:from>
    <xdr:to>
      <xdr:col>5</xdr:col>
      <xdr:colOff>358775</xdr:colOff>
      <xdr:row>58</xdr:row>
      <xdr:rowOff>40221</xdr:rowOff>
    </xdr:to>
    <xdr:cxnSp macro="">
      <xdr:nvCxnSpPr>
        <xdr:cNvPr id="120" name="直線コネクタ 119"/>
        <xdr:cNvCxnSpPr/>
      </xdr:nvCxnSpPr>
      <xdr:spPr>
        <a:xfrm>
          <a:off x="2908300" y="9887680"/>
          <a:ext cx="8890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115030</xdr:rowOff>
    </xdr:from>
    <xdr:to>
      <xdr:col>4</xdr:col>
      <xdr:colOff>155575</xdr:colOff>
      <xdr:row>58</xdr:row>
      <xdr:rowOff>33687</xdr:rowOff>
    </xdr:to>
    <xdr:cxnSp macro="">
      <xdr:nvCxnSpPr>
        <xdr:cNvPr id="123" name="直線コネクタ 122"/>
        <xdr:cNvCxnSpPr/>
      </xdr:nvCxnSpPr>
      <xdr:spPr>
        <a:xfrm flipV="1">
          <a:off x="2019300" y="9887680"/>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152616</xdr:rowOff>
    </xdr:from>
    <xdr:to>
      <xdr:col>2</xdr:col>
      <xdr:colOff>638175</xdr:colOff>
      <xdr:row>58</xdr:row>
      <xdr:rowOff>33687</xdr:rowOff>
    </xdr:to>
    <xdr:cxnSp macro="">
      <xdr:nvCxnSpPr>
        <xdr:cNvPr id="126" name="直線コネクタ 125"/>
        <xdr:cNvCxnSpPr/>
      </xdr:nvCxnSpPr>
      <xdr:spPr>
        <a:xfrm>
          <a:off x="1130300" y="9753816"/>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117399</xdr:rowOff>
    </xdr:from>
    <xdr:to>
      <xdr:col>6</xdr:col>
      <xdr:colOff>561975</xdr:colOff>
      <xdr:row>58</xdr:row>
      <xdr:rowOff>47549</xdr:rowOff>
    </xdr:to>
    <xdr:sp macro="" textlink="">
      <xdr:nvSpPr>
        <xdr:cNvPr id="136" name="円/楕円 135"/>
        <xdr:cNvSpPr/>
      </xdr:nvSpPr>
      <xdr:spPr>
        <a:xfrm>
          <a:off x="4584700" y="98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32326</xdr:rowOff>
    </xdr:from>
    <xdr:ext cx="534377" cy="259045"/>
    <xdr:sp macro="" textlink="">
      <xdr:nvSpPr>
        <xdr:cNvPr id="137" name="総務費該当値テキスト"/>
        <xdr:cNvSpPr txBox="1"/>
      </xdr:nvSpPr>
      <xdr:spPr>
        <a:xfrm>
          <a:off x="4686300" y="98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160871</xdr:rowOff>
    </xdr:from>
    <xdr:to>
      <xdr:col>5</xdr:col>
      <xdr:colOff>409575</xdr:colOff>
      <xdr:row>58</xdr:row>
      <xdr:rowOff>91021</xdr:rowOff>
    </xdr:to>
    <xdr:sp macro="" textlink="">
      <xdr:nvSpPr>
        <xdr:cNvPr id="138" name="円/楕円 137"/>
        <xdr:cNvSpPr/>
      </xdr:nvSpPr>
      <xdr:spPr>
        <a:xfrm>
          <a:off x="3746500" y="99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82148</xdr:rowOff>
    </xdr:from>
    <xdr:ext cx="534377" cy="259045"/>
    <xdr:sp macro="" textlink="">
      <xdr:nvSpPr>
        <xdr:cNvPr id="139" name="テキスト ボックス 138"/>
        <xdr:cNvSpPr txBox="1"/>
      </xdr:nvSpPr>
      <xdr:spPr>
        <a:xfrm>
          <a:off x="3530111" y="100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64230</xdr:rowOff>
    </xdr:from>
    <xdr:to>
      <xdr:col>4</xdr:col>
      <xdr:colOff>206375</xdr:colOff>
      <xdr:row>57</xdr:row>
      <xdr:rowOff>165830</xdr:rowOff>
    </xdr:to>
    <xdr:sp macro="" textlink="">
      <xdr:nvSpPr>
        <xdr:cNvPr id="140" name="円/楕円 139"/>
        <xdr:cNvSpPr/>
      </xdr:nvSpPr>
      <xdr:spPr>
        <a:xfrm>
          <a:off x="2857500" y="98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156957</xdr:rowOff>
    </xdr:from>
    <xdr:ext cx="534377" cy="259045"/>
    <xdr:sp macro="" textlink="">
      <xdr:nvSpPr>
        <xdr:cNvPr id="141" name="テキスト ボックス 140"/>
        <xdr:cNvSpPr txBox="1"/>
      </xdr:nvSpPr>
      <xdr:spPr>
        <a:xfrm>
          <a:off x="2641111" y="99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154337</xdr:rowOff>
    </xdr:from>
    <xdr:to>
      <xdr:col>3</xdr:col>
      <xdr:colOff>3175</xdr:colOff>
      <xdr:row>58</xdr:row>
      <xdr:rowOff>84487</xdr:rowOff>
    </xdr:to>
    <xdr:sp macro="" textlink="">
      <xdr:nvSpPr>
        <xdr:cNvPr id="142" name="円/楕円 141"/>
        <xdr:cNvSpPr/>
      </xdr:nvSpPr>
      <xdr:spPr>
        <a:xfrm>
          <a:off x="1968500" y="99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75614</xdr:rowOff>
    </xdr:from>
    <xdr:ext cx="534377" cy="259045"/>
    <xdr:sp macro="" textlink="">
      <xdr:nvSpPr>
        <xdr:cNvPr id="143" name="テキスト ボックス 142"/>
        <xdr:cNvSpPr txBox="1"/>
      </xdr:nvSpPr>
      <xdr:spPr>
        <a:xfrm>
          <a:off x="1752111" y="100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101816</xdr:rowOff>
    </xdr:from>
    <xdr:to>
      <xdr:col>1</xdr:col>
      <xdr:colOff>485775</xdr:colOff>
      <xdr:row>57</xdr:row>
      <xdr:rowOff>31966</xdr:rowOff>
    </xdr:to>
    <xdr:sp macro="" textlink="">
      <xdr:nvSpPr>
        <xdr:cNvPr id="144" name="円/楕円 143"/>
        <xdr:cNvSpPr/>
      </xdr:nvSpPr>
      <xdr:spPr>
        <a:xfrm>
          <a:off x="10795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23093</xdr:rowOff>
    </xdr:from>
    <xdr:ext cx="534377" cy="259045"/>
    <xdr:sp macro="" textlink="">
      <xdr:nvSpPr>
        <xdr:cNvPr id="145" name="テキスト ボックス 144"/>
        <xdr:cNvSpPr txBox="1"/>
      </xdr:nvSpPr>
      <xdr:spPr>
        <a:xfrm>
          <a:off x="863111" y="97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48554</xdr:rowOff>
    </xdr:from>
    <xdr:to>
      <xdr:col>6</xdr:col>
      <xdr:colOff>511175</xdr:colOff>
      <xdr:row>71</xdr:row>
      <xdr:rowOff>5969</xdr:rowOff>
    </xdr:to>
    <xdr:cxnSp macro="">
      <xdr:nvCxnSpPr>
        <xdr:cNvPr id="177" name="直線コネクタ 176"/>
        <xdr:cNvCxnSpPr/>
      </xdr:nvCxnSpPr>
      <xdr:spPr>
        <a:xfrm flipV="1">
          <a:off x="3797300" y="12050054"/>
          <a:ext cx="8382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5969</xdr:rowOff>
    </xdr:from>
    <xdr:to>
      <xdr:col>5</xdr:col>
      <xdr:colOff>358775</xdr:colOff>
      <xdr:row>72</xdr:row>
      <xdr:rowOff>50922</xdr:rowOff>
    </xdr:to>
    <xdr:cxnSp macro="">
      <xdr:nvCxnSpPr>
        <xdr:cNvPr id="180" name="直線コネクタ 179"/>
        <xdr:cNvCxnSpPr/>
      </xdr:nvCxnSpPr>
      <xdr:spPr>
        <a:xfrm flipV="1">
          <a:off x="2908300" y="12178919"/>
          <a:ext cx="889000" cy="2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2" name="テキスト ボックス 181"/>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50922</xdr:rowOff>
    </xdr:from>
    <xdr:to>
      <xdr:col>4</xdr:col>
      <xdr:colOff>155575</xdr:colOff>
      <xdr:row>72</xdr:row>
      <xdr:rowOff>115174</xdr:rowOff>
    </xdr:to>
    <xdr:cxnSp macro="">
      <xdr:nvCxnSpPr>
        <xdr:cNvPr id="183" name="直線コネクタ 182"/>
        <xdr:cNvCxnSpPr/>
      </xdr:nvCxnSpPr>
      <xdr:spPr>
        <a:xfrm flipV="1">
          <a:off x="2019300" y="12395322"/>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5" name="テキスト ボックス 184"/>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115174</xdr:rowOff>
    </xdr:from>
    <xdr:to>
      <xdr:col>2</xdr:col>
      <xdr:colOff>638175</xdr:colOff>
      <xdr:row>72</xdr:row>
      <xdr:rowOff>162511</xdr:rowOff>
    </xdr:to>
    <xdr:cxnSp macro="">
      <xdr:nvCxnSpPr>
        <xdr:cNvPr id="186" name="直線コネクタ 185"/>
        <xdr:cNvCxnSpPr/>
      </xdr:nvCxnSpPr>
      <xdr:spPr>
        <a:xfrm flipV="1">
          <a:off x="1130300" y="12459574"/>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88" name="テキスト ボックス 187"/>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0" name="テキスト ボックス 189"/>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169204</xdr:rowOff>
    </xdr:from>
    <xdr:to>
      <xdr:col>6</xdr:col>
      <xdr:colOff>561975</xdr:colOff>
      <xdr:row>70</xdr:row>
      <xdr:rowOff>99354</xdr:rowOff>
    </xdr:to>
    <xdr:sp macro="" textlink="">
      <xdr:nvSpPr>
        <xdr:cNvPr id="196" name="円/楕円 195"/>
        <xdr:cNvSpPr/>
      </xdr:nvSpPr>
      <xdr:spPr>
        <a:xfrm>
          <a:off x="4584700" y="119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122231</xdr:rowOff>
    </xdr:from>
    <xdr:ext cx="599010" cy="259045"/>
    <xdr:sp macro="" textlink="">
      <xdr:nvSpPr>
        <xdr:cNvPr id="197" name="民生費該当値テキスト"/>
        <xdr:cNvSpPr txBox="1"/>
      </xdr:nvSpPr>
      <xdr:spPr>
        <a:xfrm>
          <a:off x="4686300" y="1195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177,582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126619</xdr:rowOff>
    </xdr:from>
    <xdr:to>
      <xdr:col>5</xdr:col>
      <xdr:colOff>409575</xdr:colOff>
      <xdr:row>71</xdr:row>
      <xdr:rowOff>56769</xdr:rowOff>
    </xdr:to>
    <xdr:sp macro="" textlink="">
      <xdr:nvSpPr>
        <xdr:cNvPr id="198" name="円/楕円 197"/>
        <xdr:cNvSpPr/>
      </xdr:nvSpPr>
      <xdr:spPr>
        <a:xfrm>
          <a:off x="3746500" y="121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73296</xdr:rowOff>
    </xdr:from>
    <xdr:ext cx="599010" cy="259045"/>
    <xdr:sp macro="" textlink="">
      <xdr:nvSpPr>
        <xdr:cNvPr id="199" name="テキスト ボックス 198"/>
        <xdr:cNvSpPr txBox="1"/>
      </xdr:nvSpPr>
      <xdr:spPr>
        <a:xfrm>
          <a:off x="3497794" y="1190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169,690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122</xdr:rowOff>
    </xdr:from>
    <xdr:to>
      <xdr:col>4</xdr:col>
      <xdr:colOff>206375</xdr:colOff>
      <xdr:row>72</xdr:row>
      <xdr:rowOff>101722</xdr:rowOff>
    </xdr:to>
    <xdr:sp macro="" textlink="">
      <xdr:nvSpPr>
        <xdr:cNvPr id="200" name="円/楕円 199"/>
        <xdr:cNvSpPr/>
      </xdr:nvSpPr>
      <xdr:spPr>
        <a:xfrm>
          <a:off x="2857500" y="123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118249</xdr:rowOff>
    </xdr:from>
    <xdr:ext cx="599010" cy="259045"/>
    <xdr:sp macro="" textlink="">
      <xdr:nvSpPr>
        <xdr:cNvPr id="201" name="テキスト ボックス 200"/>
        <xdr:cNvSpPr txBox="1"/>
      </xdr:nvSpPr>
      <xdr:spPr>
        <a:xfrm>
          <a:off x="2608794" y="1211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64374</xdr:rowOff>
    </xdr:from>
    <xdr:to>
      <xdr:col>3</xdr:col>
      <xdr:colOff>3175</xdr:colOff>
      <xdr:row>72</xdr:row>
      <xdr:rowOff>165974</xdr:rowOff>
    </xdr:to>
    <xdr:sp macro="" textlink="">
      <xdr:nvSpPr>
        <xdr:cNvPr id="202" name="円/楕円 201"/>
        <xdr:cNvSpPr/>
      </xdr:nvSpPr>
      <xdr:spPr>
        <a:xfrm>
          <a:off x="1968500" y="12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11051</xdr:rowOff>
    </xdr:from>
    <xdr:ext cx="599010" cy="259045"/>
    <xdr:sp macro="" textlink="">
      <xdr:nvSpPr>
        <xdr:cNvPr id="203" name="テキスト ボックス 202"/>
        <xdr:cNvSpPr txBox="1"/>
      </xdr:nvSpPr>
      <xdr:spPr>
        <a:xfrm>
          <a:off x="1719794" y="121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152,502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111711</xdr:rowOff>
    </xdr:from>
    <xdr:to>
      <xdr:col>1</xdr:col>
      <xdr:colOff>485775</xdr:colOff>
      <xdr:row>73</xdr:row>
      <xdr:rowOff>41861</xdr:rowOff>
    </xdr:to>
    <xdr:sp macro="" textlink="">
      <xdr:nvSpPr>
        <xdr:cNvPr id="204" name="円/楕円 203"/>
        <xdr:cNvSpPr/>
      </xdr:nvSpPr>
      <xdr:spPr>
        <a:xfrm>
          <a:off x="1079500" y="124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58388</xdr:rowOff>
    </xdr:from>
    <xdr:ext cx="599010" cy="259045"/>
    <xdr:sp macro="" textlink="">
      <xdr:nvSpPr>
        <xdr:cNvPr id="205" name="テキスト ボックス 204"/>
        <xdr:cNvSpPr txBox="1"/>
      </xdr:nvSpPr>
      <xdr:spPr>
        <a:xfrm>
          <a:off x="830794" y="1223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40579</xdr:rowOff>
    </xdr:from>
    <xdr:to>
      <xdr:col>6</xdr:col>
      <xdr:colOff>511175</xdr:colOff>
      <xdr:row>97</xdr:row>
      <xdr:rowOff>99329</xdr:rowOff>
    </xdr:to>
    <xdr:cxnSp macro="">
      <xdr:nvCxnSpPr>
        <xdr:cNvPr id="233" name="直線コネクタ 232"/>
        <xdr:cNvCxnSpPr/>
      </xdr:nvCxnSpPr>
      <xdr:spPr>
        <a:xfrm>
          <a:off x="3797300" y="16671229"/>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29561</xdr:rowOff>
    </xdr:from>
    <xdr:to>
      <xdr:col>5</xdr:col>
      <xdr:colOff>358775</xdr:colOff>
      <xdr:row>97</xdr:row>
      <xdr:rowOff>40579</xdr:rowOff>
    </xdr:to>
    <xdr:cxnSp macro="">
      <xdr:nvCxnSpPr>
        <xdr:cNvPr id="236" name="直線コネクタ 235"/>
        <xdr:cNvCxnSpPr/>
      </xdr:nvCxnSpPr>
      <xdr:spPr>
        <a:xfrm>
          <a:off x="2908300" y="16660211"/>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160138</xdr:rowOff>
    </xdr:from>
    <xdr:to>
      <xdr:col>4</xdr:col>
      <xdr:colOff>155575</xdr:colOff>
      <xdr:row>97</xdr:row>
      <xdr:rowOff>29561</xdr:rowOff>
    </xdr:to>
    <xdr:cxnSp macro="">
      <xdr:nvCxnSpPr>
        <xdr:cNvPr id="239" name="直線コネクタ 238"/>
        <xdr:cNvCxnSpPr/>
      </xdr:nvCxnSpPr>
      <xdr:spPr>
        <a:xfrm>
          <a:off x="2019300" y="16619338"/>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102484</xdr:rowOff>
    </xdr:from>
    <xdr:to>
      <xdr:col>2</xdr:col>
      <xdr:colOff>638175</xdr:colOff>
      <xdr:row>96</xdr:row>
      <xdr:rowOff>160138</xdr:rowOff>
    </xdr:to>
    <xdr:cxnSp macro="">
      <xdr:nvCxnSpPr>
        <xdr:cNvPr id="242" name="直線コネクタ 241"/>
        <xdr:cNvCxnSpPr/>
      </xdr:nvCxnSpPr>
      <xdr:spPr>
        <a:xfrm>
          <a:off x="1130300" y="16561684"/>
          <a:ext cx="889000" cy="5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48529</xdr:rowOff>
    </xdr:from>
    <xdr:to>
      <xdr:col>6</xdr:col>
      <xdr:colOff>561975</xdr:colOff>
      <xdr:row>97</xdr:row>
      <xdr:rowOff>150129</xdr:rowOff>
    </xdr:to>
    <xdr:sp macro="" textlink="">
      <xdr:nvSpPr>
        <xdr:cNvPr id="252" name="円/楕円 251"/>
        <xdr:cNvSpPr/>
      </xdr:nvSpPr>
      <xdr:spPr>
        <a:xfrm>
          <a:off x="45847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26956</xdr:rowOff>
    </xdr:from>
    <xdr:ext cx="534377" cy="259045"/>
    <xdr:sp macro="" textlink="">
      <xdr:nvSpPr>
        <xdr:cNvPr id="253" name="衛生費該当値テキスト"/>
        <xdr:cNvSpPr txBox="1"/>
      </xdr:nvSpPr>
      <xdr:spPr>
        <a:xfrm>
          <a:off x="4686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161229</xdr:rowOff>
    </xdr:from>
    <xdr:to>
      <xdr:col>5</xdr:col>
      <xdr:colOff>409575</xdr:colOff>
      <xdr:row>97</xdr:row>
      <xdr:rowOff>91379</xdr:rowOff>
    </xdr:to>
    <xdr:sp macro="" textlink="">
      <xdr:nvSpPr>
        <xdr:cNvPr id="254" name="円/楕円 253"/>
        <xdr:cNvSpPr/>
      </xdr:nvSpPr>
      <xdr:spPr>
        <a:xfrm>
          <a:off x="3746500" y="166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82506</xdr:rowOff>
    </xdr:from>
    <xdr:ext cx="534377" cy="259045"/>
    <xdr:sp macro="" textlink="">
      <xdr:nvSpPr>
        <xdr:cNvPr id="255" name="テキスト ボックス 254"/>
        <xdr:cNvSpPr txBox="1"/>
      </xdr:nvSpPr>
      <xdr:spPr>
        <a:xfrm>
          <a:off x="3530111" y="167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150211</xdr:rowOff>
    </xdr:from>
    <xdr:to>
      <xdr:col>4</xdr:col>
      <xdr:colOff>206375</xdr:colOff>
      <xdr:row>97</xdr:row>
      <xdr:rowOff>80361</xdr:rowOff>
    </xdr:to>
    <xdr:sp macro="" textlink="">
      <xdr:nvSpPr>
        <xdr:cNvPr id="256" name="円/楕円 255"/>
        <xdr:cNvSpPr/>
      </xdr:nvSpPr>
      <xdr:spPr>
        <a:xfrm>
          <a:off x="2857500" y="1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71488</xdr:rowOff>
    </xdr:from>
    <xdr:ext cx="534377" cy="259045"/>
    <xdr:sp macro="" textlink="">
      <xdr:nvSpPr>
        <xdr:cNvPr id="257" name="テキスト ボックス 256"/>
        <xdr:cNvSpPr txBox="1"/>
      </xdr:nvSpPr>
      <xdr:spPr>
        <a:xfrm>
          <a:off x="2641111" y="167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109338</xdr:rowOff>
    </xdr:from>
    <xdr:to>
      <xdr:col>3</xdr:col>
      <xdr:colOff>3175</xdr:colOff>
      <xdr:row>97</xdr:row>
      <xdr:rowOff>39488</xdr:rowOff>
    </xdr:to>
    <xdr:sp macro="" textlink="">
      <xdr:nvSpPr>
        <xdr:cNvPr id="258" name="円/楕円 257"/>
        <xdr:cNvSpPr/>
      </xdr:nvSpPr>
      <xdr:spPr>
        <a:xfrm>
          <a:off x="1968500" y="1656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30615</xdr:rowOff>
    </xdr:from>
    <xdr:ext cx="534377" cy="259045"/>
    <xdr:sp macro="" textlink="">
      <xdr:nvSpPr>
        <xdr:cNvPr id="259" name="テキスト ボックス 258"/>
        <xdr:cNvSpPr txBox="1"/>
      </xdr:nvSpPr>
      <xdr:spPr>
        <a:xfrm>
          <a:off x="1752111" y="166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51684</xdr:rowOff>
    </xdr:from>
    <xdr:to>
      <xdr:col>1</xdr:col>
      <xdr:colOff>485775</xdr:colOff>
      <xdr:row>96</xdr:row>
      <xdr:rowOff>153284</xdr:rowOff>
    </xdr:to>
    <xdr:sp macro="" textlink="">
      <xdr:nvSpPr>
        <xdr:cNvPr id="260" name="円/楕円 259"/>
        <xdr:cNvSpPr/>
      </xdr:nvSpPr>
      <xdr:spPr>
        <a:xfrm>
          <a:off x="1079500" y="165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144411</xdr:rowOff>
    </xdr:from>
    <xdr:ext cx="534377" cy="259045"/>
    <xdr:sp macro="" textlink="">
      <xdr:nvSpPr>
        <xdr:cNvPr id="261" name="テキスト ボックス 260"/>
        <xdr:cNvSpPr txBox="1"/>
      </xdr:nvSpPr>
      <xdr:spPr>
        <a:xfrm>
          <a:off x="863111" y="166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84684</xdr:rowOff>
    </xdr:from>
    <xdr:to>
      <xdr:col>15</xdr:col>
      <xdr:colOff>180975</xdr:colOff>
      <xdr:row>38</xdr:row>
      <xdr:rowOff>91313</xdr:rowOff>
    </xdr:to>
    <xdr:cxnSp macro="">
      <xdr:nvCxnSpPr>
        <xdr:cNvPr id="290" name="直線コネクタ 289"/>
        <xdr:cNvCxnSpPr/>
      </xdr:nvCxnSpPr>
      <xdr:spPr>
        <a:xfrm>
          <a:off x="9639300" y="659978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70586</xdr:rowOff>
    </xdr:from>
    <xdr:to>
      <xdr:col>14</xdr:col>
      <xdr:colOff>28575</xdr:colOff>
      <xdr:row>38</xdr:row>
      <xdr:rowOff>84684</xdr:rowOff>
    </xdr:to>
    <xdr:cxnSp macro="">
      <xdr:nvCxnSpPr>
        <xdr:cNvPr id="293" name="直線コネクタ 292"/>
        <xdr:cNvCxnSpPr/>
      </xdr:nvCxnSpPr>
      <xdr:spPr>
        <a:xfrm>
          <a:off x="8750300" y="6585686"/>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55423</xdr:rowOff>
    </xdr:from>
    <xdr:to>
      <xdr:col>12</xdr:col>
      <xdr:colOff>511175</xdr:colOff>
      <xdr:row>38</xdr:row>
      <xdr:rowOff>70586</xdr:rowOff>
    </xdr:to>
    <xdr:cxnSp macro="">
      <xdr:nvCxnSpPr>
        <xdr:cNvPr id="296" name="直線コネクタ 295"/>
        <xdr:cNvCxnSpPr/>
      </xdr:nvCxnSpPr>
      <xdr:spPr>
        <a:xfrm>
          <a:off x="7861300" y="657052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36220</xdr:rowOff>
    </xdr:from>
    <xdr:to>
      <xdr:col>11</xdr:col>
      <xdr:colOff>307975</xdr:colOff>
      <xdr:row>38</xdr:row>
      <xdr:rowOff>55423</xdr:rowOff>
    </xdr:to>
    <xdr:cxnSp macro="">
      <xdr:nvCxnSpPr>
        <xdr:cNvPr id="299" name="直線コネクタ 298"/>
        <xdr:cNvCxnSpPr/>
      </xdr:nvCxnSpPr>
      <xdr:spPr>
        <a:xfrm>
          <a:off x="6972300" y="655132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40513</xdr:rowOff>
    </xdr:from>
    <xdr:to>
      <xdr:col>15</xdr:col>
      <xdr:colOff>231775</xdr:colOff>
      <xdr:row>38</xdr:row>
      <xdr:rowOff>142113</xdr:rowOff>
    </xdr:to>
    <xdr:sp macro="" textlink="">
      <xdr:nvSpPr>
        <xdr:cNvPr id="309" name="円/楕円 308"/>
        <xdr:cNvSpPr/>
      </xdr:nvSpPr>
      <xdr:spPr>
        <a:xfrm>
          <a:off x="10426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150842</xdr:rowOff>
    </xdr:from>
    <xdr:ext cx="469744" cy="259045"/>
    <xdr:sp macro="" textlink="">
      <xdr:nvSpPr>
        <xdr:cNvPr id="310" name="労働費該当値テキスト"/>
        <xdr:cNvSpPr txBox="1"/>
      </xdr:nvSpPr>
      <xdr:spPr>
        <a:xfrm>
          <a:off x="10528300" y="64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33884</xdr:rowOff>
    </xdr:from>
    <xdr:to>
      <xdr:col>14</xdr:col>
      <xdr:colOff>79375</xdr:colOff>
      <xdr:row>38</xdr:row>
      <xdr:rowOff>135484</xdr:rowOff>
    </xdr:to>
    <xdr:sp macro="" textlink="">
      <xdr:nvSpPr>
        <xdr:cNvPr id="311" name="円/楕円 310"/>
        <xdr:cNvSpPr/>
      </xdr:nvSpPr>
      <xdr:spPr>
        <a:xfrm>
          <a:off x="9588500" y="65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126611</xdr:rowOff>
    </xdr:from>
    <xdr:ext cx="469744" cy="259045"/>
    <xdr:sp macro="" textlink="">
      <xdr:nvSpPr>
        <xdr:cNvPr id="312" name="テキスト ボックス 311"/>
        <xdr:cNvSpPr txBox="1"/>
      </xdr:nvSpPr>
      <xdr:spPr>
        <a:xfrm>
          <a:off x="9404427" y="66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19786</xdr:rowOff>
    </xdr:from>
    <xdr:to>
      <xdr:col>12</xdr:col>
      <xdr:colOff>561975</xdr:colOff>
      <xdr:row>38</xdr:row>
      <xdr:rowOff>121386</xdr:rowOff>
    </xdr:to>
    <xdr:sp macro="" textlink="">
      <xdr:nvSpPr>
        <xdr:cNvPr id="313" name="円/楕円 312"/>
        <xdr:cNvSpPr/>
      </xdr:nvSpPr>
      <xdr:spPr>
        <a:xfrm>
          <a:off x="8699500" y="65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112513</xdr:rowOff>
    </xdr:from>
    <xdr:ext cx="469744" cy="259045"/>
    <xdr:sp macro="" textlink="">
      <xdr:nvSpPr>
        <xdr:cNvPr id="314" name="テキスト ボックス 313"/>
        <xdr:cNvSpPr txBox="1"/>
      </xdr:nvSpPr>
      <xdr:spPr>
        <a:xfrm>
          <a:off x="8515427" y="66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4623</xdr:rowOff>
    </xdr:from>
    <xdr:to>
      <xdr:col>11</xdr:col>
      <xdr:colOff>358775</xdr:colOff>
      <xdr:row>38</xdr:row>
      <xdr:rowOff>106223</xdr:rowOff>
    </xdr:to>
    <xdr:sp macro="" textlink="">
      <xdr:nvSpPr>
        <xdr:cNvPr id="315" name="円/楕円 314"/>
        <xdr:cNvSpPr/>
      </xdr:nvSpPr>
      <xdr:spPr>
        <a:xfrm>
          <a:off x="7810500" y="65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97350</xdr:rowOff>
    </xdr:from>
    <xdr:ext cx="469744" cy="259045"/>
    <xdr:sp macro="" textlink="">
      <xdr:nvSpPr>
        <xdr:cNvPr id="316" name="テキスト ボックス 315"/>
        <xdr:cNvSpPr txBox="1"/>
      </xdr:nvSpPr>
      <xdr:spPr>
        <a:xfrm>
          <a:off x="7626427" y="66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156870</xdr:rowOff>
    </xdr:from>
    <xdr:to>
      <xdr:col>10</xdr:col>
      <xdr:colOff>155575</xdr:colOff>
      <xdr:row>38</xdr:row>
      <xdr:rowOff>87020</xdr:rowOff>
    </xdr:to>
    <xdr:sp macro="" textlink="">
      <xdr:nvSpPr>
        <xdr:cNvPr id="317" name="円/楕円 316"/>
        <xdr:cNvSpPr/>
      </xdr:nvSpPr>
      <xdr:spPr>
        <a:xfrm>
          <a:off x="6921500" y="65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78147</xdr:rowOff>
    </xdr:from>
    <xdr:ext cx="469744" cy="259045"/>
    <xdr:sp macro="" textlink="">
      <xdr:nvSpPr>
        <xdr:cNvPr id="318" name="テキスト ボックス 317"/>
        <xdr:cNvSpPr txBox="1"/>
      </xdr:nvSpPr>
      <xdr:spPr>
        <a:xfrm>
          <a:off x="6737427" y="65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158045</xdr:rowOff>
    </xdr:from>
    <xdr:to>
      <xdr:col>15</xdr:col>
      <xdr:colOff>180975</xdr:colOff>
      <xdr:row>57</xdr:row>
      <xdr:rowOff>162046</xdr:rowOff>
    </xdr:to>
    <xdr:cxnSp macro="">
      <xdr:nvCxnSpPr>
        <xdr:cNvPr id="343" name="直線コネクタ 342"/>
        <xdr:cNvCxnSpPr/>
      </xdr:nvCxnSpPr>
      <xdr:spPr>
        <a:xfrm flipV="1">
          <a:off x="9639300" y="993069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161474</xdr:rowOff>
    </xdr:from>
    <xdr:to>
      <xdr:col>14</xdr:col>
      <xdr:colOff>28575</xdr:colOff>
      <xdr:row>57</xdr:row>
      <xdr:rowOff>162046</xdr:rowOff>
    </xdr:to>
    <xdr:cxnSp macro="">
      <xdr:nvCxnSpPr>
        <xdr:cNvPr id="346" name="直線コネクタ 345"/>
        <xdr:cNvCxnSpPr/>
      </xdr:nvCxnSpPr>
      <xdr:spPr>
        <a:xfrm>
          <a:off x="8750300" y="99341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161474</xdr:rowOff>
    </xdr:from>
    <xdr:to>
      <xdr:col>12</xdr:col>
      <xdr:colOff>511175</xdr:colOff>
      <xdr:row>57</xdr:row>
      <xdr:rowOff>161589</xdr:rowOff>
    </xdr:to>
    <xdr:cxnSp macro="">
      <xdr:nvCxnSpPr>
        <xdr:cNvPr id="349" name="直線コネクタ 348"/>
        <xdr:cNvCxnSpPr/>
      </xdr:nvCxnSpPr>
      <xdr:spPr>
        <a:xfrm flipV="1">
          <a:off x="7861300" y="993412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160217</xdr:rowOff>
    </xdr:from>
    <xdr:to>
      <xdr:col>11</xdr:col>
      <xdr:colOff>307975</xdr:colOff>
      <xdr:row>57</xdr:row>
      <xdr:rowOff>161589</xdr:rowOff>
    </xdr:to>
    <xdr:cxnSp macro="">
      <xdr:nvCxnSpPr>
        <xdr:cNvPr id="352" name="直線コネクタ 351"/>
        <xdr:cNvCxnSpPr/>
      </xdr:nvCxnSpPr>
      <xdr:spPr>
        <a:xfrm>
          <a:off x="6972300" y="99328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107245</xdr:rowOff>
    </xdr:from>
    <xdr:to>
      <xdr:col>15</xdr:col>
      <xdr:colOff>231775</xdr:colOff>
      <xdr:row>58</xdr:row>
      <xdr:rowOff>37395</xdr:rowOff>
    </xdr:to>
    <xdr:sp macro="" textlink="">
      <xdr:nvSpPr>
        <xdr:cNvPr id="362" name="円/楕円 361"/>
        <xdr:cNvSpPr/>
      </xdr:nvSpPr>
      <xdr:spPr>
        <a:xfrm>
          <a:off x="10426700" y="9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22172</xdr:rowOff>
    </xdr:from>
    <xdr:ext cx="378565" cy="259045"/>
    <xdr:sp macro="" textlink="">
      <xdr:nvSpPr>
        <xdr:cNvPr id="363" name="農林水産業費該当値テキスト"/>
        <xdr:cNvSpPr txBox="1"/>
      </xdr:nvSpPr>
      <xdr:spPr>
        <a:xfrm>
          <a:off x="10528300" y="97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111246</xdr:rowOff>
    </xdr:from>
    <xdr:to>
      <xdr:col>14</xdr:col>
      <xdr:colOff>79375</xdr:colOff>
      <xdr:row>58</xdr:row>
      <xdr:rowOff>41396</xdr:rowOff>
    </xdr:to>
    <xdr:sp macro="" textlink="">
      <xdr:nvSpPr>
        <xdr:cNvPr id="364" name="円/楕円 363"/>
        <xdr:cNvSpPr/>
      </xdr:nvSpPr>
      <xdr:spPr>
        <a:xfrm>
          <a:off x="9588500" y="98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32523</xdr:rowOff>
    </xdr:from>
    <xdr:ext cx="378565" cy="259045"/>
    <xdr:sp macro="" textlink="">
      <xdr:nvSpPr>
        <xdr:cNvPr id="365" name="テキスト ボックス 364"/>
        <xdr:cNvSpPr txBox="1"/>
      </xdr:nvSpPr>
      <xdr:spPr>
        <a:xfrm>
          <a:off x="9450017" y="997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110674</xdr:rowOff>
    </xdr:from>
    <xdr:to>
      <xdr:col>12</xdr:col>
      <xdr:colOff>561975</xdr:colOff>
      <xdr:row>58</xdr:row>
      <xdr:rowOff>40824</xdr:rowOff>
    </xdr:to>
    <xdr:sp macro="" textlink="">
      <xdr:nvSpPr>
        <xdr:cNvPr id="366" name="円/楕円 365"/>
        <xdr:cNvSpPr/>
      </xdr:nvSpPr>
      <xdr:spPr>
        <a:xfrm>
          <a:off x="8699500" y="9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31951</xdr:rowOff>
    </xdr:from>
    <xdr:ext cx="378565" cy="259045"/>
    <xdr:sp macro="" textlink="">
      <xdr:nvSpPr>
        <xdr:cNvPr id="367" name="テキスト ボックス 366"/>
        <xdr:cNvSpPr txBox="1"/>
      </xdr:nvSpPr>
      <xdr:spPr>
        <a:xfrm>
          <a:off x="8561017" y="997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110789</xdr:rowOff>
    </xdr:from>
    <xdr:to>
      <xdr:col>11</xdr:col>
      <xdr:colOff>358775</xdr:colOff>
      <xdr:row>58</xdr:row>
      <xdr:rowOff>40939</xdr:rowOff>
    </xdr:to>
    <xdr:sp macro="" textlink="">
      <xdr:nvSpPr>
        <xdr:cNvPr id="368" name="円/楕円 367"/>
        <xdr:cNvSpPr/>
      </xdr:nvSpPr>
      <xdr:spPr>
        <a:xfrm>
          <a:off x="7810500" y="98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32066</xdr:rowOff>
    </xdr:from>
    <xdr:ext cx="378565" cy="259045"/>
    <xdr:sp macro="" textlink="">
      <xdr:nvSpPr>
        <xdr:cNvPr id="369" name="テキスト ボックス 368"/>
        <xdr:cNvSpPr txBox="1"/>
      </xdr:nvSpPr>
      <xdr:spPr>
        <a:xfrm>
          <a:off x="7672017" y="997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109417</xdr:rowOff>
    </xdr:from>
    <xdr:to>
      <xdr:col>10</xdr:col>
      <xdr:colOff>155575</xdr:colOff>
      <xdr:row>58</xdr:row>
      <xdr:rowOff>39567</xdr:rowOff>
    </xdr:to>
    <xdr:sp macro="" textlink="">
      <xdr:nvSpPr>
        <xdr:cNvPr id="370" name="円/楕円 369"/>
        <xdr:cNvSpPr/>
      </xdr:nvSpPr>
      <xdr:spPr>
        <a:xfrm>
          <a:off x="6921500" y="98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30694</xdr:rowOff>
    </xdr:from>
    <xdr:ext cx="378565" cy="259045"/>
    <xdr:sp macro="" textlink="">
      <xdr:nvSpPr>
        <xdr:cNvPr id="371" name="テキスト ボックス 370"/>
        <xdr:cNvSpPr txBox="1"/>
      </xdr:nvSpPr>
      <xdr:spPr>
        <a:xfrm>
          <a:off x="6783017" y="997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2220</xdr:rowOff>
    </xdr:from>
    <xdr:to>
      <xdr:col>15</xdr:col>
      <xdr:colOff>180975</xdr:colOff>
      <xdr:row>78</xdr:row>
      <xdr:rowOff>72309</xdr:rowOff>
    </xdr:to>
    <xdr:cxnSp macro="">
      <xdr:nvCxnSpPr>
        <xdr:cNvPr id="398" name="直線コネクタ 397"/>
        <xdr:cNvCxnSpPr/>
      </xdr:nvCxnSpPr>
      <xdr:spPr>
        <a:xfrm flipV="1">
          <a:off x="9639300" y="13375320"/>
          <a:ext cx="8382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72309</xdr:rowOff>
    </xdr:from>
    <xdr:to>
      <xdr:col>14</xdr:col>
      <xdr:colOff>28575</xdr:colOff>
      <xdr:row>78</xdr:row>
      <xdr:rowOff>76240</xdr:rowOff>
    </xdr:to>
    <xdr:cxnSp macro="">
      <xdr:nvCxnSpPr>
        <xdr:cNvPr id="401" name="直線コネクタ 400"/>
        <xdr:cNvCxnSpPr/>
      </xdr:nvCxnSpPr>
      <xdr:spPr>
        <a:xfrm flipV="1">
          <a:off x="8750300" y="13445409"/>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3" name="テキスト ボックス 402"/>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76240</xdr:rowOff>
    </xdr:from>
    <xdr:to>
      <xdr:col>12</xdr:col>
      <xdr:colOff>511175</xdr:colOff>
      <xdr:row>78</xdr:row>
      <xdr:rowOff>79167</xdr:rowOff>
    </xdr:to>
    <xdr:cxnSp macro="">
      <xdr:nvCxnSpPr>
        <xdr:cNvPr id="404" name="直線コネクタ 403"/>
        <xdr:cNvCxnSpPr/>
      </xdr:nvCxnSpPr>
      <xdr:spPr>
        <a:xfrm flipV="1">
          <a:off x="7861300" y="13449340"/>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6" name="テキスト ボックス 405"/>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79167</xdr:rowOff>
    </xdr:from>
    <xdr:to>
      <xdr:col>11</xdr:col>
      <xdr:colOff>307975</xdr:colOff>
      <xdr:row>78</xdr:row>
      <xdr:rowOff>79716</xdr:rowOff>
    </xdr:to>
    <xdr:cxnSp macro="">
      <xdr:nvCxnSpPr>
        <xdr:cNvPr id="407" name="直線コネクタ 406"/>
        <xdr:cNvCxnSpPr/>
      </xdr:nvCxnSpPr>
      <xdr:spPr>
        <a:xfrm flipV="1">
          <a:off x="6972300" y="1345226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9" name="テキスト ボックス 408"/>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1" name="テキスト ボックス 410"/>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122870</xdr:rowOff>
    </xdr:from>
    <xdr:to>
      <xdr:col>15</xdr:col>
      <xdr:colOff>231775</xdr:colOff>
      <xdr:row>78</xdr:row>
      <xdr:rowOff>53020</xdr:rowOff>
    </xdr:to>
    <xdr:sp macro="" textlink="">
      <xdr:nvSpPr>
        <xdr:cNvPr id="417" name="円/楕円 416"/>
        <xdr:cNvSpPr/>
      </xdr:nvSpPr>
      <xdr:spPr>
        <a:xfrm>
          <a:off x="104267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37797</xdr:rowOff>
    </xdr:from>
    <xdr:ext cx="469744" cy="259045"/>
    <xdr:sp macro="" textlink="">
      <xdr:nvSpPr>
        <xdr:cNvPr id="418" name="商工費該当値テキスト"/>
        <xdr:cNvSpPr txBox="1"/>
      </xdr:nvSpPr>
      <xdr:spPr>
        <a:xfrm>
          <a:off x="10528300" y="132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21509</xdr:rowOff>
    </xdr:from>
    <xdr:to>
      <xdr:col>14</xdr:col>
      <xdr:colOff>79375</xdr:colOff>
      <xdr:row>78</xdr:row>
      <xdr:rowOff>123109</xdr:rowOff>
    </xdr:to>
    <xdr:sp macro="" textlink="">
      <xdr:nvSpPr>
        <xdr:cNvPr id="419" name="円/楕円 418"/>
        <xdr:cNvSpPr/>
      </xdr:nvSpPr>
      <xdr:spPr>
        <a:xfrm>
          <a:off x="9588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114236</xdr:rowOff>
    </xdr:from>
    <xdr:ext cx="469744" cy="259045"/>
    <xdr:sp macro="" textlink="">
      <xdr:nvSpPr>
        <xdr:cNvPr id="420" name="テキスト ボックス 419"/>
        <xdr:cNvSpPr txBox="1"/>
      </xdr:nvSpPr>
      <xdr:spPr>
        <a:xfrm>
          <a:off x="9404427" y="1348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25440</xdr:rowOff>
    </xdr:from>
    <xdr:to>
      <xdr:col>12</xdr:col>
      <xdr:colOff>561975</xdr:colOff>
      <xdr:row>78</xdr:row>
      <xdr:rowOff>127040</xdr:rowOff>
    </xdr:to>
    <xdr:sp macro="" textlink="">
      <xdr:nvSpPr>
        <xdr:cNvPr id="421" name="円/楕円 420"/>
        <xdr:cNvSpPr/>
      </xdr:nvSpPr>
      <xdr:spPr>
        <a:xfrm>
          <a:off x="86995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118167</xdr:rowOff>
    </xdr:from>
    <xdr:ext cx="469744" cy="259045"/>
    <xdr:sp macro="" textlink="">
      <xdr:nvSpPr>
        <xdr:cNvPr id="422" name="テキスト ボックス 421"/>
        <xdr:cNvSpPr txBox="1"/>
      </xdr:nvSpPr>
      <xdr:spPr>
        <a:xfrm>
          <a:off x="8515427" y="134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28367</xdr:rowOff>
    </xdr:from>
    <xdr:to>
      <xdr:col>11</xdr:col>
      <xdr:colOff>358775</xdr:colOff>
      <xdr:row>78</xdr:row>
      <xdr:rowOff>129967</xdr:rowOff>
    </xdr:to>
    <xdr:sp macro="" textlink="">
      <xdr:nvSpPr>
        <xdr:cNvPr id="423" name="円/楕円 422"/>
        <xdr:cNvSpPr/>
      </xdr:nvSpPr>
      <xdr:spPr>
        <a:xfrm>
          <a:off x="7810500" y="134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121094</xdr:rowOff>
    </xdr:from>
    <xdr:ext cx="469744" cy="259045"/>
    <xdr:sp macro="" textlink="">
      <xdr:nvSpPr>
        <xdr:cNvPr id="424" name="テキスト ボックス 423"/>
        <xdr:cNvSpPr txBox="1"/>
      </xdr:nvSpPr>
      <xdr:spPr>
        <a:xfrm>
          <a:off x="7626427" y="1349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28916</xdr:rowOff>
    </xdr:from>
    <xdr:to>
      <xdr:col>10</xdr:col>
      <xdr:colOff>155575</xdr:colOff>
      <xdr:row>78</xdr:row>
      <xdr:rowOff>130516</xdr:rowOff>
    </xdr:to>
    <xdr:sp macro="" textlink="">
      <xdr:nvSpPr>
        <xdr:cNvPr id="425" name="円/楕円 424"/>
        <xdr:cNvSpPr/>
      </xdr:nvSpPr>
      <xdr:spPr>
        <a:xfrm>
          <a:off x="6921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121643</xdr:rowOff>
    </xdr:from>
    <xdr:ext cx="469744" cy="259045"/>
    <xdr:sp macro="" textlink="">
      <xdr:nvSpPr>
        <xdr:cNvPr id="426" name="テキスト ボックス 425"/>
        <xdr:cNvSpPr txBox="1"/>
      </xdr:nvSpPr>
      <xdr:spPr>
        <a:xfrm>
          <a:off x="6737427" y="1349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108649</xdr:rowOff>
    </xdr:from>
    <xdr:to>
      <xdr:col>15</xdr:col>
      <xdr:colOff>180975</xdr:colOff>
      <xdr:row>97</xdr:row>
      <xdr:rowOff>112325</xdr:rowOff>
    </xdr:to>
    <xdr:cxnSp macro="">
      <xdr:nvCxnSpPr>
        <xdr:cNvPr id="456" name="直線コネクタ 455"/>
        <xdr:cNvCxnSpPr/>
      </xdr:nvCxnSpPr>
      <xdr:spPr>
        <a:xfrm flipV="1">
          <a:off x="9639300" y="16739299"/>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103809</xdr:rowOff>
    </xdr:from>
    <xdr:to>
      <xdr:col>14</xdr:col>
      <xdr:colOff>28575</xdr:colOff>
      <xdr:row>97</xdr:row>
      <xdr:rowOff>112325</xdr:rowOff>
    </xdr:to>
    <xdr:cxnSp macro="">
      <xdr:nvCxnSpPr>
        <xdr:cNvPr id="459" name="直線コネクタ 458"/>
        <xdr:cNvCxnSpPr/>
      </xdr:nvCxnSpPr>
      <xdr:spPr>
        <a:xfrm>
          <a:off x="8750300" y="16734459"/>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103809</xdr:rowOff>
    </xdr:from>
    <xdr:to>
      <xdr:col>12</xdr:col>
      <xdr:colOff>511175</xdr:colOff>
      <xdr:row>97</xdr:row>
      <xdr:rowOff>150121</xdr:rowOff>
    </xdr:to>
    <xdr:cxnSp macro="">
      <xdr:nvCxnSpPr>
        <xdr:cNvPr id="462" name="直線コネクタ 461"/>
        <xdr:cNvCxnSpPr/>
      </xdr:nvCxnSpPr>
      <xdr:spPr>
        <a:xfrm flipV="1">
          <a:off x="7861300" y="16734459"/>
          <a:ext cx="889000" cy="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128060</xdr:rowOff>
    </xdr:from>
    <xdr:to>
      <xdr:col>11</xdr:col>
      <xdr:colOff>307975</xdr:colOff>
      <xdr:row>97</xdr:row>
      <xdr:rowOff>150121</xdr:rowOff>
    </xdr:to>
    <xdr:cxnSp macro="">
      <xdr:nvCxnSpPr>
        <xdr:cNvPr id="465" name="直線コネクタ 464"/>
        <xdr:cNvCxnSpPr/>
      </xdr:nvCxnSpPr>
      <xdr:spPr>
        <a:xfrm>
          <a:off x="6972300" y="16758710"/>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69" name="テキスト ボックス 468"/>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57849</xdr:rowOff>
    </xdr:from>
    <xdr:to>
      <xdr:col>15</xdr:col>
      <xdr:colOff>231775</xdr:colOff>
      <xdr:row>97</xdr:row>
      <xdr:rowOff>159449</xdr:rowOff>
    </xdr:to>
    <xdr:sp macro="" textlink="">
      <xdr:nvSpPr>
        <xdr:cNvPr id="475" name="円/楕円 474"/>
        <xdr:cNvSpPr/>
      </xdr:nvSpPr>
      <xdr:spPr>
        <a:xfrm>
          <a:off x="10426700" y="166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36276</xdr:rowOff>
    </xdr:from>
    <xdr:ext cx="534377" cy="259045"/>
    <xdr:sp macro="" textlink="">
      <xdr:nvSpPr>
        <xdr:cNvPr id="476" name="土木費該当値テキスト"/>
        <xdr:cNvSpPr txBox="1"/>
      </xdr:nvSpPr>
      <xdr:spPr>
        <a:xfrm>
          <a:off x="10528300" y="166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61525</xdr:rowOff>
    </xdr:from>
    <xdr:to>
      <xdr:col>14</xdr:col>
      <xdr:colOff>79375</xdr:colOff>
      <xdr:row>97</xdr:row>
      <xdr:rowOff>163125</xdr:rowOff>
    </xdr:to>
    <xdr:sp macro="" textlink="">
      <xdr:nvSpPr>
        <xdr:cNvPr id="477" name="円/楕円 476"/>
        <xdr:cNvSpPr/>
      </xdr:nvSpPr>
      <xdr:spPr>
        <a:xfrm>
          <a:off x="9588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154252</xdr:rowOff>
    </xdr:from>
    <xdr:ext cx="534377" cy="259045"/>
    <xdr:sp macro="" textlink="">
      <xdr:nvSpPr>
        <xdr:cNvPr id="478" name="テキスト ボックス 477"/>
        <xdr:cNvSpPr txBox="1"/>
      </xdr:nvSpPr>
      <xdr:spPr>
        <a:xfrm>
          <a:off x="9372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53009</xdr:rowOff>
    </xdr:from>
    <xdr:to>
      <xdr:col>12</xdr:col>
      <xdr:colOff>561975</xdr:colOff>
      <xdr:row>97</xdr:row>
      <xdr:rowOff>154609</xdr:rowOff>
    </xdr:to>
    <xdr:sp macro="" textlink="">
      <xdr:nvSpPr>
        <xdr:cNvPr id="479" name="円/楕円 478"/>
        <xdr:cNvSpPr/>
      </xdr:nvSpPr>
      <xdr:spPr>
        <a:xfrm>
          <a:off x="8699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145736</xdr:rowOff>
    </xdr:from>
    <xdr:ext cx="534377" cy="259045"/>
    <xdr:sp macro="" textlink="">
      <xdr:nvSpPr>
        <xdr:cNvPr id="480" name="テキスト ボックス 479"/>
        <xdr:cNvSpPr txBox="1"/>
      </xdr:nvSpPr>
      <xdr:spPr>
        <a:xfrm>
          <a:off x="8483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99321</xdr:rowOff>
    </xdr:from>
    <xdr:to>
      <xdr:col>11</xdr:col>
      <xdr:colOff>358775</xdr:colOff>
      <xdr:row>98</xdr:row>
      <xdr:rowOff>29471</xdr:rowOff>
    </xdr:to>
    <xdr:sp macro="" textlink="">
      <xdr:nvSpPr>
        <xdr:cNvPr id="481" name="円/楕円 480"/>
        <xdr:cNvSpPr/>
      </xdr:nvSpPr>
      <xdr:spPr>
        <a:xfrm>
          <a:off x="7810500" y="167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20598</xdr:rowOff>
    </xdr:from>
    <xdr:ext cx="534377" cy="259045"/>
    <xdr:sp macro="" textlink="">
      <xdr:nvSpPr>
        <xdr:cNvPr id="482" name="テキスト ボックス 481"/>
        <xdr:cNvSpPr txBox="1"/>
      </xdr:nvSpPr>
      <xdr:spPr>
        <a:xfrm>
          <a:off x="7594111" y="168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77260</xdr:rowOff>
    </xdr:from>
    <xdr:to>
      <xdr:col>10</xdr:col>
      <xdr:colOff>155575</xdr:colOff>
      <xdr:row>98</xdr:row>
      <xdr:rowOff>7410</xdr:rowOff>
    </xdr:to>
    <xdr:sp macro="" textlink="">
      <xdr:nvSpPr>
        <xdr:cNvPr id="483" name="円/楕円 482"/>
        <xdr:cNvSpPr/>
      </xdr:nvSpPr>
      <xdr:spPr>
        <a:xfrm>
          <a:off x="6921500" y="167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169987</xdr:rowOff>
    </xdr:from>
    <xdr:ext cx="534377" cy="259045"/>
    <xdr:sp macro="" textlink="">
      <xdr:nvSpPr>
        <xdr:cNvPr id="484" name="テキスト ボックス 483"/>
        <xdr:cNvSpPr txBox="1"/>
      </xdr:nvSpPr>
      <xdr:spPr>
        <a:xfrm>
          <a:off x="6705111" y="168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81293</xdr:rowOff>
    </xdr:from>
    <xdr:to>
      <xdr:col>23</xdr:col>
      <xdr:colOff>516889</xdr:colOff>
      <xdr:row>37</xdr:row>
      <xdr:rowOff>17399</xdr:rowOff>
    </xdr:to>
    <xdr:cxnSp macro="">
      <xdr:nvCxnSpPr>
        <xdr:cNvPr id="508" name="直線コネクタ 507"/>
        <xdr:cNvCxnSpPr/>
      </xdr:nvCxnSpPr>
      <xdr:spPr>
        <a:xfrm flipV="1">
          <a:off x="16317595" y="5396243"/>
          <a:ext cx="1269" cy="96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21226</xdr:rowOff>
    </xdr:from>
    <xdr:ext cx="469744" cy="259045"/>
    <xdr:sp macro="" textlink="">
      <xdr:nvSpPr>
        <xdr:cNvPr id="509" name="消防費最小値テキスト"/>
        <xdr:cNvSpPr txBox="1"/>
      </xdr:nvSpPr>
      <xdr:spPr>
        <a:xfrm>
          <a:off x="16370300"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37</xdr:row>
      <xdr:rowOff>17399</xdr:rowOff>
    </xdr:from>
    <xdr:to>
      <xdr:col>23</xdr:col>
      <xdr:colOff>606425</xdr:colOff>
      <xdr:row>37</xdr:row>
      <xdr:rowOff>17399</xdr:rowOff>
    </xdr:to>
    <xdr:cxnSp macro="">
      <xdr:nvCxnSpPr>
        <xdr:cNvPr id="510" name="直線コネクタ 509"/>
        <xdr:cNvCxnSpPr/>
      </xdr:nvCxnSpPr>
      <xdr:spPr>
        <a:xfrm>
          <a:off x="16230600" y="636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27970</xdr:rowOff>
    </xdr:from>
    <xdr:ext cx="534377" cy="259045"/>
    <xdr:sp macro="" textlink="">
      <xdr:nvSpPr>
        <xdr:cNvPr id="511" name="消防費最大値テキスト"/>
        <xdr:cNvSpPr txBox="1"/>
      </xdr:nvSpPr>
      <xdr:spPr>
        <a:xfrm>
          <a:off x="16370300" y="51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31</xdr:row>
      <xdr:rowOff>81293</xdr:rowOff>
    </xdr:from>
    <xdr:to>
      <xdr:col>23</xdr:col>
      <xdr:colOff>606425</xdr:colOff>
      <xdr:row>31</xdr:row>
      <xdr:rowOff>81293</xdr:rowOff>
    </xdr:to>
    <xdr:cxnSp macro="">
      <xdr:nvCxnSpPr>
        <xdr:cNvPr id="512" name="直線コネクタ 511"/>
        <xdr:cNvCxnSpPr/>
      </xdr:nvCxnSpPr>
      <xdr:spPr>
        <a:xfrm>
          <a:off x="16230600" y="539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119888</xdr:rowOff>
    </xdr:from>
    <xdr:to>
      <xdr:col>23</xdr:col>
      <xdr:colOff>517525</xdr:colOff>
      <xdr:row>37</xdr:row>
      <xdr:rowOff>16980</xdr:rowOff>
    </xdr:to>
    <xdr:cxnSp macro="">
      <xdr:nvCxnSpPr>
        <xdr:cNvPr id="513" name="直線コネクタ 512"/>
        <xdr:cNvCxnSpPr/>
      </xdr:nvCxnSpPr>
      <xdr:spPr>
        <a:xfrm>
          <a:off x="15481300" y="6292088"/>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97109</xdr:rowOff>
    </xdr:from>
    <xdr:ext cx="534377" cy="259045"/>
    <xdr:sp macro="" textlink="">
      <xdr:nvSpPr>
        <xdr:cNvPr id="514" name="消防費平均値テキスト"/>
        <xdr:cNvSpPr txBox="1"/>
      </xdr:nvSpPr>
      <xdr:spPr>
        <a:xfrm>
          <a:off x="16370300" y="592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74232</xdr:rowOff>
    </xdr:from>
    <xdr:to>
      <xdr:col>23</xdr:col>
      <xdr:colOff>568325</xdr:colOff>
      <xdr:row>36</xdr:row>
      <xdr:rowOff>4382</xdr:rowOff>
    </xdr:to>
    <xdr:sp macro="" textlink="">
      <xdr:nvSpPr>
        <xdr:cNvPr id="515" name="フローチャート : 判断 514"/>
        <xdr:cNvSpPr/>
      </xdr:nvSpPr>
      <xdr:spPr>
        <a:xfrm>
          <a:off x="16268700" y="607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102400</xdr:rowOff>
    </xdr:from>
    <xdr:to>
      <xdr:col>22</xdr:col>
      <xdr:colOff>365125</xdr:colOff>
      <xdr:row>36</xdr:row>
      <xdr:rowOff>119888</xdr:rowOff>
    </xdr:to>
    <xdr:cxnSp macro="">
      <xdr:nvCxnSpPr>
        <xdr:cNvPr id="516" name="直線コネクタ 515"/>
        <xdr:cNvCxnSpPr/>
      </xdr:nvCxnSpPr>
      <xdr:spPr>
        <a:xfrm>
          <a:off x="14592300" y="627460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119113</xdr:rowOff>
    </xdr:from>
    <xdr:to>
      <xdr:col>22</xdr:col>
      <xdr:colOff>415925</xdr:colOff>
      <xdr:row>36</xdr:row>
      <xdr:rowOff>49263</xdr:rowOff>
    </xdr:to>
    <xdr:sp macro="" textlink="">
      <xdr:nvSpPr>
        <xdr:cNvPr id="517" name="フローチャート : 判断 516"/>
        <xdr:cNvSpPr/>
      </xdr:nvSpPr>
      <xdr:spPr>
        <a:xfrm>
          <a:off x="15430500" y="6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65790</xdr:rowOff>
    </xdr:from>
    <xdr:ext cx="534377" cy="259045"/>
    <xdr:sp macro="" textlink="">
      <xdr:nvSpPr>
        <xdr:cNvPr id="518" name="テキスト ボックス 517"/>
        <xdr:cNvSpPr txBox="1"/>
      </xdr:nvSpPr>
      <xdr:spPr>
        <a:xfrm>
          <a:off x="15214111" y="58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102400</xdr:rowOff>
    </xdr:from>
    <xdr:to>
      <xdr:col>21</xdr:col>
      <xdr:colOff>161925</xdr:colOff>
      <xdr:row>37</xdr:row>
      <xdr:rowOff>82702</xdr:rowOff>
    </xdr:to>
    <xdr:cxnSp macro="">
      <xdr:nvCxnSpPr>
        <xdr:cNvPr id="519" name="直線コネクタ 518"/>
        <xdr:cNvCxnSpPr/>
      </xdr:nvCxnSpPr>
      <xdr:spPr>
        <a:xfrm flipV="1">
          <a:off x="13703300" y="6274600"/>
          <a:ext cx="889000" cy="1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141516</xdr:rowOff>
    </xdr:from>
    <xdr:to>
      <xdr:col>21</xdr:col>
      <xdr:colOff>212725</xdr:colOff>
      <xdr:row>36</xdr:row>
      <xdr:rowOff>71666</xdr:rowOff>
    </xdr:to>
    <xdr:sp macro="" textlink="">
      <xdr:nvSpPr>
        <xdr:cNvPr id="520" name="フローチャート : 判断 519"/>
        <xdr:cNvSpPr/>
      </xdr:nvSpPr>
      <xdr:spPr>
        <a:xfrm>
          <a:off x="14541500" y="61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88193</xdr:rowOff>
    </xdr:from>
    <xdr:ext cx="534377" cy="259045"/>
    <xdr:sp macro="" textlink="">
      <xdr:nvSpPr>
        <xdr:cNvPr id="521" name="テキスト ボックス 520"/>
        <xdr:cNvSpPr txBox="1"/>
      </xdr:nvSpPr>
      <xdr:spPr>
        <a:xfrm>
          <a:off x="14325111" y="5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82702</xdr:rowOff>
    </xdr:from>
    <xdr:to>
      <xdr:col>19</xdr:col>
      <xdr:colOff>644525</xdr:colOff>
      <xdr:row>37</xdr:row>
      <xdr:rowOff>102705</xdr:rowOff>
    </xdr:to>
    <xdr:cxnSp macro="">
      <xdr:nvCxnSpPr>
        <xdr:cNvPr id="522" name="直線コネクタ 521"/>
        <xdr:cNvCxnSpPr/>
      </xdr:nvCxnSpPr>
      <xdr:spPr>
        <a:xfrm flipV="1">
          <a:off x="12814300" y="642635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167119</xdr:rowOff>
    </xdr:from>
    <xdr:to>
      <xdr:col>20</xdr:col>
      <xdr:colOff>9525</xdr:colOff>
      <xdr:row>36</xdr:row>
      <xdr:rowOff>97269</xdr:rowOff>
    </xdr:to>
    <xdr:sp macro="" textlink="">
      <xdr:nvSpPr>
        <xdr:cNvPr id="523" name="フローチャート : 判断 522"/>
        <xdr:cNvSpPr/>
      </xdr:nvSpPr>
      <xdr:spPr>
        <a:xfrm>
          <a:off x="13652500" y="61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113796</xdr:rowOff>
    </xdr:from>
    <xdr:ext cx="534377" cy="259045"/>
    <xdr:sp macro="" textlink="">
      <xdr:nvSpPr>
        <xdr:cNvPr id="524" name="テキスト ボックス 523"/>
        <xdr:cNvSpPr txBox="1"/>
      </xdr:nvSpPr>
      <xdr:spPr>
        <a:xfrm>
          <a:off x="13436111" y="59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17577</xdr:rowOff>
    </xdr:from>
    <xdr:to>
      <xdr:col>18</xdr:col>
      <xdr:colOff>492125</xdr:colOff>
      <xdr:row>36</xdr:row>
      <xdr:rowOff>119177</xdr:rowOff>
    </xdr:to>
    <xdr:sp macro="" textlink="">
      <xdr:nvSpPr>
        <xdr:cNvPr id="525" name="フローチャート : 判断 524"/>
        <xdr:cNvSpPr/>
      </xdr:nvSpPr>
      <xdr:spPr>
        <a:xfrm>
          <a:off x="12763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135704</xdr:rowOff>
    </xdr:from>
    <xdr:ext cx="534377" cy="259045"/>
    <xdr:sp macro="" textlink="">
      <xdr:nvSpPr>
        <xdr:cNvPr id="526" name="テキスト ボックス 525"/>
        <xdr:cNvSpPr txBox="1"/>
      </xdr:nvSpPr>
      <xdr:spPr>
        <a:xfrm>
          <a:off x="12547111" y="5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137630</xdr:rowOff>
    </xdr:from>
    <xdr:to>
      <xdr:col>23</xdr:col>
      <xdr:colOff>568325</xdr:colOff>
      <xdr:row>37</xdr:row>
      <xdr:rowOff>67780</xdr:rowOff>
    </xdr:to>
    <xdr:sp macro="" textlink="">
      <xdr:nvSpPr>
        <xdr:cNvPr id="532" name="円/楕円 531"/>
        <xdr:cNvSpPr/>
      </xdr:nvSpPr>
      <xdr:spPr>
        <a:xfrm>
          <a:off x="16268700" y="6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52557</xdr:rowOff>
    </xdr:from>
    <xdr:ext cx="469744" cy="259045"/>
    <xdr:sp macro="" textlink="">
      <xdr:nvSpPr>
        <xdr:cNvPr id="533" name="消防費該当値テキスト"/>
        <xdr:cNvSpPr txBox="1"/>
      </xdr:nvSpPr>
      <xdr:spPr>
        <a:xfrm>
          <a:off x="16370300" y="622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69088</xdr:rowOff>
    </xdr:from>
    <xdr:to>
      <xdr:col>22</xdr:col>
      <xdr:colOff>415925</xdr:colOff>
      <xdr:row>36</xdr:row>
      <xdr:rowOff>170688</xdr:rowOff>
    </xdr:to>
    <xdr:sp macro="" textlink="">
      <xdr:nvSpPr>
        <xdr:cNvPr id="534" name="円/楕円 533"/>
        <xdr:cNvSpPr/>
      </xdr:nvSpPr>
      <xdr:spPr>
        <a:xfrm>
          <a:off x="15430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161815</xdr:rowOff>
    </xdr:from>
    <xdr:ext cx="534377" cy="259045"/>
    <xdr:sp macro="" textlink="">
      <xdr:nvSpPr>
        <xdr:cNvPr id="535" name="テキスト ボックス 534"/>
        <xdr:cNvSpPr txBox="1"/>
      </xdr:nvSpPr>
      <xdr:spPr>
        <a:xfrm>
          <a:off x="15214111" y="63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51600</xdr:rowOff>
    </xdr:from>
    <xdr:to>
      <xdr:col>21</xdr:col>
      <xdr:colOff>212725</xdr:colOff>
      <xdr:row>36</xdr:row>
      <xdr:rowOff>153200</xdr:rowOff>
    </xdr:to>
    <xdr:sp macro="" textlink="">
      <xdr:nvSpPr>
        <xdr:cNvPr id="536" name="円/楕円 535"/>
        <xdr:cNvSpPr/>
      </xdr:nvSpPr>
      <xdr:spPr>
        <a:xfrm>
          <a:off x="14541500" y="62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144327</xdr:rowOff>
    </xdr:from>
    <xdr:ext cx="534377" cy="259045"/>
    <xdr:sp macro="" textlink="">
      <xdr:nvSpPr>
        <xdr:cNvPr id="537" name="テキスト ボックス 536"/>
        <xdr:cNvSpPr txBox="1"/>
      </xdr:nvSpPr>
      <xdr:spPr>
        <a:xfrm>
          <a:off x="14325111" y="631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31902</xdr:rowOff>
    </xdr:from>
    <xdr:to>
      <xdr:col>20</xdr:col>
      <xdr:colOff>9525</xdr:colOff>
      <xdr:row>37</xdr:row>
      <xdr:rowOff>133502</xdr:rowOff>
    </xdr:to>
    <xdr:sp macro="" textlink="">
      <xdr:nvSpPr>
        <xdr:cNvPr id="538" name="円/楕円 537"/>
        <xdr:cNvSpPr/>
      </xdr:nvSpPr>
      <xdr:spPr>
        <a:xfrm>
          <a:off x="13652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124630</xdr:rowOff>
    </xdr:from>
    <xdr:ext cx="469744" cy="259045"/>
    <xdr:sp macro="" textlink="">
      <xdr:nvSpPr>
        <xdr:cNvPr id="539" name="テキスト ボックス 538"/>
        <xdr:cNvSpPr txBox="1"/>
      </xdr:nvSpPr>
      <xdr:spPr>
        <a:xfrm>
          <a:off x="13468427" y="64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51905</xdr:rowOff>
    </xdr:from>
    <xdr:to>
      <xdr:col>18</xdr:col>
      <xdr:colOff>492125</xdr:colOff>
      <xdr:row>37</xdr:row>
      <xdr:rowOff>153505</xdr:rowOff>
    </xdr:to>
    <xdr:sp macro="" textlink="">
      <xdr:nvSpPr>
        <xdr:cNvPr id="540" name="円/楕円 539"/>
        <xdr:cNvSpPr/>
      </xdr:nvSpPr>
      <xdr:spPr>
        <a:xfrm>
          <a:off x="12763500" y="63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144632</xdr:rowOff>
    </xdr:from>
    <xdr:ext cx="469744" cy="259045"/>
    <xdr:sp macro="" textlink="">
      <xdr:nvSpPr>
        <xdr:cNvPr id="541" name="テキスト ボックス 540"/>
        <xdr:cNvSpPr txBox="1"/>
      </xdr:nvSpPr>
      <xdr:spPr>
        <a:xfrm>
          <a:off x="12579427" y="648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4" name="直線コネクタ 563"/>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5"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6" name="直線コネクタ 565"/>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7"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8" name="直線コネクタ 567"/>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82093</xdr:rowOff>
    </xdr:from>
    <xdr:to>
      <xdr:col>23</xdr:col>
      <xdr:colOff>517525</xdr:colOff>
      <xdr:row>57</xdr:row>
      <xdr:rowOff>115331</xdr:rowOff>
    </xdr:to>
    <xdr:cxnSp macro="">
      <xdr:nvCxnSpPr>
        <xdr:cNvPr id="569" name="直線コネクタ 568"/>
        <xdr:cNvCxnSpPr/>
      </xdr:nvCxnSpPr>
      <xdr:spPr>
        <a:xfrm>
          <a:off x="15481300" y="9854743"/>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70"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1" name="フローチャート : 判断 570"/>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54729</xdr:rowOff>
    </xdr:from>
    <xdr:to>
      <xdr:col>22</xdr:col>
      <xdr:colOff>365125</xdr:colOff>
      <xdr:row>57</xdr:row>
      <xdr:rowOff>82093</xdr:rowOff>
    </xdr:to>
    <xdr:cxnSp macro="">
      <xdr:nvCxnSpPr>
        <xdr:cNvPr id="572" name="直線コネクタ 571"/>
        <xdr:cNvCxnSpPr/>
      </xdr:nvCxnSpPr>
      <xdr:spPr>
        <a:xfrm>
          <a:off x="14592300" y="9827379"/>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3" name="フローチャート : 判断 572"/>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4" name="テキスト ボックス 573"/>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54729</xdr:rowOff>
    </xdr:from>
    <xdr:to>
      <xdr:col>21</xdr:col>
      <xdr:colOff>161925</xdr:colOff>
      <xdr:row>57</xdr:row>
      <xdr:rowOff>107238</xdr:rowOff>
    </xdr:to>
    <xdr:cxnSp macro="">
      <xdr:nvCxnSpPr>
        <xdr:cNvPr id="575" name="直線コネクタ 574"/>
        <xdr:cNvCxnSpPr/>
      </xdr:nvCxnSpPr>
      <xdr:spPr>
        <a:xfrm flipV="1">
          <a:off x="13703300" y="9827379"/>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6" name="フローチャート : 判断 575"/>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7" name="テキスト ボックス 576"/>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41539</xdr:rowOff>
    </xdr:from>
    <xdr:to>
      <xdr:col>19</xdr:col>
      <xdr:colOff>644525</xdr:colOff>
      <xdr:row>57</xdr:row>
      <xdr:rowOff>107238</xdr:rowOff>
    </xdr:to>
    <xdr:cxnSp macro="">
      <xdr:nvCxnSpPr>
        <xdr:cNvPr id="578" name="直線コネクタ 577"/>
        <xdr:cNvCxnSpPr/>
      </xdr:nvCxnSpPr>
      <xdr:spPr>
        <a:xfrm>
          <a:off x="12814300" y="9642739"/>
          <a:ext cx="889000" cy="2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9" name="フローチャート : 判断 578"/>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0" name="テキスト ボックス 579"/>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1" name="フローチャート : 判断 580"/>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2" name="テキスト ボックス 581"/>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64531</xdr:rowOff>
    </xdr:from>
    <xdr:to>
      <xdr:col>23</xdr:col>
      <xdr:colOff>568325</xdr:colOff>
      <xdr:row>57</xdr:row>
      <xdr:rowOff>166131</xdr:rowOff>
    </xdr:to>
    <xdr:sp macro="" textlink="">
      <xdr:nvSpPr>
        <xdr:cNvPr id="588" name="円/楕円 587"/>
        <xdr:cNvSpPr/>
      </xdr:nvSpPr>
      <xdr:spPr>
        <a:xfrm>
          <a:off x="16268700" y="98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42958</xdr:rowOff>
    </xdr:from>
    <xdr:ext cx="534377" cy="259045"/>
    <xdr:sp macro="" textlink="">
      <xdr:nvSpPr>
        <xdr:cNvPr id="589" name="教育費該当値テキスト"/>
        <xdr:cNvSpPr txBox="1"/>
      </xdr:nvSpPr>
      <xdr:spPr>
        <a:xfrm>
          <a:off x="16370300" y="98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31293</xdr:rowOff>
    </xdr:from>
    <xdr:to>
      <xdr:col>22</xdr:col>
      <xdr:colOff>415925</xdr:colOff>
      <xdr:row>57</xdr:row>
      <xdr:rowOff>132893</xdr:rowOff>
    </xdr:to>
    <xdr:sp macro="" textlink="">
      <xdr:nvSpPr>
        <xdr:cNvPr id="590" name="円/楕円 589"/>
        <xdr:cNvSpPr/>
      </xdr:nvSpPr>
      <xdr:spPr>
        <a:xfrm>
          <a:off x="15430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124020</xdr:rowOff>
    </xdr:from>
    <xdr:ext cx="534377" cy="259045"/>
    <xdr:sp macro="" textlink="">
      <xdr:nvSpPr>
        <xdr:cNvPr id="591" name="テキスト ボックス 590"/>
        <xdr:cNvSpPr txBox="1"/>
      </xdr:nvSpPr>
      <xdr:spPr>
        <a:xfrm>
          <a:off x="15214111"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3929</xdr:rowOff>
    </xdr:from>
    <xdr:to>
      <xdr:col>21</xdr:col>
      <xdr:colOff>212725</xdr:colOff>
      <xdr:row>57</xdr:row>
      <xdr:rowOff>105529</xdr:rowOff>
    </xdr:to>
    <xdr:sp macro="" textlink="">
      <xdr:nvSpPr>
        <xdr:cNvPr id="592" name="円/楕円 591"/>
        <xdr:cNvSpPr/>
      </xdr:nvSpPr>
      <xdr:spPr>
        <a:xfrm>
          <a:off x="14541500" y="9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96656</xdr:rowOff>
    </xdr:from>
    <xdr:ext cx="534377" cy="259045"/>
    <xdr:sp macro="" textlink="">
      <xdr:nvSpPr>
        <xdr:cNvPr id="593" name="テキスト ボックス 592"/>
        <xdr:cNvSpPr txBox="1"/>
      </xdr:nvSpPr>
      <xdr:spPr>
        <a:xfrm>
          <a:off x="14325111" y="98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56438</xdr:rowOff>
    </xdr:from>
    <xdr:to>
      <xdr:col>20</xdr:col>
      <xdr:colOff>9525</xdr:colOff>
      <xdr:row>57</xdr:row>
      <xdr:rowOff>158038</xdr:rowOff>
    </xdr:to>
    <xdr:sp macro="" textlink="">
      <xdr:nvSpPr>
        <xdr:cNvPr id="594" name="円/楕円 593"/>
        <xdr:cNvSpPr/>
      </xdr:nvSpPr>
      <xdr:spPr>
        <a:xfrm>
          <a:off x="13652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149165</xdr:rowOff>
    </xdr:from>
    <xdr:ext cx="534377" cy="259045"/>
    <xdr:sp macro="" textlink="">
      <xdr:nvSpPr>
        <xdr:cNvPr id="595" name="テキスト ボックス 594"/>
        <xdr:cNvSpPr txBox="1"/>
      </xdr:nvSpPr>
      <xdr:spPr>
        <a:xfrm>
          <a:off x="13436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162189</xdr:rowOff>
    </xdr:from>
    <xdr:to>
      <xdr:col>18</xdr:col>
      <xdr:colOff>492125</xdr:colOff>
      <xdr:row>56</xdr:row>
      <xdr:rowOff>92339</xdr:rowOff>
    </xdr:to>
    <xdr:sp macro="" textlink="">
      <xdr:nvSpPr>
        <xdr:cNvPr id="596" name="円/楕円 595"/>
        <xdr:cNvSpPr/>
      </xdr:nvSpPr>
      <xdr:spPr>
        <a:xfrm>
          <a:off x="12763500" y="9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83466</xdr:rowOff>
    </xdr:from>
    <xdr:ext cx="534377" cy="259045"/>
    <xdr:sp macro="" textlink="">
      <xdr:nvSpPr>
        <xdr:cNvPr id="597" name="テキスト ボックス 596"/>
        <xdr:cNvSpPr txBox="1"/>
      </xdr:nvSpPr>
      <xdr:spPr>
        <a:xfrm>
          <a:off x="12547111" y="96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8" name="直線コネクタ 60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9" name="テキスト ボックス 60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2" name="直線コネクタ 61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3" name="テキスト ボックス 612"/>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5" name="テキスト ボックス 61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7" name="直線コネクタ 616"/>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9" name="直線コネクタ 61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0"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1" name="直線コネクタ 620"/>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2" name="直線コネクタ 621"/>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3"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4" name="フローチャート : 判断 623"/>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5" name="直線コネクタ 624"/>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6" name="フローチャート : 判断 625"/>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7" name="テキスト ボックス 626"/>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28" name="直線コネクタ 627"/>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9" name="フローチャート : 判断 628"/>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0" name="テキスト ボックス 629"/>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1" name="直線コネクタ 630"/>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2" name="フローチャート : 判断 631"/>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3" name="テキスト ボックス 632"/>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4" name="フローチャート : 判断 633"/>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5" name="テキスト ボックス 634"/>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1" name="円/楕円 64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4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3" name="円/楕円 64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4" name="テキスト ボックス 643"/>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5" name="円/楕円 64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6" name="テキスト ボックス 645"/>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47" name="円/楕円 64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48" name="テキスト ボックス 647"/>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49" name="円/楕円 64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0" name="テキスト ボックス 649"/>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2" name="直線コネクタ 671"/>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3"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4" name="直線コネクタ 673"/>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5"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6" name="直線コネクタ 675"/>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35961</xdr:rowOff>
    </xdr:from>
    <xdr:to>
      <xdr:col>23</xdr:col>
      <xdr:colOff>517525</xdr:colOff>
      <xdr:row>94</xdr:row>
      <xdr:rowOff>46957</xdr:rowOff>
    </xdr:to>
    <xdr:cxnSp macro="">
      <xdr:nvCxnSpPr>
        <xdr:cNvPr id="677" name="直線コネクタ 676"/>
        <xdr:cNvCxnSpPr/>
      </xdr:nvCxnSpPr>
      <xdr:spPr>
        <a:xfrm>
          <a:off x="15481300" y="16152261"/>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8"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9" name="フローチャート : 判断 678"/>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35961</xdr:rowOff>
    </xdr:from>
    <xdr:to>
      <xdr:col>22</xdr:col>
      <xdr:colOff>365125</xdr:colOff>
      <xdr:row>94</xdr:row>
      <xdr:rowOff>38064</xdr:rowOff>
    </xdr:to>
    <xdr:cxnSp macro="">
      <xdr:nvCxnSpPr>
        <xdr:cNvPr id="680" name="直線コネクタ 679"/>
        <xdr:cNvCxnSpPr/>
      </xdr:nvCxnSpPr>
      <xdr:spPr>
        <a:xfrm flipV="1">
          <a:off x="14592300" y="1615226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1" name="フローチャート : 判断 680"/>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2" name="テキスト ボックス 681"/>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38064</xdr:rowOff>
    </xdr:from>
    <xdr:to>
      <xdr:col>21</xdr:col>
      <xdr:colOff>161925</xdr:colOff>
      <xdr:row>94</xdr:row>
      <xdr:rowOff>58798</xdr:rowOff>
    </xdr:to>
    <xdr:cxnSp macro="">
      <xdr:nvCxnSpPr>
        <xdr:cNvPr id="683" name="直線コネクタ 682"/>
        <xdr:cNvCxnSpPr/>
      </xdr:nvCxnSpPr>
      <xdr:spPr>
        <a:xfrm flipV="1">
          <a:off x="13703300" y="16154364"/>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4" name="フローチャート : 判断 683"/>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5" name="テキスト ボックス 684"/>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58798</xdr:rowOff>
    </xdr:from>
    <xdr:to>
      <xdr:col>19</xdr:col>
      <xdr:colOff>644525</xdr:colOff>
      <xdr:row>94</xdr:row>
      <xdr:rowOff>102805</xdr:rowOff>
    </xdr:to>
    <xdr:cxnSp macro="">
      <xdr:nvCxnSpPr>
        <xdr:cNvPr id="686" name="直線コネクタ 685"/>
        <xdr:cNvCxnSpPr/>
      </xdr:nvCxnSpPr>
      <xdr:spPr>
        <a:xfrm flipV="1">
          <a:off x="12814300" y="16175098"/>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7" name="フローチャート : 判断 686"/>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8" name="テキスト ボックス 687"/>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9" name="フローチャート : 判断 688"/>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90" name="テキスト ボックス 689"/>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167607</xdr:rowOff>
    </xdr:from>
    <xdr:to>
      <xdr:col>23</xdr:col>
      <xdr:colOff>568325</xdr:colOff>
      <xdr:row>94</xdr:row>
      <xdr:rowOff>97757</xdr:rowOff>
    </xdr:to>
    <xdr:sp macro="" textlink="">
      <xdr:nvSpPr>
        <xdr:cNvPr id="696" name="円/楕円 695"/>
        <xdr:cNvSpPr/>
      </xdr:nvSpPr>
      <xdr:spPr>
        <a:xfrm>
          <a:off x="16268700" y="161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146034</xdr:rowOff>
    </xdr:from>
    <xdr:ext cx="534377" cy="259045"/>
    <xdr:sp macro="" textlink="">
      <xdr:nvSpPr>
        <xdr:cNvPr id="697" name="公債費該当値テキスト"/>
        <xdr:cNvSpPr txBox="1"/>
      </xdr:nvSpPr>
      <xdr:spPr>
        <a:xfrm>
          <a:off x="16370300" y="16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156611</xdr:rowOff>
    </xdr:from>
    <xdr:to>
      <xdr:col>22</xdr:col>
      <xdr:colOff>415925</xdr:colOff>
      <xdr:row>94</xdr:row>
      <xdr:rowOff>86761</xdr:rowOff>
    </xdr:to>
    <xdr:sp macro="" textlink="">
      <xdr:nvSpPr>
        <xdr:cNvPr id="698" name="円/楕円 697"/>
        <xdr:cNvSpPr/>
      </xdr:nvSpPr>
      <xdr:spPr>
        <a:xfrm>
          <a:off x="15430500" y="1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77888</xdr:rowOff>
    </xdr:from>
    <xdr:ext cx="534377" cy="259045"/>
    <xdr:sp macro="" textlink="">
      <xdr:nvSpPr>
        <xdr:cNvPr id="699" name="テキスト ボックス 698"/>
        <xdr:cNvSpPr txBox="1"/>
      </xdr:nvSpPr>
      <xdr:spPr>
        <a:xfrm>
          <a:off x="15214111" y="161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158714</xdr:rowOff>
    </xdr:from>
    <xdr:to>
      <xdr:col>21</xdr:col>
      <xdr:colOff>212725</xdr:colOff>
      <xdr:row>94</xdr:row>
      <xdr:rowOff>88864</xdr:rowOff>
    </xdr:to>
    <xdr:sp macro="" textlink="">
      <xdr:nvSpPr>
        <xdr:cNvPr id="700" name="円/楕円 699"/>
        <xdr:cNvSpPr/>
      </xdr:nvSpPr>
      <xdr:spPr>
        <a:xfrm>
          <a:off x="14541500" y="161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79991</xdr:rowOff>
    </xdr:from>
    <xdr:ext cx="534377" cy="259045"/>
    <xdr:sp macro="" textlink="">
      <xdr:nvSpPr>
        <xdr:cNvPr id="701" name="テキスト ボックス 700"/>
        <xdr:cNvSpPr txBox="1"/>
      </xdr:nvSpPr>
      <xdr:spPr>
        <a:xfrm>
          <a:off x="14325111" y="161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7998</xdr:rowOff>
    </xdr:from>
    <xdr:to>
      <xdr:col>20</xdr:col>
      <xdr:colOff>9525</xdr:colOff>
      <xdr:row>94</xdr:row>
      <xdr:rowOff>109598</xdr:rowOff>
    </xdr:to>
    <xdr:sp macro="" textlink="">
      <xdr:nvSpPr>
        <xdr:cNvPr id="702" name="円/楕円 701"/>
        <xdr:cNvSpPr/>
      </xdr:nvSpPr>
      <xdr:spPr>
        <a:xfrm>
          <a:off x="13652500" y="161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100725</xdr:rowOff>
    </xdr:from>
    <xdr:ext cx="534377" cy="259045"/>
    <xdr:sp macro="" textlink="">
      <xdr:nvSpPr>
        <xdr:cNvPr id="703" name="テキスト ボックス 702"/>
        <xdr:cNvSpPr txBox="1"/>
      </xdr:nvSpPr>
      <xdr:spPr>
        <a:xfrm>
          <a:off x="13436111" y="162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52005</xdr:rowOff>
    </xdr:from>
    <xdr:to>
      <xdr:col>18</xdr:col>
      <xdr:colOff>492125</xdr:colOff>
      <xdr:row>94</xdr:row>
      <xdr:rowOff>153605</xdr:rowOff>
    </xdr:to>
    <xdr:sp macro="" textlink="">
      <xdr:nvSpPr>
        <xdr:cNvPr id="704" name="円/楕円 703"/>
        <xdr:cNvSpPr/>
      </xdr:nvSpPr>
      <xdr:spPr>
        <a:xfrm>
          <a:off x="12763500" y="161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144732</xdr:rowOff>
    </xdr:from>
    <xdr:ext cx="534377" cy="259045"/>
    <xdr:sp macro="" textlink="">
      <xdr:nvSpPr>
        <xdr:cNvPr id="705" name="テキスト ボックス 704"/>
        <xdr:cNvSpPr txBox="1"/>
      </xdr:nvSpPr>
      <xdr:spPr>
        <a:xfrm>
          <a:off x="12547111" y="162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9" name="テキスト ボックス 71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1" name="テキスト ボックス 72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3" name="テキスト ボックス 72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1" name="直線コネクタ 730"/>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4"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5" name="直線コネクタ 734"/>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7"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8" name="フローチャート : 判断 737"/>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0" name="フローチャート : 判断 739"/>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1" name="テキスト ボックス 740"/>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3" name="フローチャート : 判断 742"/>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4" name="テキスト ボックス 743"/>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6" name="フローチャート : 判断 745"/>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7" name="テキスト ボックス 746"/>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8" name="フローチャート : 判断 747"/>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9" name="テキスト ボックス 748"/>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5" name="円/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7" name="円/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8" name="テキスト ボックス 75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9" name="円/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0" name="テキスト ボックス 75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1" name="円/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2" name="テキスト ボックス 76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3" name="円/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4" name="テキスト ボックス 76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8" name="テキスト ボックス 77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0" name="テキスト ボックス 77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2" name="テキスト ボックス 78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4" name="テキスト ボックス 78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6" name="直線コネクタ 78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フローチャート : 判断 79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5" name="フローチャート : 判断 79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8" name="フローチャート : 判断 79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9" name="テキスト ボックス 79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1" name="フローチャート : 判断 800"/>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2" name="テキスト ボックス 801"/>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3" name="フローチャート : 判断 802"/>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4" name="テキスト ボックス 803"/>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0" name="円/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2" name="円/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3" name="テキスト ボックス 81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4" name="円/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5" name="テキスト ボックス 81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6" name="円/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8" name="円/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9" name="テキスト ボックス 81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民生費では類似団体の住民一人当たり</a:t>
          </a:r>
          <a:r>
            <a:rPr kumimoji="1" lang="en-US" altLang="ja-JP" sz="1300">
              <a:latin typeface="ＭＳ Ｐゴシック"/>
            </a:rPr>
            <a:t>129,906</a:t>
          </a:r>
          <a:r>
            <a:rPr kumimoji="1" lang="ja-JP" altLang="en-US" sz="1300">
              <a:latin typeface="ＭＳ Ｐゴシック"/>
            </a:rPr>
            <a:t>円に対し、</a:t>
          </a:r>
          <a:r>
            <a:rPr kumimoji="1" lang="en-US" altLang="ja-JP" sz="1300">
              <a:latin typeface="ＭＳ Ｐゴシック"/>
            </a:rPr>
            <a:t>177,582</a:t>
          </a:r>
          <a:r>
            <a:rPr kumimoji="1" lang="ja-JP" altLang="en-US" sz="1300">
              <a:latin typeface="ＭＳ Ｐゴシック"/>
            </a:rPr>
            <a:t>円で類似団体内では一番高い状況である。主な要因は低所得者層が多いため、生活保護費が高止まりしていること、累積赤字を抱える国民健康保険特別会計への多額の繰出金、通年における待機児童ゼロを目指した保育定員の増に伴う保育所運営経費の増加、障害者自立支援費の増加などである。雇用創出と併せて就労支援を行い、生活保護費をはじめとした扶助費の抑制を図る。土木費では類似団体の住民一人当たり</a:t>
          </a:r>
          <a:r>
            <a:rPr kumimoji="1" lang="en-US" altLang="ja-JP" sz="1300">
              <a:latin typeface="ＭＳ Ｐゴシック"/>
            </a:rPr>
            <a:t>40,187</a:t>
          </a:r>
          <a:r>
            <a:rPr kumimoji="1" lang="ja-JP" altLang="en-US" sz="1300">
              <a:latin typeface="ＭＳ Ｐゴシック"/>
            </a:rPr>
            <a:t>円に対し、</a:t>
          </a:r>
          <a:r>
            <a:rPr kumimoji="1" lang="en-US" altLang="ja-JP" sz="1300">
              <a:latin typeface="ＭＳ Ｐゴシック"/>
            </a:rPr>
            <a:t>34,630</a:t>
          </a:r>
          <a:r>
            <a:rPr kumimoji="1" lang="ja-JP" altLang="en-US" sz="1300">
              <a:latin typeface="ＭＳ Ｐゴシック"/>
            </a:rPr>
            <a:t>円と下回っている。本市は市域が</a:t>
          </a:r>
          <a:r>
            <a:rPr kumimoji="1" lang="en-US" altLang="ja-JP" sz="1300">
              <a:latin typeface="ＭＳ Ｐゴシック"/>
            </a:rPr>
            <a:t>16.66k㎡</a:t>
          </a:r>
          <a:r>
            <a:rPr kumimoji="1" lang="ja-JP" altLang="en-US" sz="1300">
              <a:latin typeface="ＭＳ Ｐゴシック"/>
            </a:rPr>
            <a:t>と非常に狭いことや経費削減に努めていることから、維持補修費等の経費が低く抑えられており、今後はさらなる抑制や計画的な維持管理に努める。公債費では類似団体の住民一人当たり</a:t>
          </a:r>
          <a:r>
            <a:rPr kumimoji="1" lang="en-US" altLang="ja-JP" sz="1300">
              <a:latin typeface="ＭＳ Ｐゴシック"/>
            </a:rPr>
            <a:t>35,965</a:t>
          </a:r>
          <a:r>
            <a:rPr kumimoji="1" lang="ja-JP" altLang="en-US" sz="1300">
              <a:latin typeface="ＭＳ Ｐゴシック"/>
            </a:rPr>
            <a:t>円に対して、住民一人当たり</a:t>
          </a:r>
          <a:r>
            <a:rPr kumimoji="1" lang="en-US" altLang="ja-JP" sz="1300">
              <a:latin typeface="ＭＳ Ｐゴシック"/>
            </a:rPr>
            <a:t>34,057</a:t>
          </a:r>
          <a:r>
            <a:rPr kumimoji="1" lang="ja-JP" altLang="en-US" sz="1300">
              <a:latin typeface="ＭＳ Ｐゴシック"/>
            </a:rPr>
            <a:t>円と下回っているが、市債残高を注視しながら、世代間の負担の均衡を図りつつ、計画的な市債管理に努める。総務費では類似団体の住民一人当たり</a:t>
          </a:r>
          <a:r>
            <a:rPr kumimoji="1" lang="en-US" altLang="ja-JP" sz="1300">
              <a:latin typeface="ＭＳ Ｐゴシック"/>
            </a:rPr>
            <a:t>46,252</a:t>
          </a:r>
          <a:r>
            <a:rPr kumimoji="1" lang="ja-JP" altLang="en-US" sz="1300">
              <a:latin typeface="ＭＳ Ｐゴシック"/>
            </a:rPr>
            <a:t>円に対して、普通建設事業費が類似団体と比較して低いことなどから、住民一人当たり</a:t>
          </a:r>
          <a:r>
            <a:rPr kumimoji="1" lang="en-US" altLang="ja-JP" sz="1300">
              <a:latin typeface="ＭＳ Ｐゴシック"/>
            </a:rPr>
            <a:t>31,504</a:t>
          </a:r>
          <a:r>
            <a:rPr kumimoji="1" lang="ja-JP" altLang="en-US" sz="1300">
              <a:latin typeface="ＭＳ Ｐゴシック"/>
            </a:rPr>
            <a:t>円と下回っている。教育費では類似団体の住民一人当たり</a:t>
          </a:r>
          <a:r>
            <a:rPr kumimoji="1" lang="en-US" altLang="ja-JP" sz="1300">
              <a:latin typeface="ＭＳ Ｐゴシック"/>
            </a:rPr>
            <a:t>42,457</a:t>
          </a:r>
          <a:r>
            <a:rPr kumimoji="1" lang="ja-JP" altLang="en-US" sz="1300">
              <a:latin typeface="ＭＳ Ｐゴシック"/>
            </a:rPr>
            <a:t>円に対し、</a:t>
          </a:r>
          <a:r>
            <a:rPr kumimoji="1" lang="en-US" altLang="ja-JP" sz="1300">
              <a:latin typeface="ＭＳ Ｐゴシック"/>
            </a:rPr>
            <a:t>28,566</a:t>
          </a:r>
          <a:r>
            <a:rPr kumimoji="1" lang="ja-JP" altLang="en-US" sz="1300">
              <a:latin typeface="ＭＳ Ｐゴシック"/>
            </a:rPr>
            <a:t>円と下回っている。小中学校の耐震化を他市に先行して完了したことなどから、普通建設事業費が類似団体と比較して下回っていることが主な要因である。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mn-lt"/>
              <a:ea typeface="+mn-ea"/>
              <a:cs typeface="+mn-cs"/>
            </a:rPr>
            <a:t>　社会保障関連経費が増加し続けている中、民間活力の導入、施設の統廃合、公有財産の有効活用による自主財源の確保等、行政改革を着実に実施するとともに、財政調整基金を計画的に活用し、収支の均衡を図った。</a:t>
          </a:r>
          <a:endParaRPr kumimoji="1" lang="en-US" altLang="ja-JP" sz="15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mn-lt"/>
              <a:ea typeface="+mn-ea"/>
              <a:cs typeface="+mn-cs"/>
            </a:rPr>
            <a:t>　</a:t>
          </a:r>
          <a:r>
            <a:rPr kumimoji="1" lang="ja-JP" altLang="ja-JP" sz="1500">
              <a:solidFill>
                <a:schemeClr val="dk1"/>
              </a:solidFill>
              <a:effectLst/>
              <a:latin typeface="+mn-lt"/>
              <a:ea typeface="+mn-ea"/>
              <a:cs typeface="+mn-cs"/>
            </a:rPr>
            <a:t>連結決算においては、前年度より多少改善したものの引き続き国民健康保険特別会計において大幅な赤字が続いており、他会計の黒字</a:t>
          </a:r>
          <a:r>
            <a:rPr kumimoji="1" lang="ja-JP" altLang="en-US" sz="1500">
              <a:solidFill>
                <a:schemeClr val="dk1"/>
              </a:solidFill>
              <a:effectLst/>
              <a:latin typeface="+mn-lt"/>
              <a:ea typeface="+mn-ea"/>
              <a:cs typeface="+mn-cs"/>
            </a:rPr>
            <a:t>で</a:t>
          </a:r>
          <a:r>
            <a:rPr kumimoji="1" lang="ja-JP" altLang="ja-JP" sz="1500">
              <a:solidFill>
                <a:schemeClr val="dk1"/>
              </a:solidFill>
              <a:effectLst/>
              <a:latin typeface="+mn-lt"/>
              <a:ea typeface="+mn-ea"/>
              <a:cs typeface="+mn-cs"/>
            </a:rPr>
            <a:t>相殺し</a:t>
          </a:r>
          <a:r>
            <a:rPr kumimoji="1" lang="ja-JP" altLang="en-US" sz="1500">
              <a:solidFill>
                <a:schemeClr val="dk1"/>
              </a:solidFill>
              <a:effectLst/>
              <a:latin typeface="+mn-lt"/>
              <a:ea typeface="+mn-ea"/>
              <a:cs typeface="+mn-cs"/>
            </a:rPr>
            <a:t>ている</a:t>
          </a:r>
          <a:r>
            <a:rPr kumimoji="1" lang="ja-JP" altLang="ja-JP" sz="1500">
              <a:solidFill>
                <a:schemeClr val="dk1"/>
              </a:solidFill>
              <a:effectLst/>
              <a:latin typeface="+mn-lt"/>
              <a:ea typeface="+mn-ea"/>
              <a:cs typeface="+mn-cs"/>
            </a:rPr>
            <a:t>。</a:t>
          </a:r>
          <a:endParaRPr kumimoji="1" lang="en-US" altLang="ja-JP" sz="1500">
            <a:solidFill>
              <a:schemeClr val="dk1"/>
            </a:solidFill>
            <a:effectLst/>
            <a:latin typeface="+mn-lt"/>
            <a:ea typeface="+mn-ea"/>
            <a:cs typeface="+mn-cs"/>
          </a:endParaRPr>
        </a:p>
        <a:p>
          <a:r>
            <a:rPr kumimoji="1" lang="ja-JP" altLang="en-US" sz="1500">
              <a:solidFill>
                <a:schemeClr val="dk1"/>
              </a:solidFill>
              <a:effectLst/>
              <a:latin typeface="+mn-lt"/>
              <a:ea typeface="+mn-ea"/>
              <a:cs typeface="+mn-cs"/>
            </a:rPr>
            <a:t>　国民健康保険特別会計については独立採算の原則のもと、保険料率の適正化や収納率の向上に努めることにより、更なる財政健全化に努める。</a:t>
          </a:r>
          <a:endParaRPr lang="ja-JP" altLang="ja-JP" sz="15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42841342</v>
      </c>
      <c r="BO4" s="379"/>
      <c r="BP4" s="379"/>
      <c r="BQ4" s="379"/>
      <c r="BR4" s="379"/>
      <c r="BS4" s="379"/>
      <c r="BT4" s="379"/>
      <c r="BU4" s="380"/>
      <c r="BV4" s="378">
        <v>42468399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1.1000000000000001</v>
      </c>
      <c r="CU4" s="385"/>
      <c r="CV4" s="385"/>
      <c r="CW4" s="385"/>
      <c r="CX4" s="385"/>
      <c r="CY4" s="385"/>
      <c r="CZ4" s="385"/>
      <c r="DA4" s="386"/>
      <c r="DB4" s="384">
        <v>0.9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42555297</v>
      </c>
      <c r="BO5" s="416"/>
      <c r="BP5" s="416"/>
      <c r="BQ5" s="416"/>
      <c r="BR5" s="416"/>
      <c r="BS5" s="416"/>
      <c r="BT5" s="416"/>
      <c r="BU5" s="417"/>
      <c r="BV5" s="415">
        <v>42043632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100.7</v>
      </c>
      <c r="CU5" s="413"/>
      <c r="CV5" s="413"/>
      <c r="CW5" s="413"/>
      <c r="CX5" s="413"/>
      <c r="CY5" s="413"/>
      <c r="CZ5" s="413"/>
      <c r="DA5" s="414"/>
      <c r="DB5" s="412">
        <v>101.9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286045</v>
      </c>
      <c r="BO6" s="416"/>
      <c r="BP6" s="416"/>
      <c r="BQ6" s="416"/>
      <c r="BR6" s="416"/>
      <c r="BS6" s="416"/>
      <c r="BT6" s="416"/>
      <c r="BU6" s="417"/>
      <c r="BV6" s="415">
        <v>424767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109.6</v>
      </c>
      <c r="CU6" s="453"/>
      <c r="CV6" s="453"/>
      <c r="CW6" s="453"/>
      <c r="CX6" s="453"/>
      <c r="CY6" s="453"/>
      <c r="CZ6" s="453"/>
      <c r="DA6" s="454"/>
      <c r="DB6" s="452">
        <v>110.7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7374</v>
      </c>
      <c r="BO7" s="416"/>
      <c r="BP7" s="416"/>
      <c r="BQ7" s="416"/>
      <c r="BR7" s="416"/>
      <c r="BS7" s="416"/>
      <c r="BT7" s="416"/>
      <c r="BU7" s="417"/>
      <c r="BV7" s="415">
        <v>214579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24291000</v>
      </c>
      <c r="CU7" s="416"/>
      <c r="CV7" s="416"/>
      <c r="CW7" s="416"/>
      <c r="CX7" s="416"/>
      <c r="CY7" s="416"/>
      <c r="CZ7" s="416"/>
      <c r="DA7" s="417"/>
      <c r="DB7" s="415">
        <v>23619439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278671</v>
      </c>
      <c r="BO8" s="416"/>
      <c r="BP8" s="416"/>
      <c r="BQ8" s="416"/>
      <c r="BR8" s="416"/>
      <c r="BS8" s="416"/>
      <c r="BT8" s="416"/>
      <c r="BU8" s="417"/>
      <c r="BV8" s="415">
        <v>210188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0.59</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120750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68483</v>
      </c>
      <c r="BO9" s="416"/>
      <c r="BP9" s="416"/>
      <c r="BQ9" s="416"/>
      <c r="BR9" s="416"/>
      <c r="BS9" s="416"/>
      <c r="BT9" s="416"/>
      <c r="BU9" s="417"/>
      <c r="BV9" s="415">
        <v>-94250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124594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269594</v>
      </c>
      <c r="BO10" s="416"/>
      <c r="BP10" s="416"/>
      <c r="BQ10" s="416"/>
      <c r="BR10" s="416"/>
      <c r="BS10" s="416"/>
      <c r="BT10" s="416"/>
      <c r="BU10" s="417"/>
      <c r="BV10" s="415">
        <v>280932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121962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258100</v>
      </c>
      <c r="BO12" s="416"/>
      <c r="BP12" s="416"/>
      <c r="BQ12" s="416"/>
      <c r="BR12" s="416"/>
      <c r="BS12" s="416"/>
      <c r="BT12" s="416"/>
      <c r="BU12" s="417"/>
      <c r="BV12" s="415">
        <v>506369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120691</v>
      </c>
      <c r="S13" s="497"/>
      <c r="T13" s="497"/>
      <c r="U13" s="497"/>
      <c r="V13" s="498"/>
      <c r="W13" s="431" t="s">
        <v>119</v>
      </c>
      <c r="X13" s="432"/>
      <c r="Y13" s="432"/>
      <c r="Z13" s="432"/>
      <c r="AA13" s="432"/>
      <c r="AB13" s="422"/>
      <c r="AC13" s="466">
        <v>258</v>
      </c>
      <c r="AD13" s="467"/>
      <c r="AE13" s="467"/>
      <c r="AF13" s="467"/>
      <c r="AG13" s="506"/>
      <c r="AH13" s="466">
        <v>321</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79977</v>
      </c>
      <c r="BO13" s="416"/>
      <c r="BP13" s="416"/>
      <c r="BQ13" s="416"/>
      <c r="BR13" s="416"/>
      <c r="BS13" s="416"/>
      <c r="BT13" s="416"/>
      <c r="BU13" s="417"/>
      <c r="BV13" s="415">
        <v>-319687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10.4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122910</v>
      </c>
      <c r="S14" s="497"/>
      <c r="T14" s="497"/>
      <c r="U14" s="497"/>
      <c r="V14" s="498"/>
      <c r="W14" s="405"/>
      <c r="X14" s="406"/>
      <c r="Y14" s="406"/>
      <c r="Z14" s="406"/>
      <c r="AA14" s="406"/>
      <c r="AB14" s="395"/>
      <c r="AC14" s="499">
        <v>0.5</v>
      </c>
      <c r="AD14" s="500"/>
      <c r="AE14" s="500"/>
      <c r="AF14" s="500"/>
      <c r="AG14" s="501"/>
      <c r="AH14" s="499">
        <v>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92.6</v>
      </c>
      <c r="CU14" s="511"/>
      <c r="CV14" s="511"/>
      <c r="CW14" s="511"/>
      <c r="CX14" s="511"/>
      <c r="CY14" s="511"/>
      <c r="CZ14" s="511"/>
      <c r="DA14" s="512"/>
      <c r="DB14" s="510">
        <v>103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121623</v>
      </c>
      <c r="S15" s="497"/>
      <c r="T15" s="497"/>
      <c r="U15" s="497"/>
      <c r="V15" s="498"/>
      <c r="W15" s="431" t="s">
        <v>125</v>
      </c>
      <c r="X15" s="432"/>
      <c r="Y15" s="432"/>
      <c r="Z15" s="432"/>
      <c r="AA15" s="432"/>
      <c r="AB15" s="422"/>
      <c r="AC15" s="466">
        <v>13968</v>
      </c>
      <c r="AD15" s="467"/>
      <c r="AE15" s="467"/>
      <c r="AF15" s="467"/>
      <c r="AG15" s="506"/>
      <c r="AH15" s="466">
        <v>16594</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11750710</v>
      </c>
      <c r="BO15" s="379"/>
      <c r="BP15" s="379"/>
      <c r="BQ15" s="379"/>
      <c r="BR15" s="379"/>
      <c r="BS15" s="379"/>
      <c r="BT15" s="379"/>
      <c r="BU15" s="380"/>
      <c r="BV15" s="378">
        <v>10947876</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28.9</v>
      </c>
      <c r="AD16" s="500"/>
      <c r="AE16" s="500"/>
      <c r="AF16" s="500"/>
      <c r="AG16" s="501"/>
      <c r="AH16" s="499">
        <v>29.6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19319177</v>
      </c>
      <c r="BO16" s="416"/>
      <c r="BP16" s="416"/>
      <c r="BQ16" s="416"/>
      <c r="BR16" s="416"/>
      <c r="BS16" s="416"/>
      <c r="BT16" s="416"/>
      <c r="BU16" s="417"/>
      <c r="BV16" s="415">
        <v>18553916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34059</v>
      </c>
      <c r="AD17" s="467"/>
      <c r="AE17" s="467"/>
      <c r="AF17" s="467"/>
      <c r="AG17" s="506"/>
      <c r="AH17" s="466">
        <v>37621</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14926347</v>
      </c>
      <c r="BO17" s="416"/>
      <c r="BP17" s="416"/>
      <c r="BQ17" s="416"/>
      <c r="BR17" s="416"/>
      <c r="BS17" s="416"/>
      <c r="BT17" s="416"/>
      <c r="BU17" s="417"/>
      <c r="BV17" s="415">
        <v>14087241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16.66</v>
      </c>
      <c r="M18" s="528"/>
      <c r="N18" s="528"/>
      <c r="O18" s="528"/>
      <c r="P18" s="528"/>
      <c r="Q18" s="528"/>
      <c r="R18" s="529"/>
      <c r="S18" s="529"/>
      <c r="T18" s="529"/>
      <c r="U18" s="529"/>
      <c r="V18" s="530"/>
      <c r="W18" s="433"/>
      <c r="X18" s="434"/>
      <c r="Y18" s="434"/>
      <c r="Z18" s="434"/>
      <c r="AA18" s="434"/>
      <c r="AB18" s="425"/>
      <c r="AC18" s="531">
        <v>70.5</v>
      </c>
      <c r="AD18" s="532"/>
      <c r="AE18" s="532"/>
      <c r="AF18" s="532"/>
      <c r="AG18" s="533"/>
      <c r="AH18" s="531">
        <v>67.099999999999994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25374852</v>
      </c>
      <c r="BO18" s="416"/>
      <c r="BP18" s="416"/>
      <c r="BQ18" s="416"/>
      <c r="BR18" s="416"/>
      <c r="BS18" s="416"/>
      <c r="BT18" s="416"/>
      <c r="BU18" s="417"/>
      <c r="BV18" s="415">
        <v>24823036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7248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27632350</v>
      </c>
      <c r="BO19" s="416"/>
      <c r="BP19" s="416"/>
      <c r="BQ19" s="416"/>
      <c r="BR19" s="416"/>
      <c r="BS19" s="416"/>
      <c r="BT19" s="416"/>
      <c r="BU19" s="417"/>
      <c r="BV19" s="415">
        <v>27269349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49958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41061012</v>
      </c>
      <c r="BO23" s="416"/>
      <c r="BP23" s="416"/>
      <c r="BQ23" s="416"/>
      <c r="BR23" s="416"/>
      <c r="BS23" s="416"/>
      <c r="BT23" s="416"/>
      <c r="BU23" s="417"/>
      <c r="BV23" s="415">
        <v>41247626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9360</v>
      </c>
      <c r="R24" s="467"/>
      <c r="S24" s="467"/>
      <c r="T24" s="467"/>
      <c r="U24" s="467"/>
      <c r="V24" s="506"/>
      <c r="W24" s="561"/>
      <c r="X24" s="549"/>
      <c r="Y24" s="550"/>
      <c r="Z24" s="465" t="s">
        <v>148</v>
      </c>
      <c r="AA24" s="445"/>
      <c r="AB24" s="445"/>
      <c r="AC24" s="445"/>
      <c r="AD24" s="445"/>
      <c r="AE24" s="445"/>
      <c r="AF24" s="445"/>
      <c r="AG24" s="446"/>
      <c r="AH24" s="466">
        <v>706</v>
      </c>
      <c r="AI24" s="467"/>
      <c r="AJ24" s="467"/>
      <c r="AK24" s="467"/>
      <c r="AL24" s="506"/>
      <c r="AM24" s="466">
        <v>2166008</v>
      </c>
      <c r="AN24" s="467"/>
      <c r="AO24" s="467"/>
      <c r="AP24" s="467"/>
      <c r="AQ24" s="467"/>
      <c r="AR24" s="506"/>
      <c r="AS24" s="466">
        <v>3068</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25223253</v>
      </c>
      <c r="BO24" s="416"/>
      <c r="BP24" s="416"/>
      <c r="BQ24" s="416"/>
      <c r="BR24" s="416"/>
      <c r="BS24" s="416"/>
      <c r="BT24" s="416"/>
      <c r="BU24" s="417"/>
      <c r="BV24" s="415">
        <v>24180666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2</v>
      </c>
      <c r="M25" s="467"/>
      <c r="N25" s="467"/>
      <c r="O25" s="467"/>
      <c r="P25" s="506"/>
      <c r="Q25" s="466">
        <v>8265</v>
      </c>
      <c r="R25" s="467"/>
      <c r="S25" s="467"/>
      <c r="T25" s="467"/>
      <c r="U25" s="467"/>
      <c r="V25" s="506"/>
      <c r="W25" s="561"/>
      <c r="X25" s="549"/>
      <c r="Y25" s="550"/>
      <c r="Z25" s="465" t="s">
        <v>151</v>
      </c>
      <c r="AA25" s="445"/>
      <c r="AB25" s="445"/>
      <c r="AC25" s="445"/>
      <c r="AD25" s="445"/>
      <c r="AE25" s="445"/>
      <c r="AF25" s="445"/>
      <c r="AG25" s="446"/>
      <c r="AH25" s="466">
        <v>113</v>
      </c>
      <c r="AI25" s="467"/>
      <c r="AJ25" s="467"/>
      <c r="AK25" s="467"/>
      <c r="AL25" s="506"/>
      <c r="AM25" s="466">
        <v>316061</v>
      </c>
      <c r="AN25" s="467"/>
      <c r="AO25" s="467"/>
      <c r="AP25" s="467"/>
      <c r="AQ25" s="467"/>
      <c r="AR25" s="506"/>
      <c r="AS25" s="466">
        <v>2797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2671212</v>
      </c>
      <c r="BO25" s="379"/>
      <c r="BP25" s="379"/>
      <c r="BQ25" s="379"/>
      <c r="BR25" s="379"/>
      <c r="BS25" s="379"/>
      <c r="BT25" s="379"/>
      <c r="BU25" s="380"/>
      <c r="BV25" s="378">
        <v>1675502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7695</v>
      </c>
      <c r="R26" s="467"/>
      <c r="S26" s="467"/>
      <c r="T26" s="467"/>
      <c r="U26" s="467"/>
      <c r="V26" s="506"/>
      <c r="W26" s="561"/>
      <c r="X26" s="549"/>
      <c r="Y26" s="550"/>
      <c r="Z26" s="465" t="s">
        <v>154</v>
      </c>
      <c r="AA26" s="571"/>
      <c r="AB26" s="571"/>
      <c r="AC26" s="571"/>
      <c r="AD26" s="571"/>
      <c r="AE26" s="571"/>
      <c r="AF26" s="571"/>
      <c r="AG26" s="572"/>
      <c r="AH26" s="466">
        <v>73</v>
      </c>
      <c r="AI26" s="467"/>
      <c r="AJ26" s="467"/>
      <c r="AK26" s="467"/>
      <c r="AL26" s="506"/>
      <c r="AM26" s="466">
        <v>255938</v>
      </c>
      <c r="AN26" s="467"/>
      <c r="AO26" s="467"/>
      <c r="AP26" s="467"/>
      <c r="AQ26" s="467"/>
      <c r="AR26" s="506"/>
      <c r="AS26" s="466">
        <v>3506</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7600</v>
      </c>
      <c r="R27" s="467"/>
      <c r="S27" s="467"/>
      <c r="T27" s="467"/>
      <c r="U27" s="467"/>
      <c r="V27" s="506"/>
      <c r="W27" s="561"/>
      <c r="X27" s="549"/>
      <c r="Y27" s="550"/>
      <c r="Z27" s="465" t="s">
        <v>158</v>
      </c>
      <c r="AA27" s="445"/>
      <c r="AB27" s="445"/>
      <c r="AC27" s="445"/>
      <c r="AD27" s="445"/>
      <c r="AE27" s="445"/>
      <c r="AF27" s="445"/>
      <c r="AG27" s="446"/>
      <c r="AH27" s="466">
        <v>35</v>
      </c>
      <c r="AI27" s="467"/>
      <c r="AJ27" s="467"/>
      <c r="AK27" s="467"/>
      <c r="AL27" s="506"/>
      <c r="AM27" s="466">
        <v>122825</v>
      </c>
      <c r="AN27" s="467"/>
      <c r="AO27" s="467"/>
      <c r="AP27" s="467"/>
      <c r="AQ27" s="467"/>
      <c r="AR27" s="506"/>
      <c r="AS27" s="466">
        <v>3509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156</v>
      </c>
      <c r="BO27" s="585"/>
      <c r="BP27" s="585"/>
      <c r="BQ27" s="585"/>
      <c r="BR27" s="585"/>
      <c r="BS27" s="585"/>
      <c r="BT27" s="585"/>
      <c r="BU27" s="586"/>
      <c r="BV27" s="584" t="s">
        <v>156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6700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1377862</v>
      </c>
      <c r="BO28" s="379"/>
      <c r="BP28" s="379"/>
      <c r="BQ28" s="379"/>
      <c r="BR28" s="379"/>
      <c r="BS28" s="379"/>
      <c r="BT28" s="379"/>
      <c r="BU28" s="380"/>
      <c r="BV28" s="378">
        <v>1366368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17</v>
      </c>
      <c r="M29" s="467"/>
      <c r="N29" s="467"/>
      <c r="O29" s="467"/>
      <c r="P29" s="506"/>
      <c r="Q29" s="466">
        <v>6200</v>
      </c>
      <c r="R29" s="467"/>
      <c r="S29" s="467"/>
      <c r="T29" s="467"/>
      <c r="U29" s="467"/>
      <c r="V29" s="506"/>
      <c r="W29" s="562"/>
      <c r="X29" s="563"/>
      <c r="Y29" s="564"/>
      <c r="Z29" s="465" t="s">
        <v>165</v>
      </c>
      <c r="AA29" s="445"/>
      <c r="AB29" s="445"/>
      <c r="AC29" s="445"/>
      <c r="AD29" s="445"/>
      <c r="AE29" s="445"/>
      <c r="AF29" s="445"/>
      <c r="AG29" s="446"/>
      <c r="AH29" s="466">
        <v>741</v>
      </c>
      <c r="AI29" s="467"/>
      <c r="AJ29" s="467"/>
      <c r="AK29" s="467"/>
      <c r="AL29" s="506"/>
      <c r="AM29" s="466">
        <v>2288833</v>
      </c>
      <c r="AN29" s="467"/>
      <c r="AO29" s="467"/>
      <c r="AP29" s="467"/>
      <c r="AQ29" s="467"/>
      <c r="AR29" s="506"/>
      <c r="AS29" s="466">
        <v>3089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21259</v>
      </c>
      <c r="BO29" s="416"/>
      <c r="BP29" s="416"/>
      <c r="BQ29" s="416"/>
      <c r="BR29" s="416"/>
      <c r="BS29" s="416"/>
      <c r="BT29" s="416"/>
      <c r="BU29" s="417"/>
      <c r="BV29" s="415">
        <v>21254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985865</v>
      </c>
      <c r="BO30" s="585"/>
      <c r="BP30" s="585"/>
      <c r="BQ30" s="585"/>
      <c r="BR30" s="585"/>
      <c r="BS30" s="585"/>
      <c r="BT30" s="585"/>
      <c r="BU30" s="586"/>
      <c r="BV30" s="584">
        <v>962369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大和川右岸水防事務組合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松原都市開発株式会社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大阪市・八尾市・松原市環境施設組合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松原市文化情報振興事業団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大阪府後期高齢者医療広域連合
（一般会計）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松原市土地開発公社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大阪府後期高齢者医療広域連合
（後期高齢者医療特別会計）</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松原学校給食株式会社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大阪広域水道企業団
（水道事業会計）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大阪広域水道企業団
（工業用水道事業会計）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2" t="s">
        <v>532</v>
      </c>
      <c r="D34" s="1182"/>
      <c r="E34" s="1183"/>
      <c r="F34" s="32" t="s">
        <v>533</v>
      </c>
      <c r="G34" s="33" t="s">
        <v>534</v>
      </c>
      <c r="H34" s="33" t="s">
        <v>535</v>
      </c>
      <c r="I34" s="33" t="s">
        <v>536</v>
      </c>
      <c r="J34" s="34" t="s">
        <v>537</v>
      </c>
      <c r="K34" s="22"/>
      <c r="L34" s="22"/>
      <c r="M34" s="22"/>
      <c r="N34" s="22"/>
      <c r="O34" s="22"/>
      <c r="P34" s="22"/>
    </row>
    <row r="35" spans="1:16" ht="39" customHeight="1" x14ac:dyDescent="0.15">
      <c r="A35" s="22"/>
      <c r="B35" s="35"/>
      <c r="C35" s="1176" t="s">
        <v>538</v>
      </c>
      <c r="D35" s="1177"/>
      <c r="E35" s="1178"/>
      <c r="F35" s="36">
        <v>14.87</v>
      </c>
      <c r="G35" s="37">
        <v>16.53</v>
      </c>
      <c r="H35" s="37">
        <v>17.61</v>
      </c>
      <c r="I35" s="37">
        <v>17.34</v>
      </c>
      <c r="J35" s="38">
        <v>16.260000000000002</v>
      </c>
      <c r="K35" s="22"/>
      <c r="L35" s="22"/>
      <c r="M35" s="22"/>
      <c r="N35" s="22"/>
      <c r="O35" s="22"/>
      <c r="P35" s="22"/>
    </row>
    <row r="36" spans="1:16" ht="39" customHeight="1" x14ac:dyDescent="0.15">
      <c r="A36" s="22"/>
      <c r="B36" s="35"/>
      <c r="C36" s="1176" t="s">
        <v>539</v>
      </c>
      <c r="D36" s="1177"/>
      <c r="E36" s="1178"/>
      <c r="F36" s="36">
        <v>1.21</v>
      </c>
      <c r="G36" s="37">
        <v>1.24</v>
      </c>
      <c r="H36" s="37">
        <v>1.1200000000000001</v>
      </c>
      <c r="I36" s="37">
        <v>0.88</v>
      </c>
      <c r="J36" s="38">
        <v>1.1399999999999999</v>
      </c>
      <c r="K36" s="22"/>
      <c r="L36" s="22"/>
      <c r="M36" s="22"/>
      <c r="N36" s="22"/>
      <c r="O36" s="22"/>
      <c r="P36" s="22"/>
    </row>
    <row r="37" spans="1:16" ht="39" customHeight="1" x14ac:dyDescent="0.15">
      <c r="A37" s="22"/>
      <c r="B37" s="35"/>
      <c r="C37" s="1176" t="s">
        <v>540</v>
      </c>
      <c r="D37" s="1177"/>
      <c r="E37" s="1178"/>
      <c r="F37" s="36">
        <v>0.05</v>
      </c>
      <c r="G37" s="37">
        <v>0.22</v>
      </c>
      <c r="H37" s="37">
        <v>0.41</v>
      </c>
      <c r="I37" s="37">
        <v>0.46</v>
      </c>
      <c r="J37" s="38">
        <v>0.64</v>
      </c>
      <c r="K37" s="22"/>
      <c r="L37" s="22"/>
      <c r="M37" s="22"/>
      <c r="N37" s="22"/>
      <c r="O37" s="22"/>
      <c r="P37" s="22"/>
    </row>
    <row r="38" spans="1:16" ht="39" customHeight="1" x14ac:dyDescent="0.15">
      <c r="A38" s="22"/>
      <c r="B38" s="35"/>
      <c r="C38" s="1176" t="s">
        <v>541</v>
      </c>
      <c r="D38" s="1177"/>
      <c r="E38" s="1178"/>
      <c r="F38" s="36">
        <v>0.1</v>
      </c>
      <c r="G38" s="37">
        <v>0.13</v>
      </c>
      <c r="H38" s="37">
        <v>0.11</v>
      </c>
      <c r="I38" s="37">
        <v>0.13</v>
      </c>
      <c r="J38" s="38">
        <v>0.12</v>
      </c>
      <c r="K38" s="22"/>
      <c r="L38" s="22"/>
      <c r="M38" s="22"/>
      <c r="N38" s="22"/>
      <c r="O38" s="22"/>
      <c r="P38" s="22"/>
    </row>
    <row r="39" spans="1:16" ht="39" customHeight="1" x14ac:dyDescent="0.15">
      <c r="A39" s="22"/>
      <c r="B39" s="35"/>
      <c r="C39" s="1176" t="s">
        <v>542</v>
      </c>
      <c r="D39" s="1177"/>
      <c r="E39" s="1178"/>
      <c r="F39" s="36">
        <v>0</v>
      </c>
      <c r="G39" s="37">
        <v>0</v>
      </c>
      <c r="H39" s="37">
        <v>0</v>
      </c>
      <c r="I39" s="37">
        <v>0</v>
      </c>
      <c r="J39" s="38">
        <v>0</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543</v>
      </c>
      <c r="D42" s="1177"/>
      <c r="E42" s="1178"/>
      <c r="F42" s="36" t="s">
        <v>486</v>
      </c>
      <c r="G42" s="37" t="s">
        <v>486</v>
      </c>
      <c r="H42" s="37" t="s">
        <v>486</v>
      </c>
      <c r="I42" s="37" t="s">
        <v>486</v>
      </c>
      <c r="J42" s="38" t="s">
        <v>486</v>
      </c>
      <c r="K42" s="22"/>
      <c r="L42" s="22"/>
      <c r="M42" s="22"/>
      <c r="N42" s="22"/>
      <c r="O42" s="22"/>
      <c r="P42" s="22"/>
    </row>
    <row r="43" spans="1:16" ht="39" customHeight="1" thickBot="1" x14ac:dyDescent="0.2">
      <c r="A43" s="22"/>
      <c r="B43" s="40"/>
      <c r="C43" s="1179" t="s">
        <v>544</v>
      </c>
      <c r="D43" s="1180"/>
      <c r="E43" s="1181"/>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4124</v>
      </c>
      <c r="L45" s="60">
        <v>4307</v>
      </c>
      <c r="M45" s="60">
        <v>4393</v>
      </c>
      <c r="N45" s="60">
        <v>4241</v>
      </c>
      <c r="O45" s="61">
        <v>4127</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486</v>
      </c>
      <c r="L46" s="64" t="s">
        <v>486</v>
      </c>
      <c r="M46" s="64" t="s">
        <v>486</v>
      </c>
      <c r="N46" s="64" t="s">
        <v>486</v>
      </c>
      <c r="O46" s="65" t="s">
        <v>486</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486</v>
      </c>
      <c r="L47" s="64" t="s">
        <v>486</v>
      </c>
      <c r="M47" s="64" t="s">
        <v>486</v>
      </c>
      <c r="N47" s="64" t="s">
        <v>486</v>
      </c>
      <c r="O47" s="65" t="s">
        <v>486</v>
      </c>
      <c r="P47" s="48"/>
      <c r="Q47" s="48"/>
      <c r="R47" s="48"/>
      <c r="S47" s="48"/>
      <c r="T47" s="48"/>
      <c r="U47" s="48"/>
    </row>
    <row r="48" spans="1:21" ht="30.75" customHeight="1" x14ac:dyDescent="0.15">
      <c r="A48" s="48"/>
      <c r="B48" s="1194"/>
      <c r="C48" s="1195"/>
      <c r="D48" s="62"/>
      <c r="E48" s="1186" t="s">
        <v>15</v>
      </c>
      <c r="F48" s="1186"/>
      <c r="G48" s="1186"/>
      <c r="H48" s="1186"/>
      <c r="I48" s="1186"/>
      <c r="J48" s="1187"/>
      <c r="K48" s="63">
        <v>2250</v>
      </c>
      <c r="L48" s="64">
        <v>2208</v>
      </c>
      <c r="M48" s="64">
        <v>2136</v>
      </c>
      <c r="N48" s="64">
        <v>2074</v>
      </c>
      <c r="O48" s="65">
        <v>2054</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486</v>
      </c>
      <c r="L49" s="64" t="s">
        <v>486</v>
      </c>
      <c r="M49" s="64" t="s">
        <v>486</v>
      </c>
      <c r="N49" s="64" t="s">
        <v>486</v>
      </c>
      <c r="O49" s="65">
        <v>104</v>
      </c>
      <c r="P49" s="48"/>
      <c r="Q49" s="48"/>
      <c r="R49" s="48"/>
      <c r="S49" s="48"/>
      <c r="T49" s="48"/>
      <c r="U49" s="48"/>
    </row>
    <row r="50" spans="1:21" ht="30.75" customHeight="1" x14ac:dyDescent="0.15">
      <c r="A50" s="48"/>
      <c r="B50" s="1194"/>
      <c r="C50" s="1195"/>
      <c r="D50" s="62"/>
      <c r="E50" s="1186" t="s">
        <v>17</v>
      </c>
      <c r="F50" s="1186"/>
      <c r="G50" s="1186"/>
      <c r="H50" s="1186"/>
      <c r="I50" s="1186"/>
      <c r="J50" s="1187"/>
      <c r="K50" s="63" t="s">
        <v>486</v>
      </c>
      <c r="L50" s="64" t="s">
        <v>486</v>
      </c>
      <c r="M50" s="64" t="s">
        <v>486</v>
      </c>
      <c r="N50" s="64" t="s">
        <v>486</v>
      </c>
      <c r="O50" s="65" t="s">
        <v>486</v>
      </c>
      <c r="P50" s="48"/>
      <c r="Q50" s="48"/>
      <c r="R50" s="48"/>
      <c r="S50" s="48"/>
      <c r="T50" s="48"/>
      <c r="U50" s="48"/>
    </row>
    <row r="51" spans="1:21" ht="30.75" customHeight="1" x14ac:dyDescent="0.15">
      <c r="A51" s="48"/>
      <c r="B51" s="1196"/>
      <c r="C51" s="1197"/>
      <c r="D51" s="66"/>
      <c r="E51" s="1186" t="s">
        <v>18</v>
      </c>
      <c r="F51" s="1186"/>
      <c r="G51" s="1186"/>
      <c r="H51" s="1186"/>
      <c r="I51" s="1186"/>
      <c r="J51" s="1187"/>
      <c r="K51" s="63">
        <v>3</v>
      </c>
      <c r="L51" s="64">
        <v>2</v>
      </c>
      <c r="M51" s="64">
        <v>2</v>
      </c>
      <c r="N51" s="64">
        <v>1</v>
      </c>
      <c r="O51" s="65">
        <v>0</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4305</v>
      </c>
      <c r="L52" s="64">
        <v>4313</v>
      </c>
      <c r="M52" s="64">
        <v>4260</v>
      </c>
      <c r="N52" s="64">
        <v>4398</v>
      </c>
      <c r="O52" s="65">
        <v>4275</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2072</v>
      </c>
      <c r="L53" s="69">
        <v>2204</v>
      </c>
      <c r="M53" s="69">
        <v>2271</v>
      </c>
      <c r="N53" s="69">
        <v>1918</v>
      </c>
      <c r="O53" s="70">
        <v>2010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0" t="s">
        <v>24</v>
      </c>
      <c r="C41" s="1201"/>
      <c r="D41" s="81"/>
      <c r="E41" s="1206" t="s">
        <v>25</v>
      </c>
      <c r="F41" s="1206"/>
      <c r="G41" s="1206"/>
      <c r="H41" s="1207"/>
      <c r="I41" s="82">
        <v>40885</v>
      </c>
      <c r="J41" s="83">
        <v>40623</v>
      </c>
      <c r="K41" s="83">
        <v>41021</v>
      </c>
      <c r="L41" s="83">
        <v>41248</v>
      </c>
      <c r="M41" s="84">
        <v>41061</v>
      </c>
    </row>
    <row r="42" spans="2:13" ht="27.75" customHeight="1" x14ac:dyDescent="0.15">
      <c r="B42" s="1202"/>
      <c r="C42" s="1203"/>
      <c r="D42" s="85"/>
      <c r="E42" s="1208" t="s">
        <v>26</v>
      </c>
      <c r="F42" s="1208"/>
      <c r="G42" s="1208"/>
      <c r="H42" s="1209"/>
      <c r="I42" s="86" t="s">
        <v>486</v>
      </c>
      <c r="J42" s="87" t="s">
        <v>486</v>
      </c>
      <c r="K42" s="87" t="s">
        <v>486</v>
      </c>
      <c r="L42" s="87" t="s">
        <v>486</v>
      </c>
      <c r="M42" s="88" t="s">
        <v>486</v>
      </c>
    </row>
    <row r="43" spans="2:13" ht="27.75" customHeight="1" x14ac:dyDescent="0.15">
      <c r="B43" s="1202"/>
      <c r="C43" s="1203"/>
      <c r="D43" s="85"/>
      <c r="E43" s="1208" t="s">
        <v>27</v>
      </c>
      <c r="F43" s="1208"/>
      <c r="G43" s="1208"/>
      <c r="H43" s="1209"/>
      <c r="I43" s="86">
        <v>36483</v>
      </c>
      <c r="J43" s="87">
        <v>35947</v>
      </c>
      <c r="K43" s="87">
        <v>35554</v>
      </c>
      <c r="L43" s="87">
        <v>34205</v>
      </c>
      <c r="M43" s="88">
        <v>32667</v>
      </c>
    </row>
    <row r="44" spans="2:13" ht="27.75" customHeight="1" x14ac:dyDescent="0.15">
      <c r="B44" s="1202"/>
      <c r="C44" s="1203"/>
      <c r="D44" s="85"/>
      <c r="E44" s="1208" t="s">
        <v>28</v>
      </c>
      <c r="F44" s="1208"/>
      <c r="G44" s="1208"/>
      <c r="H44" s="1209"/>
      <c r="I44" s="86" t="s">
        <v>486</v>
      </c>
      <c r="J44" s="87" t="s">
        <v>486</v>
      </c>
      <c r="K44" s="87" t="s">
        <v>486</v>
      </c>
      <c r="L44" s="87" t="s">
        <v>486</v>
      </c>
      <c r="M44" s="88">
        <v>527</v>
      </c>
    </row>
    <row r="45" spans="2:13" ht="27.75" customHeight="1" x14ac:dyDescent="0.15">
      <c r="B45" s="1202"/>
      <c r="C45" s="1203"/>
      <c r="D45" s="85"/>
      <c r="E45" s="1208" t="s">
        <v>29</v>
      </c>
      <c r="F45" s="1208"/>
      <c r="G45" s="1208"/>
      <c r="H45" s="1209"/>
      <c r="I45" s="86">
        <v>6393</v>
      </c>
      <c r="J45" s="87">
        <v>6213</v>
      </c>
      <c r="K45" s="87">
        <v>5749</v>
      </c>
      <c r="L45" s="87">
        <v>5345</v>
      </c>
      <c r="M45" s="88">
        <v>5227</v>
      </c>
    </row>
    <row r="46" spans="2:13" ht="27.75" customHeight="1" x14ac:dyDescent="0.15">
      <c r="B46" s="1202"/>
      <c r="C46" s="1203"/>
      <c r="D46" s="85"/>
      <c r="E46" s="1208" t="s">
        <v>30</v>
      </c>
      <c r="F46" s="1208"/>
      <c r="G46" s="1208"/>
      <c r="H46" s="1209"/>
      <c r="I46" s="86">
        <v>825</v>
      </c>
      <c r="J46" s="87">
        <v>805</v>
      </c>
      <c r="K46" s="87">
        <v>724</v>
      </c>
      <c r="L46" s="87">
        <v>859</v>
      </c>
      <c r="M46" s="88">
        <v>721</v>
      </c>
    </row>
    <row r="47" spans="2:13" ht="27.75" customHeight="1" x14ac:dyDescent="0.15">
      <c r="B47" s="1202"/>
      <c r="C47" s="1203"/>
      <c r="D47" s="85"/>
      <c r="E47" s="1208" t="s">
        <v>31</v>
      </c>
      <c r="F47" s="1208"/>
      <c r="G47" s="1208"/>
      <c r="H47" s="1209"/>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10" t="s">
        <v>33</v>
      </c>
      <c r="C49" s="1211"/>
      <c r="D49" s="89"/>
      <c r="E49" s="1208" t="s">
        <v>34</v>
      </c>
      <c r="F49" s="1208"/>
      <c r="G49" s="1208"/>
      <c r="H49" s="1209"/>
      <c r="I49" s="86">
        <v>1708</v>
      </c>
      <c r="J49" s="87">
        <v>2139</v>
      </c>
      <c r="K49" s="87">
        <v>2624</v>
      </c>
      <c r="L49" s="87">
        <v>2401</v>
      </c>
      <c r="M49" s="88">
        <v>2436</v>
      </c>
    </row>
    <row r="50" spans="2:13" ht="27.75" customHeight="1" x14ac:dyDescent="0.15">
      <c r="B50" s="1202"/>
      <c r="C50" s="1203"/>
      <c r="D50" s="85"/>
      <c r="E50" s="1208" t="s">
        <v>35</v>
      </c>
      <c r="F50" s="1208"/>
      <c r="G50" s="1208"/>
      <c r="H50" s="1209"/>
      <c r="I50" s="86">
        <v>12157</v>
      </c>
      <c r="J50" s="87">
        <v>11683</v>
      </c>
      <c r="K50" s="87">
        <v>11644</v>
      </c>
      <c r="L50" s="87">
        <v>11726</v>
      </c>
      <c r="M50" s="88">
        <v>11447</v>
      </c>
    </row>
    <row r="51" spans="2:13" ht="27.75" customHeight="1" x14ac:dyDescent="0.15">
      <c r="B51" s="1204"/>
      <c r="C51" s="1205"/>
      <c r="D51" s="85"/>
      <c r="E51" s="1208" t="s">
        <v>36</v>
      </c>
      <c r="F51" s="1208"/>
      <c r="G51" s="1208"/>
      <c r="H51" s="1209"/>
      <c r="I51" s="86">
        <v>46219</v>
      </c>
      <c r="J51" s="87">
        <v>46009</v>
      </c>
      <c r="K51" s="87">
        <v>46636</v>
      </c>
      <c r="L51" s="87">
        <v>46636</v>
      </c>
      <c r="M51" s="88">
        <v>46822</v>
      </c>
    </row>
    <row r="52" spans="2:13" ht="27.75" customHeight="1" thickBot="1" x14ac:dyDescent="0.2">
      <c r="B52" s="1212" t="s">
        <v>37</v>
      </c>
      <c r="C52" s="1213"/>
      <c r="D52" s="90"/>
      <c r="E52" s="1214" t="s">
        <v>38</v>
      </c>
      <c r="F52" s="1214"/>
      <c r="G52" s="1214"/>
      <c r="H52" s="1215"/>
      <c r="I52" s="91">
        <v>24502</v>
      </c>
      <c r="J52" s="92">
        <v>23758</v>
      </c>
      <c r="K52" s="92">
        <v>22144</v>
      </c>
      <c r="L52" s="92">
        <v>20893</v>
      </c>
      <c r="M52" s="93">
        <v>19497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52"/>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9"/>
      <c r="H50" s="1240"/>
      <c r="I50" s="1240"/>
      <c r="J50" s="1241"/>
      <c r="K50" s="354" t="s">
        <v>525</v>
      </c>
      <c r="L50" s="354" t="s">
        <v>526</v>
      </c>
      <c r="M50" s="354" t="s">
        <v>527</v>
      </c>
      <c r="N50" s="354" t="s">
        <v>528</v>
      </c>
      <c r="O50" s="354" t="s">
        <v>529</v>
      </c>
    </row>
    <row r="51" spans="1:17" x14ac:dyDescent="0.15">
      <c r="B51" s="248"/>
      <c r="C51" s="244"/>
      <c r="D51" s="244"/>
      <c r="E51" s="244"/>
      <c r="F51" s="244"/>
      <c r="G51" s="1242" t="s">
        <v>564</v>
      </c>
      <c r="H51" s="1243"/>
      <c r="I51" s="1248" t="s">
        <v>565</v>
      </c>
      <c r="J51" s="1248"/>
      <c r="K51" s="1250"/>
      <c r="L51" s="1250"/>
      <c r="M51" s="1250"/>
      <c r="N51" s="1250"/>
      <c r="O51" s="1250"/>
    </row>
    <row r="52" spans="1:17" x14ac:dyDescent="0.15">
      <c r="B52" s="248"/>
      <c r="C52" s="244"/>
      <c r="D52" s="244"/>
      <c r="E52" s="244"/>
      <c r="F52" s="244"/>
      <c r="G52" s="1244"/>
      <c r="H52" s="1245"/>
      <c r="I52" s="1249"/>
      <c r="J52" s="1249"/>
      <c r="K52" s="1216"/>
      <c r="L52" s="1216"/>
      <c r="M52" s="1216"/>
      <c r="N52" s="1216"/>
      <c r="O52" s="1216"/>
    </row>
    <row r="53" spans="1:17" x14ac:dyDescent="0.15">
      <c r="A53" s="355"/>
      <c r="B53" s="248"/>
      <c r="C53" s="244"/>
      <c r="D53" s="244"/>
      <c r="E53" s="244"/>
      <c r="F53" s="244"/>
      <c r="G53" s="1244"/>
      <c r="H53" s="1245"/>
      <c r="I53" s="1228" t="s">
        <v>570</v>
      </c>
      <c r="J53" s="1228"/>
      <c r="K53" s="1251"/>
      <c r="L53" s="1251"/>
      <c r="M53" s="1251"/>
      <c r="N53" s="1251"/>
      <c r="O53" s="1251"/>
    </row>
    <row r="54" spans="1:17" x14ac:dyDescent="0.15">
      <c r="A54" s="355"/>
      <c r="B54" s="248"/>
      <c r="C54" s="244"/>
      <c r="D54" s="244"/>
      <c r="E54" s="244"/>
      <c r="F54" s="244"/>
      <c r="G54" s="1246"/>
      <c r="H54" s="1247"/>
      <c r="I54" s="1228"/>
      <c r="J54" s="1228"/>
      <c r="K54" s="1221"/>
      <c r="L54" s="1221"/>
      <c r="M54" s="1221"/>
      <c r="N54" s="1221"/>
      <c r="O54" s="1221"/>
    </row>
    <row r="55" spans="1:17" x14ac:dyDescent="0.15">
      <c r="A55" s="355"/>
      <c r="B55" s="248"/>
      <c r="C55" s="244"/>
      <c r="D55" s="244"/>
      <c r="E55" s="244"/>
      <c r="F55" s="244"/>
      <c r="G55" s="1222" t="s">
        <v>566</v>
      </c>
      <c r="H55" s="1223"/>
      <c r="I55" s="1228" t="s">
        <v>565</v>
      </c>
      <c r="J55" s="1228"/>
      <c r="K55" s="1250"/>
      <c r="L55" s="1250"/>
      <c r="M55" s="1250"/>
      <c r="N55" s="1250"/>
      <c r="O55" s="1250"/>
    </row>
    <row r="56" spans="1:17" x14ac:dyDescent="0.15">
      <c r="A56" s="355"/>
      <c r="B56" s="248"/>
      <c r="C56" s="244"/>
      <c r="D56" s="244"/>
      <c r="E56" s="244"/>
      <c r="F56" s="244"/>
      <c r="G56" s="1224"/>
      <c r="H56" s="1225"/>
      <c r="I56" s="1228"/>
      <c r="J56" s="1228"/>
      <c r="K56" s="1216"/>
      <c r="L56" s="1216"/>
      <c r="M56" s="1216"/>
      <c r="N56" s="1216"/>
      <c r="O56" s="1216"/>
    </row>
    <row r="57" spans="1:17" s="355" customFormat="1" x14ac:dyDescent="0.15">
      <c r="B57" s="356"/>
      <c r="C57" s="352"/>
      <c r="D57" s="352"/>
      <c r="E57" s="352"/>
      <c r="F57" s="352"/>
      <c r="G57" s="1224"/>
      <c r="H57" s="1225"/>
      <c r="I57" s="1218" t="s">
        <v>570</v>
      </c>
      <c r="J57" s="1218"/>
      <c r="K57" s="1251"/>
      <c r="L57" s="1251"/>
      <c r="M57" s="1251"/>
      <c r="N57" s="1251"/>
      <c r="O57" s="1251"/>
      <c r="P57" s="357"/>
      <c r="Q57" s="356"/>
    </row>
    <row r="58" spans="1:17" s="355" customFormat="1" x14ac:dyDescent="0.15">
      <c r="A58" s="243"/>
      <c r="B58" s="356"/>
      <c r="C58" s="352"/>
      <c r="D58" s="352"/>
      <c r="E58" s="352"/>
      <c r="F58" s="352"/>
      <c r="G58" s="1226"/>
      <c r="H58" s="1227"/>
      <c r="I58" s="1218"/>
      <c r="J58" s="1218"/>
      <c r="K58" s="1221"/>
      <c r="L58" s="1221"/>
      <c r="M58" s="1221"/>
      <c r="N58" s="1221"/>
      <c r="O58" s="122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30" t="s">
        <v>571</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9"/>
      <c r="H72" s="1240"/>
      <c r="I72" s="1240"/>
      <c r="J72" s="1241"/>
      <c r="K72" s="354" t="s">
        <v>525</v>
      </c>
      <c r="L72" s="354" t="s">
        <v>526</v>
      </c>
      <c r="M72" s="354" t="s">
        <v>527</v>
      </c>
      <c r="N72" s="354" t="s">
        <v>528</v>
      </c>
      <c r="O72" s="354" t="s">
        <v>529</v>
      </c>
    </row>
    <row r="73" spans="2:30" x14ac:dyDescent="0.15">
      <c r="B73" s="248"/>
      <c r="C73" s="244"/>
      <c r="D73" s="244"/>
      <c r="E73" s="244"/>
      <c r="F73" s="244"/>
      <c r="G73" s="1242" t="s">
        <v>564</v>
      </c>
      <c r="H73" s="1243"/>
      <c r="I73" s="1248" t="s">
        <v>565</v>
      </c>
      <c r="J73" s="1248"/>
      <c r="K73" s="1229">
        <v>120.1</v>
      </c>
      <c r="L73" s="1229">
        <v>117.2</v>
      </c>
      <c r="M73" s="1216">
        <v>107.5</v>
      </c>
      <c r="N73" s="1216">
        <v>103</v>
      </c>
      <c r="O73" s="1216">
        <v>92.6</v>
      </c>
      <c r="S73" s="243">
        <v>9.9</v>
      </c>
    </row>
    <row r="74" spans="2:30" x14ac:dyDescent="0.15">
      <c r="B74" s="248"/>
      <c r="C74" s="244"/>
      <c r="D74" s="244"/>
      <c r="E74" s="244"/>
      <c r="F74" s="244"/>
      <c r="G74" s="1244"/>
      <c r="H74" s="1245"/>
      <c r="I74" s="1249"/>
      <c r="J74" s="1249"/>
      <c r="K74" s="1229"/>
      <c r="L74" s="1229"/>
      <c r="M74" s="1216"/>
      <c r="N74" s="1216"/>
      <c r="O74" s="1216"/>
    </row>
    <row r="75" spans="2:30" x14ac:dyDescent="0.15">
      <c r="B75" s="248"/>
      <c r="C75" s="244"/>
      <c r="D75" s="244"/>
      <c r="E75" s="244"/>
      <c r="F75" s="244"/>
      <c r="G75" s="1244"/>
      <c r="H75" s="1245"/>
      <c r="I75" s="1228" t="s">
        <v>569</v>
      </c>
      <c r="J75" s="1228"/>
      <c r="K75" s="1220">
        <v>9</v>
      </c>
      <c r="L75" s="1220">
        <v>10.1</v>
      </c>
      <c r="M75" s="1220">
        <v>10.6</v>
      </c>
      <c r="N75" s="1220">
        <v>10.4</v>
      </c>
      <c r="O75" s="1220">
        <v>10</v>
      </c>
      <c r="U75" s="243">
        <v>81.2</v>
      </c>
      <c r="W75" s="243">
        <v>87.2</v>
      </c>
      <c r="Y75" s="243">
        <v>99.8</v>
      </c>
      <c r="AA75" s="243">
        <v>109.5</v>
      </c>
      <c r="AC75" s="243">
        <v>115.2</v>
      </c>
    </row>
    <row r="76" spans="2:30" x14ac:dyDescent="0.15">
      <c r="B76" s="248"/>
      <c r="C76" s="244"/>
      <c r="D76" s="244"/>
      <c r="E76" s="244"/>
      <c r="F76" s="244"/>
      <c r="G76" s="1246"/>
      <c r="H76" s="1247"/>
      <c r="I76" s="1228"/>
      <c r="J76" s="1228"/>
      <c r="K76" s="1221"/>
      <c r="L76" s="1221"/>
      <c r="M76" s="1221"/>
      <c r="N76" s="1221"/>
      <c r="O76" s="1221"/>
    </row>
    <row r="77" spans="2:30" x14ac:dyDescent="0.15">
      <c r="B77" s="248"/>
      <c r="C77" s="244"/>
      <c r="D77" s="244"/>
      <c r="E77" s="244"/>
      <c r="F77" s="244"/>
      <c r="G77" s="1222" t="s">
        <v>566</v>
      </c>
      <c r="H77" s="1223"/>
      <c r="I77" s="1228" t="s">
        <v>565</v>
      </c>
      <c r="J77" s="1228"/>
      <c r="K77" s="1229">
        <v>55.5</v>
      </c>
      <c r="L77" s="1229">
        <v>46.1</v>
      </c>
      <c r="M77" s="1216">
        <v>37.6</v>
      </c>
      <c r="N77" s="1216">
        <v>33.799999999999997</v>
      </c>
      <c r="O77" s="1216">
        <v>15.8</v>
      </c>
      <c r="R77" s="243">
        <v>12.3</v>
      </c>
      <c r="T77" s="243">
        <v>11.1</v>
      </c>
    </row>
    <row r="78" spans="2:30" x14ac:dyDescent="0.15">
      <c r="B78" s="248"/>
      <c r="C78" s="244"/>
      <c r="D78" s="244"/>
      <c r="E78" s="244"/>
      <c r="F78" s="244"/>
      <c r="G78" s="1224"/>
      <c r="H78" s="1225"/>
      <c r="I78" s="1228"/>
      <c r="J78" s="1228"/>
      <c r="K78" s="1229"/>
      <c r="L78" s="1229"/>
      <c r="M78" s="1216"/>
      <c r="N78" s="1216"/>
      <c r="O78" s="1216"/>
    </row>
    <row r="79" spans="2:30" x14ac:dyDescent="0.15">
      <c r="B79" s="248"/>
      <c r="C79" s="244"/>
      <c r="D79" s="244"/>
      <c r="E79" s="244"/>
      <c r="F79" s="244"/>
      <c r="G79" s="1224"/>
      <c r="H79" s="1225"/>
      <c r="I79" s="1217" t="s">
        <v>569</v>
      </c>
      <c r="J79" s="1218"/>
      <c r="K79" s="1219">
        <v>9.3000000000000007</v>
      </c>
      <c r="L79" s="1219">
        <v>8.5</v>
      </c>
      <c r="M79" s="1219">
        <v>7.9</v>
      </c>
      <c r="N79" s="1219">
        <v>7.1</v>
      </c>
      <c r="O79" s="1219">
        <v>6.2</v>
      </c>
      <c r="V79" s="243">
        <v>53.5</v>
      </c>
      <c r="X79" s="243">
        <v>48.2</v>
      </c>
      <c r="Z79" s="243">
        <v>34.200000000000003</v>
      </c>
      <c r="AB79" s="243">
        <v>30.3</v>
      </c>
      <c r="AD79" s="243">
        <v>28.9</v>
      </c>
    </row>
    <row r="80" spans="2:30" x14ac:dyDescent="0.15">
      <c r="B80" s="248"/>
      <c r="C80" s="244"/>
      <c r="D80" s="244"/>
      <c r="E80" s="244"/>
      <c r="F80" s="244"/>
      <c r="G80" s="1226"/>
      <c r="H80" s="1227"/>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25399</v>
      </c>
      <c r="E3" s="116"/>
      <c r="F3" s="117">
        <v>41433</v>
      </c>
      <c r="G3" s="118"/>
      <c r="H3" s="119"/>
    </row>
    <row r="4" spans="1:8" x14ac:dyDescent="0.15">
      <c r="A4" s="120"/>
      <c r="B4" s="121"/>
      <c r="C4" s="122"/>
      <c r="D4" s="123">
        <v>14322</v>
      </c>
      <c r="E4" s="124"/>
      <c r="F4" s="125">
        <v>22351</v>
      </c>
      <c r="G4" s="126"/>
      <c r="H4" s="127"/>
    </row>
    <row r="5" spans="1:8" x14ac:dyDescent="0.15">
      <c r="A5" s="108" t="s">
        <v>519</v>
      </c>
      <c r="B5" s="113"/>
      <c r="C5" s="114"/>
      <c r="D5" s="115">
        <v>15591</v>
      </c>
      <c r="E5" s="116"/>
      <c r="F5" s="117">
        <v>43493</v>
      </c>
      <c r="G5" s="118"/>
      <c r="H5" s="119"/>
    </row>
    <row r="6" spans="1:8" x14ac:dyDescent="0.15">
      <c r="A6" s="120"/>
      <c r="B6" s="121"/>
      <c r="C6" s="122"/>
      <c r="D6" s="123">
        <v>6850</v>
      </c>
      <c r="E6" s="124"/>
      <c r="F6" s="125">
        <v>23254</v>
      </c>
      <c r="G6" s="126"/>
      <c r="H6" s="127"/>
    </row>
    <row r="7" spans="1:8" x14ac:dyDescent="0.15">
      <c r="A7" s="108" t="s">
        <v>520</v>
      </c>
      <c r="B7" s="113"/>
      <c r="C7" s="114"/>
      <c r="D7" s="115">
        <v>27089</v>
      </c>
      <c r="E7" s="116"/>
      <c r="F7" s="117">
        <v>50840</v>
      </c>
      <c r="G7" s="118"/>
      <c r="H7" s="119"/>
    </row>
    <row r="8" spans="1:8" x14ac:dyDescent="0.15">
      <c r="A8" s="120"/>
      <c r="B8" s="121"/>
      <c r="C8" s="122"/>
      <c r="D8" s="123">
        <v>10267</v>
      </c>
      <c r="E8" s="124"/>
      <c r="F8" s="125">
        <v>25367</v>
      </c>
      <c r="G8" s="126"/>
      <c r="H8" s="127"/>
    </row>
    <row r="9" spans="1:8" x14ac:dyDescent="0.15">
      <c r="A9" s="108" t="s">
        <v>521</v>
      </c>
      <c r="B9" s="113"/>
      <c r="C9" s="114"/>
      <c r="D9" s="115">
        <v>25073</v>
      </c>
      <c r="E9" s="116"/>
      <c r="F9" s="117">
        <v>53605</v>
      </c>
      <c r="G9" s="118"/>
      <c r="H9" s="119"/>
    </row>
    <row r="10" spans="1:8" x14ac:dyDescent="0.15">
      <c r="A10" s="120"/>
      <c r="B10" s="121"/>
      <c r="C10" s="122"/>
      <c r="D10" s="123">
        <v>9983</v>
      </c>
      <c r="E10" s="124"/>
      <c r="F10" s="125">
        <v>28343</v>
      </c>
      <c r="G10" s="126"/>
      <c r="H10" s="127"/>
    </row>
    <row r="11" spans="1:8" x14ac:dyDescent="0.15">
      <c r="A11" s="108" t="s">
        <v>522</v>
      </c>
      <c r="B11" s="113"/>
      <c r="C11" s="114"/>
      <c r="D11" s="115">
        <v>17961</v>
      </c>
      <c r="E11" s="116"/>
      <c r="F11" s="117">
        <v>46440</v>
      </c>
      <c r="G11" s="118"/>
      <c r="H11" s="119"/>
    </row>
    <row r="12" spans="1:8" x14ac:dyDescent="0.15">
      <c r="A12" s="120"/>
      <c r="B12" s="121"/>
      <c r="C12" s="128"/>
      <c r="D12" s="123">
        <v>6284</v>
      </c>
      <c r="E12" s="124"/>
      <c r="F12" s="125">
        <v>27658</v>
      </c>
      <c r="G12" s="126"/>
      <c r="H12" s="127"/>
    </row>
    <row r="13" spans="1:8" x14ac:dyDescent="0.15">
      <c r="A13" s="108"/>
      <c r="B13" s="113"/>
      <c r="C13" s="129"/>
      <c r="D13" s="130">
        <v>22223</v>
      </c>
      <c r="E13" s="131"/>
      <c r="F13" s="132">
        <v>47162</v>
      </c>
      <c r="G13" s="133"/>
      <c r="H13" s="119"/>
    </row>
    <row r="14" spans="1:8" x14ac:dyDescent="0.15">
      <c r="A14" s="120"/>
      <c r="B14" s="121"/>
      <c r="C14" s="122"/>
      <c r="D14" s="123">
        <v>9541</v>
      </c>
      <c r="E14" s="124"/>
      <c r="F14" s="125">
        <v>25395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1.37</v>
      </c>
      <c r="C19" s="134">
        <f>ROUND(VALUE(SUBSTITUTE(実質収支比率等に係る経年分析!G$48,"▲","-")),2)</f>
        <v>1.4</v>
      </c>
      <c r="D19" s="134">
        <f>ROUND(VALUE(SUBSTITUTE(実質収支比率等に係る経年分析!H$48,"▲","-")),2)</f>
        <v>1.28</v>
      </c>
      <c r="E19" s="134">
        <f>ROUND(VALUE(SUBSTITUTE(実質収支比率等に係る経年分析!I$48,"▲","-")),2)</f>
        <v>0.89</v>
      </c>
      <c r="F19" s="134">
        <f>ROUND(VALUE(SUBSTITUTE(実質収支比率等に係る経年分析!J$48,"▲","-")),2)</f>
        <v>1.1499999999999999</v>
      </c>
    </row>
    <row r="20" spans="1:11" x14ac:dyDescent="0.15">
      <c r="A20" s="134" t="s">
        <v>43</v>
      </c>
      <c r="B20" s="134">
        <f>ROUND(VALUE(SUBSTITUTE(実質収支比率等に係る経年分析!F$47,"▲","-")),2)</f>
        <v>3.26</v>
      </c>
      <c r="C20" s="134">
        <f>ROUND(VALUE(SUBSTITUTE(実質収支比率等に係る経年分析!G$47,"▲","-")),2)</f>
        <v>4.9800000000000004</v>
      </c>
      <c r="D20" s="134">
        <f>ROUND(VALUE(SUBSTITUTE(実質収支比率等に係る経年分析!H$47,"▲","-")),2)</f>
        <v>6.68</v>
      </c>
      <c r="E20" s="134">
        <f>ROUND(VALUE(SUBSTITUTE(実質収支比率等に係る経年分析!I$47,"▲","-")),2)</f>
        <v>5.78</v>
      </c>
      <c r="F20" s="134">
        <f>ROUND(VALUE(SUBSTITUTE(実質収支比率等に係る経年分析!J$47,"▲","-")),2)</f>
        <v>5.67</v>
      </c>
    </row>
    <row r="21" spans="1:11" x14ac:dyDescent="0.15">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0.33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16.260000000000002</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9.99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10.32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11.15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4305</v>
      </c>
      <c r="E42" s="136"/>
      <c r="F42" s="136"/>
      <c r="G42" s="136">
        <f>'実質公債費比率（分子）の構造'!L$52</f>
        <v>4313</v>
      </c>
      <c r="H42" s="136"/>
      <c r="I42" s="136"/>
      <c r="J42" s="136">
        <f>'実質公債費比率（分子）の構造'!M$52</f>
        <v>4260</v>
      </c>
      <c r="K42" s="136"/>
      <c r="L42" s="136"/>
      <c r="M42" s="136">
        <f>'実質公債費比率（分子）の構造'!N$52</f>
        <v>4398</v>
      </c>
      <c r="N42" s="136"/>
      <c r="O42" s="136"/>
      <c r="P42" s="136">
        <f>'実質公債費比率（分子）の構造'!O$52</f>
        <v>4275</v>
      </c>
    </row>
    <row r="43" spans="1:16" x14ac:dyDescent="0.15">
      <c r="A43" s="136" t="s">
        <v>52</v>
      </c>
      <c r="B43" s="136">
        <f>'実質公債費比率（分子）の構造'!K$51</f>
        <v>3</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104</v>
      </c>
      <c r="O45" s="136"/>
      <c r="P45" s="136"/>
    </row>
    <row r="46" spans="1:16" x14ac:dyDescent="0.15">
      <c r="A46" s="136" t="s">
        <v>55</v>
      </c>
      <c r="B46" s="136">
        <f>'実質公債費比率（分子）の構造'!K$48</f>
        <v>2250</v>
      </c>
      <c r="C46" s="136"/>
      <c r="D46" s="136"/>
      <c r="E46" s="136">
        <f>'実質公債費比率（分子）の構造'!L$48</f>
        <v>2208</v>
      </c>
      <c r="F46" s="136"/>
      <c r="G46" s="136"/>
      <c r="H46" s="136">
        <f>'実質公債費比率（分子）の構造'!M$48</f>
        <v>2136</v>
      </c>
      <c r="I46" s="136"/>
      <c r="J46" s="136"/>
      <c r="K46" s="136">
        <f>'実質公債費比率（分子）の構造'!N$48</f>
        <v>2074</v>
      </c>
      <c r="L46" s="136"/>
      <c r="M46" s="136"/>
      <c r="N46" s="136">
        <f>'実質公債費比率（分子）の構造'!O$48</f>
        <v>2054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4124</v>
      </c>
      <c r="C49" s="136"/>
      <c r="D49" s="136"/>
      <c r="E49" s="136">
        <f>'実質公債費比率（分子）の構造'!L$45</f>
        <v>4307</v>
      </c>
      <c r="F49" s="136"/>
      <c r="G49" s="136"/>
      <c r="H49" s="136">
        <f>'実質公債費比率（分子）の構造'!M$45</f>
        <v>4393</v>
      </c>
      <c r="I49" s="136"/>
      <c r="J49" s="136"/>
      <c r="K49" s="136">
        <f>'実質公債費比率（分子）の構造'!N$45</f>
        <v>4241</v>
      </c>
      <c r="L49" s="136"/>
      <c r="M49" s="136"/>
      <c r="N49" s="136">
        <f>'実質公債費比率（分子）の構造'!O$45</f>
        <v>4127</v>
      </c>
      <c r="O49" s="136"/>
      <c r="P49" s="136"/>
    </row>
    <row r="50" spans="1:16" x14ac:dyDescent="0.15">
      <c r="A50" s="136" t="s">
        <v>59</v>
      </c>
      <c r="B50" s="136" t="e">
        <f>NA()</f>
        <v>#N/A</v>
      </c>
      <c r="C50" s="136">
        <f>IF(ISNUMBER('実質公債費比率（分子）の構造'!K$53),'実質公債費比率（分子）の構造'!K$53,NA())</f>
        <v>2072</v>
      </c>
      <c r="D50" s="136" t="e">
        <f>NA()</f>
        <v>#N/A</v>
      </c>
      <c r="E50" s="136" t="e">
        <f>NA()</f>
        <v>#N/A</v>
      </c>
      <c r="F50" s="136">
        <f>IF(ISNUMBER('実質公債費比率（分子）の構造'!L$53),'実質公債費比率（分子）の構造'!L$53,NA())</f>
        <v>2204</v>
      </c>
      <c r="G50" s="136" t="e">
        <f>NA()</f>
        <v>#N/A</v>
      </c>
      <c r="H50" s="136" t="e">
        <f>NA()</f>
        <v>#N/A</v>
      </c>
      <c r="I50" s="136">
        <f>IF(ISNUMBER('実質公債費比率（分子）の構造'!M$53),'実質公債費比率（分子）の構造'!M$53,NA())</f>
        <v>2271</v>
      </c>
      <c r="J50" s="136" t="e">
        <f>NA()</f>
        <v>#N/A</v>
      </c>
      <c r="K50" s="136" t="e">
        <f>NA()</f>
        <v>#N/A</v>
      </c>
      <c r="L50" s="136">
        <f>IF(ISNUMBER('実質公債費比率（分子）の構造'!N$53),'実質公債費比率（分子）の構造'!N$53,NA())</f>
        <v>1918</v>
      </c>
      <c r="M50" s="136" t="e">
        <f>NA()</f>
        <v>#N/A</v>
      </c>
      <c r="N50" s="136" t="e">
        <f>NA()</f>
        <v>#N/A</v>
      </c>
      <c r="O50" s="136">
        <f>IF(ISNUMBER('実質公債費比率（分子）の構造'!O$53),'実質公債費比率（分子）の構造'!O$53,NA())</f>
        <v>2010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46219</v>
      </c>
      <c r="E56" s="135"/>
      <c r="F56" s="135"/>
      <c r="G56" s="135">
        <f>'将来負担比率（分子）の構造'!J$51</f>
        <v>46009</v>
      </c>
      <c r="H56" s="135"/>
      <c r="I56" s="135"/>
      <c r="J56" s="135">
        <f>'将来負担比率（分子）の構造'!K$51</f>
        <v>46636</v>
      </c>
      <c r="K56" s="135"/>
      <c r="L56" s="135"/>
      <c r="M56" s="135">
        <f>'将来負担比率（分子）の構造'!L$51</f>
        <v>46636</v>
      </c>
      <c r="N56" s="135"/>
      <c r="O56" s="135"/>
      <c r="P56" s="135">
        <f>'将来負担比率（分子）の構造'!M$51</f>
        <v>46822</v>
      </c>
    </row>
    <row r="57" spans="1:16" x14ac:dyDescent="0.15">
      <c r="A57" s="135" t="s">
        <v>35</v>
      </c>
      <c r="B57" s="135"/>
      <c r="C57" s="135"/>
      <c r="D57" s="135">
        <f>'将来負担比率（分子）の構造'!I$50</f>
        <v>12157</v>
      </c>
      <c r="E57" s="135"/>
      <c r="F57" s="135"/>
      <c r="G57" s="135">
        <f>'将来負担比率（分子）の構造'!J$50</f>
        <v>11683</v>
      </c>
      <c r="H57" s="135"/>
      <c r="I57" s="135"/>
      <c r="J57" s="135">
        <f>'将来負担比率（分子）の構造'!K$50</f>
        <v>11644</v>
      </c>
      <c r="K57" s="135"/>
      <c r="L57" s="135"/>
      <c r="M57" s="135">
        <f>'将来負担比率（分子）の構造'!L$50</f>
        <v>11726</v>
      </c>
      <c r="N57" s="135"/>
      <c r="O57" s="135"/>
      <c r="P57" s="135">
        <f>'将来負担比率（分子）の構造'!M$50</f>
        <v>11447</v>
      </c>
    </row>
    <row r="58" spans="1:16" x14ac:dyDescent="0.15">
      <c r="A58" s="135" t="s">
        <v>34</v>
      </c>
      <c r="B58" s="135"/>
      <c r="C58" s="135"/>
      <c r="D58" s="135">
        <f>'将来負担比率（分子）の構造'!I$49</f>
        <v>1708</v>
      </c>
      <c r="E58" s="135"/>
      <c r="F58" s="135"/>
      <c r="G58" s="135">
        <f>'将来負担比率（分子）の構造'!J$49</f>
        <v>2139</v>
      </c>
      <c r="H58" s="135"/>
      <c r="I58" s="135"/>
      <c r="J58" s="135">
        <f>'将来負担比率（分子）の構造'!K$49</f>
        <v>2624</v>
      </c>
      <c r="K58" s="135"/>
      <c r="L58" s="135"/>
      <c r="M58" s="135">
        <f>'将来負担比率（分子）の構造'!L$49</f>
        <v>2401</v>
      </c>
      <c r="N58" s="135"/>
      <c r="O58" s="135"/>
      <c r="P58" s="135">
        <f>'将来負担比率（分子）の構造'!M$49</f>
        <v>2436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825</v>
      </c>
      <c r="C61" s="135"/>
      <c r="D61" s="135"/>
      <c r="E61" s="135">
        <f>'将来負担比率（分子）の構造'!J$46</f>
        <v>805</v>
      </c>
      <c r="F61" s="135"/>
      <c r="G61" s="135"/>
      <c r="H61" s="135">
        <f>'将来負担比率（分子）の構造'!K$46</f>
        <v>724</v>
      </c>
      <c r="I61" s="135"/>
      <c r="J61" s="135"/>
      <c r="K61" s="135">
        <f>'将来負担比率（分子）の構造'!L$46</f>
        <v>859</v>
      </c>
      <c r="L61" s="135"/>
      <c r="M61" s="135"/>
      <c r="N61" s="135">
        <f>'将来負担比率（分子）の構造'!M$46</f>
        <v>721</v>
      </c>
      <c r="O61" s="135"/>
      <c r="P61" s="135"/>
    </row>
    <row r="62" spans="1:16" x14ac:dyDescent="0.15">
      <c r="A62" s="135" t="s">
        <v>29</v>
      </c>
      <c r="B62" s="135">
        <f>'将来負担比率（分子）の構造'!I$45</f>
        <v>6393</v>
      </c>
      <c r="C62" s="135"/>
      <c r="D62" s="135"/>
      <c r="E62" s="135">
        <f>'将来負担比率（分子）の構造'!J$45</f>
        <v>6213</v>
      </c>
      <c r="F62" s="135"/>
      <c r="G62" s="135"/>
      <c r="H62" s="135">
        <f>'将来負担比率（分子）の構造'!K$45</f>
        <v>5749</v>
      </c>
      <c r="I62" s="135"/>
      <c r="J62" s="135"/>
      <c r="K62" s="135">
        <f>'将来負担比率（分子）の構造'!L$45</f>
        <v>5345</v>
      </c>
      <c r="L62" s="135"/>
      <c r="M62" s="135"/>
      <c r="N62" s="135">
        <f>'将来負担比率（分子）の構造'!M$45</f>
        <v>5227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527</v>
      </c>
      <c r="O63" s="135"/>
      <c r="P63" s="135"/>
    </row>
    <row r="64" spans="1:16" x14ac:dyDescent="0.15">
      <c r="A64" s="135" t="s">
        <v>27</v>
      </c>
      <c r="B64" s="135">
        <f>'将来負担比率（分子）の構造'!I$43</f>
        <v>36483</v>
      </c>
      <c r="C64" s="135"/>
      <c r="D64" s="135"/>
      <c r="E64" s="135">
        <f>'将来負担比率（分子）の構造'!J$43</f>
        <v>35947</v>
      </c>
      <c r="F64" s="135"/>
      <c r="G64" s="135"/>
      <c r="H64" s="135">
        <f>'将来負担比率（分子）の構造'!K$43</f>
        <v>35554</v>
      </c>
      <c r="I64" s="135"/>
      <c r="J64" s="135"/>
      <c r="K64" s="135">
        <f>'将来負担比率（分子）の構造'!L$43</f>
        <v>34205</v>
      </c>
      <c r="L64" s="135"/>
      <c r="M64" s="135"/>
      <c r="N64" s="135">
        <f>'将来負担比率（分子）の構造'!M$43</f>
        <v>32667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40885</v>
      </c>
      <c r="C66" s="135"/>
      <c r="D66" s="135"/>
      <c r="E66" s="135">
        <f>'将来負担比率（分子）の構造'!J$41</f>
        <v>40623</v>
      </c>
      <c r="F66" s="135"/>
      <c r="G66" s="135"/>
      <c r="H66" s="135">
        <f>'将来負担比率（分子）の構造'!K$41</f>
        <v>41021</v>
      </c>
      <c r="I66" s="135"/>
      <c r="J66" s="135"/>
      <c r="K66" s="135">
        <f>'将来負担比率（分子）の構造'!L$41</f>
        <v>41248</v>
      </c>
      <c r="L66" s="135"/>
      <c r="M66" s="135"/>
      <c r="N66" s="135">
        <f>'将来負担比率（分子）の構造'!M$41</f>
        <v>41061</v>
      </c>
      <c r="O66" s="135"/>
      <c r="P66" s="135"/>
    </row>
    <row r="67" spans="1:16" x14ac:dyDescent="0.15">
      <c r="A67" s="135" t="s">
        <v>63</v>
      </c>
      <c r="B67" s="135" t="e">
        <f>NA()</f>
        <v>#N/A</v>
      </c>
      <c r="C67" s="135">
        <f>IF(ISNUMBER('将来負担比率（分子）の構造'!I$52), IF('将来負担比率（分子）の構造'!I$52 &lt; 0, 0, '将来負担比率（分子）の構造'!I$52), NA())</f>
        <v>24502</v>
      </c>
      <c r="D67" s="135" t="e">
        <f>NA()</f>
        <v>#N/A</v>
      </c>
      <c r="E67" s="135" t="e">
        <f>NA()</f>
        <v>#N/A</v>
      </c>
      <c r="F67" s="135">
        <f>IF(ISNUMBER('将来負担比率（分子）の構造'!J$52), IF('将来負担比率（分子）の構造'!J$52 &lt; 0, 0, '将来負担比率（分子）の構造'!J$52), NA())</f>
        <v>23758</v>
      </c>
      <c r="G67" s="135" t="e">
        <f>NA()</f>
        <v>#N/A</v>
      </c>
      <c r="H67" s="135" t="e">
        <f>NA()</f>
        <v>#N/A</v>
      </c>
      <c r="I67" s="135">
        <f>IF(ISNUMBER('将来負担比率（分子）の構造'!K$52), IF('将来負担比率（分子）の構造'!K$52 &lt; 0, 0, '将来負担比率（分子）の構造'!K$52), NA())</f>
        <v>22144</v>
      </c>
      <c r="J67" s="135" t="e">
        <f>NA()</f>
        <v>#N/A</v>
      </c>
      <c r="K67" s="135" t="e">
        <f>NA()</f>
        <v>#N/A</v>
      </c>
      <c r="L67" s="135">
        <f>IF(ISNUMBER('将来負担比率（分子）の構造'!L$52), IF('将来負担比率（分子）の構造'!L$52 &lt; 0, 0, '将来負担比率（分子）の構造'!L$52), NA())</f>
        <v>20893</v>
      </c>
      <c r="M67" s="135" t="e">
        <f>NA()</f>
        <v>#N/A</v>
      </c>
      <c r="N67" s="135" t="e">
        <f>NA()</f>
        <v>#N/A</v>
      </c>
      <c r="O67" s="135">
        <f>IF(ISNUMBER('将来負担比率（分子）の構造'!M$52), IF('将来負担比率（分子）の構造'!M$52 &lt; 0, 0, '将来負担比率（分子）の構造'!M$52), NA())</f>
        <v>19497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13551823</v>
      </c>
      <c r="S5" s="613"/>
      <c r="T5" s="613"/>
      <c r="U5" s="613"/>
      <c r="V5" s="613"/>
      <c r="W5" s="613"/>
      <c r="X5" s="613"/>
      <c r="Y5" s="614"/>
      <c r="Z5" s="615">
        <v>31.6</v>
      </c>
      <c r="AA5" s="615"/>
      <c r="AB5" s="615"/>
      <c r="AC5" s="615"/>
      <c r="AD5" s="616">
        <v>12386392</v>
      </c>
      <c r="AE5" s="616"/>
      <c r="AF5" s="616"/>
      <c r="AG5" s="616"/>
      <c r="AH5" s="616"/>
      <c r="AI5" s="616"/>
      <c r="AJ5" s="616"/>
      <c r="AK5" s="616"/>
      <c r="AL5" s="617">
        <v>53.5</v>
      </c>
      <c r="AM5" s="618"/>
      <c r="AN5" s="618"/>
      <c r="AO5" s="619"/>
      <c r="AP5" s="609" t="s">
        <v>204</v>
      </c>
      <c r="AQ5" s="610"/>
      <c r="AR5" s="610"/>
      <c r="AS5" s="610"/>
      <c r="AT5" s="610"/>
      <c r="AU5" s="610"/>
      <c r="AV5" s="610"/>
      <c r="AW5" s="610"/>
      <c r="AX5" s="610"/>
      <c r="AY5" s="610"/>
      <c r="AZ5" s="610"/>
      <c r="BA5" s="610"/>
      <c r="BB5" s="610"/>
      <c r="BC5" s="610"/>
      <c r="BD5" s="610"/>
      <c r="BE5" s="610"/>
      <c r="BF5" s="611"/>
      <c r="BG5" s="623">
        <v>12385536</v>
      </c>
      <c r="BH5" s="624"/>
      <c r="BI5" s="624"/>
      <c r="BJ5" s="624"/>
      <c r="BK5" s="624"/>
      <c r="BL5" s="624"/>
      <c r="BM5" s="624"/>
      <c r="BN5" s="625"/>
      <c r="BO5" s="626">
        <v>91.4</v>
      </c>
      <c r="BP5" s="626"/>
      <c r="BQ5" s="626"/>
      <c r="BR5" s="626"/>
      <c r="BS5" s="627">
        <v>102490</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179214</v>
      </c>
      <c r="S6" s="624"/>
      <c r="T6" s="624"/>
      <c r="U6" s="624"/>
      <c r="V6" s="624"/>
      <c r="W6" s="624"/>
      <c r="X6" s="624"/>
      <c r="Y6" s="625"/>
      <c r="Z6" s="626">
        <v>0.4</v>
      </c>
      <c r="AA6" s="626"/>
      <c r="AB6" s="626"/>
      <c r="AC6" s="626"/>
      <c r="AD6" s="627">
        <v>179214</v>
      </c>
      <c r="AE6" s="627"/>
      <c r="AF6" s="627"/>
      <c r="AG6" s="627"/>
      <c r="AH6" s="627"/>
      <c r="AI6" s="627"/>
      <c r="AJ6" s="627"/>
      <c r="AK6" s="627"/>
      <c r="AL6" s="628">
        <v>0.8</v>
      </c>
      <c r="AM6" s="629"/>
      <c r="AN6" s="629"/>
      <c r="AO6" s="630"/>
      <c r="AP6" s="620" t="s">
        <v>209</v>
      </c>
      <c r="AQ6" s="621"/>
      <c r="AR6" s="621"/>
      <c r="AS6" s="621"/>
      <c r="AT6" s="621"/>
      <c r="AU6" s="621"/>
      <c r="AV6" s="621"/>
      <c r="AW6" s="621"/>
      <c r="AX6" s="621"/>
      <c r="AY6" s="621"/>
      <c r="AZ6" s="621"/>
      <c r="BA6" s="621"/>
      <c r="BB6" s="621"/>
      <c r="BC6" s="621"/>
      <c r="BD6" s="621"/>
      <c r="BE6" s="621"/>
      <c r="BF6" s="622"/>
      <c r="BG6" s="623">
        <v>12385536</v>
      </c>
      <c r="BH6" s="624"/>
      <c r="BI6" s="624"/>
      <c r="BJ6" s="624"/>
      <c r="BK6" s="624"/>
      <c r="BL6" s="624"/>
      <c r="BM6" s="624"/>
      <c r="BN6" s="625"/>
      <c r="BO6" s="626">
        <v>91.4</v>
      </c>
      <c r="BP6" s="626"/>
      <c r="BQ6" s="626"/>
      <c r="BR6" s="626"/>
      <c r="BS6" s="627">
        <v>102490</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354694</v>
      </c>
      <c r="CS6" s="624"/>
      <c r="CT6" s="624"/>
      <c r="CU6" s="624"/>
      <c r="CV6" s="624"/>
      <c r="CW6" s="624"/>
      <c r="CX6" s="624"/>
      <c r="CY6" s="625"/>
      <c r="CZ6" s="626">
        <v>0.8</v>
      </c>
      <c r="DA6" s="626"/>
      <c r="DB6" s="626"/>
      <c r="DC6" s="626"/>
      <c r="DD6" s="632" t="s">
        <v>211</v>
      </c>
      <c r="DE6" s="624"/>
      <c r="DF6" s="624"/>
      <c r="DG6" s="624"/>
      <c r="DH6" s="624"/>
      <c r="DI6" s="624"/>
      <c r="DJ6" s="624"/>
      <c r="DK6" s="624"/>
      <c r="DL6" s="624"/>
      <c r="DM6" s="624"/>
      <c r="DN6" s="624"/>
      <c r="DO6" s="624"/>
      <c r="DP6" s="625"/>
      <c r="DQ6" s="632">
        <v>354683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45143</v>
      </c>
      <c r="S7" s="624"/>
      <c r="T7" s="624"/>
      <c r="U7" s="624"/>
      <c r="V7" s="624"/>
      <c r="W7" s="624"/>
      <c r="X7" s="624"/>
      <c r="Y7" s="625"/>
      <c r="Z7" s="626">
        <v>0.1</v>
      </c>
      <c r="AA7" s="626"/>
      <c r="AB7" s="626"/>
      <c r="AC7" s="626"/>
      <c r="AD7" s="627">
        <v>45143</v>
      </c>
      <c r="AE7" s="627"/>
      <c r="AF7" s="627"/>
      <c r="AG7" s="627"/>
      <c r="AH7" s="627"/>
      <c r="AI7" s="627"/>
      <c r="AJ7" s="627"/>
      <c r="AK7" s="627"/>
      <c r="AL7" s="628">
        <v>0.2</v>
      </c>
      <c r="AM7" s="629"/>
      <c r="AN7" s="629"/>
      <c r="AO7" s="630"/>
      <c r="AP7" s="620" t="s">
        <v>213</v>
      </c>
      <c r="AQ7" s="621"/>
      <c r="AR7" s="621"/>
      <c r="AS7" s="621"/>
      <c r="AT7" s="621"/>
      <c r="AU7" s="621"/>
      <c r="AV7" s="621"/>
      <c r="AW7" s="621"/>
      <c r="AX7" s="621"/>
      <c r="AY7" s="621"/>
      <c r="AZ7" s="621"/>
      <c r="BA7" s="621"/>
      <c r="BB7" s="621"/>
      <c r="BC7" s="621"/>
      <c r="BD7" s="621"/>
      <c r="BE7" s="621"/>
      <c r="BF7" s="622"/>
      <c r="BG7" s="623">
        <v>6036061</v>
      </c>
      <c r="BH7" s="624"/>
      <c r="BI7" s="624"/>
      <c r="BJ7" s="624"/>
      <c r="BK7" s="624"/>
      <c r="BL7" s="624"/>
      <c r="BM7" s="624"/>
      <c r="BN7" s="625"/>
      <c r="BO7" s="626">
        <v>44.5</v>
      </c>
      <c r="BP7" s="626"/>
      <c r="BQ7" s="626"/>
      <c r="BR7" s="626"/>
      <c r="BS7" s="627">
        <v>102490</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3842339</v>
      </c>
      <c r="CS7" s="624"/>
      <c r="CT7" s="624"/>
      <c r="CU7" s="624"/>
      <c r="CV7" s="624"/>
      <c r="CW7" s="624"/>
      <c r="CX7" s="624"/>
      <c r="CY7" s="625"/>
      <c r="CZ7" s="626">
        <v>9</v>
      </c>
      <c r="DA7" s="626"/>
      <c r="DB7" s="626"/>
      <c r="DC7" s="626"/>
      <c r="DD7" s="632">
        <v>152085</v>
      </c>
      <c r="DE7" s="624"/>
      <c r="DF7" s="624"/>
      <c r="DG7" s="624"/>
      <c r="DH7" s="624"/>
      <c r="DI7" s="624"/>
      <c r="DJ7" s="624"/>
      <c r="DK7" s="624"/>
      <c r="DL7" s="624"/>
      <c r="DM7" s="624"/>
      <c r="DN7" s="624"/>
      <c r="DO7" s="624"/>
      <c r="DP7" s="625"/>
      <c r="DQ7" s="632">
        <v>3137960</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105829</v>
      </c>
      <c r="S8" s="624"/>
      <c r="T8" s="624"/>
      <c r="U8" s="624"/>
      <c r="V8" s="624"/>
      <c r="W8" s="624"/>
      <c r="X8" s="624"/>
      <c r="Y8" s="625"/>
      <c r="Z8" s="626">
        <v>0.2</v>
      </c>
      <c r="AA8" s="626"/>
      <c r="AB8" s="626"/>
      <c r="AC8" s="626"/>
      <c r="AD8" s="627">
        <v>105829</v>
      </c>
      <c r="AE8" s="627"/>
      <c r="AF8" s="627"/>
      <c r="AG8" s="627"/>
      <c r="AH8" s="627"/>
      <c r="AI8" s="627"/>
      <c r="AJ8" s="627"/>
      <c r="AK8" s="627"/>
      <c r="AL8" s="628">
        <v>0.5</v>
      </c>
      <c r="AM8" s="629"/>
      <c r="AN8" s="629"/>
      <c r="AO8" s="630"/>
      <c r="AP8" s="620" t="s">
        <v>216</v>
      </c>
      <c r="AQ8" s="621"/>
      <c r="AR8" s="621"/>
      <c r="AS8" s="621"/>
      <c r="AT8" s="621"/>
      <c r="AU8" s="621"/>
      <c r="AV8" s="621"/>
      <c r="AW8" s="621"/>
      <c r="AX8" s="621"/>
      <c r="AY8" s="621"/>
      <c r="AZ8" s="621"/>
      <c r="BA8" s="621"/>
      <c r="BB8" s="621"/>
      <c r="BC8" s="621"/>
      <c r="BD8" s="621"/>
      <c r="BE8" s="621"/>
      <c r="BF8" s="622"/>
      <c r="BG8" s="623">
        <v>175105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21658234</v>
      </c>
      <c r="CS8" s="624"/>
      <c r="CT8" s="624"/>
      <c r="CU8" s="624"/>
      <c r="CV8" s="624"/>
      <c r="CW8" s="624"/>
      <c r="CX8" s="624"/>
      <c r="CY8" s="625"/>
      <c r="CZ8" s="626">
        <v>50.9</v>
      </c>
      <c r="DA8" s="626"/>
      <c r="DB8" s="626"/>
      <c r="DC8" s="626"/>
      <c r="DD8" s="632">
        <v>64937</v>
      </c>
      <c r="DE8" s="624"/>
      <c r="DF8" s="624"/>
      <c r="DG8" s="624"/>
      <c r="DH8" s="624"/>
      <c r="DI8" s="624"/>
      <c r="DJ8" s="624"/>
      <c r="DK8" s="624"/>
      <c r="DL8" s="624"/>
      <c r="DM8" s="624"/>
      <c r="DN8" s="624"/>
      <c r="DO8" s="624"/>
      <c r="DP8" s="625"/>
      <c r="DQ8" s="632">
        <v>9731606</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115992</v>
      </c>
      <c r="S9" s="624"/>
      <c r="T9" s="624"/>
      <c r="U9" s="624"/>
      <c r="V9" s="624"/>
      <c r="W9" s="624"/>
      <c r="X9" s="624"/>
      <c r="Y9" s="625"/>
      <c r="Z9" s="626">
        <v>0.3</v>
      </c>
      <c r="AA9" s="626"/>
      <c r="AB9" s="626"/>
      <c r="AC9" s="626"/>
      <c r="AD9" s="627">
        <v>115992</v>
      </c>
      <c r="AE9" s="627"/>
      <c r="AF9" s="627"/>
      <c r="AG9" s="627"/>
      <c r="AH9" s="627"/>
      <c r="AI9" s="627"/>
      <c r="AJ9" s="627"/>
      <c r="AK9" s="627"/>
      <c r="AL9" s="628">
        <v>0.5</v>
      </c>
      <c r="AM9" s="629"/>
      <c r="AN9" s="629"/>
      <c r="AO9" s="630"/>
      <c r="AP9" s="620" t="s">
        <v>219</v>
      </c>
      <c r="AQ9" s="621"/>
      <c r="AR9" s="621"/>
      <c r="AS9" s="621"/>
      <c r="AT9" s="621"/>
      <c r="AU9" s="621"/>
      <c r="AV9" s="621"/>
      <c r="AW9" s="621"/>
      <c r="AX9" s="621"/>
      <c r="AY9" s="621"/>
      <c r="AZ9" s="621"/>
      <c r="BA9" s="621"/>
      <c r="BB9" s="621"/>
      <c r="BC9" s="621"/>
      <c r="BD9" s="621"/>
      <c r="BE9" s="621"/>
      <c r="BF9" s="622"/>
      <c r="BG9" s="623">
        <v>5046159</v>
      </c>
      <c r="BH9" s="624"/>
      <c r="BI9" s="624"/>
      <c r="BJ9" s="624"/>
      <c r="BK9" s="624"/>
      <c r="BL9" s="624"/>
      <c r="BM9" s="624"/>
      <c r="BN9" s="625"/>
      <c r="BO9" s="626">
        <v>37.200000000000003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3004302</v>
      </c>
      <c r="CS9" s="624"/>
      <c r="CT9" s="624"/>
      <c r="CU9" s="624"/>
      <c r="CV9" s="624"/>
      <c r="CW9" s="624"/>
      <c r="CX9" s="624"/>
      <c r="CY9" s="625"/>
      <c r="CZ9" s="626">
        <v>7.1</v>
      </c>
      <c r="DA9" s="626"/>
      <c r="DB9" s="626"/>
      <c r="DC9" s="626"/>
      <c r="DD9" s="632">
        <v>50230</v>
      </c>
      <c r="DE9" s="624"/>
      <c r="DF9" s="624"/>
      <c r="DG9" s="624"/>
      <c r="DH9" s="624"/>
      <c r="DI9" s="624"/>
      <c r="DJ9" s="624"/>
      <c r="DK9" s="624"/>
      <c r="DL9" s="624"/>
      <c r="DM9" s="624"/>
      <c r="DN9" s="624"/>
      <c r="DO9" s="624"/>
      <c r="DP9" s="625"/>
      <c r="DQ9" s="632">
        <v>2740898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2329458</v>
      </c>
      <c r="S10" s="624"/>
      <c r="T10" s="624"/>
      <c r="U10" s="624"/>
      <c r="V10" s="624"/>
      <c r="W10" s="624"/>
      <c r="X10" s="624"/>
      <c r="Y10" s="625"/>
      <c r="Z10" s="626">
        <v>5.4</v>
      </c>
      <c r="AA10" s="626"/>
      <c r="AB10" s="626"/>
      <c r="AC10" s="626"/>
      <c r="AD10" s="627">
        <v>2329458</v>
      </c>
      <c r="AE10" s="627"/>
      <c r="AF10" s="627"/>
      <c r="AG10" s="627"/>
      <c r="AH10" s="627"/>
      <c r="AI10" s="627"/>
      <c r="AJ10" s="627"/>
      <c r="AK10" s="627"/>
      <c r="AL10" s="628">
        <v>10.1</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248309</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199446</v>
      </c>
      <c r="CS10" s="624"/>
      <c r="CT10" s="624"/>
      <c r="CU10" s="624"/>
      <c r="CV10" s="624"/>
      <c r="CW10" s="624"/>
      <c r="CX10" s="624"/>
      <c r="CY10" s="625"/>
      <c r="CZ10" s="626">
        <v>0.5</v>
      </c>
      <c r="DA10" s="626"/>
      <c r="DB10" s="626"/>
      <c r="DC10" s="626"/>
      <c r="DD10" s="632" t="s">
        <v>109</v>
      </c>
      <c r="DE10" s="624"/>
      <c r="DF10" s="624"/>
      <c r="DG10" s="624"/>
      <c r="DH10" s="624"/>
      <c r="DI10" s="624"/>
      <c r="DJ10" s="624"/>
      <c r="DK10" s="624"/>
      <c r="DL10" s="624"/>
      <c r="DM10" s="624"/>
      <c r="DN10" s="624"/>
      <c r="DO10" s="624"/>
      <c r="DP10" s="625"/>
      <c r="DQ10" s="632">
        <v>155214</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566488</v>
      </c>
      <c r="BH11" s="624"/>
      <c r="BI11" s="624"/>
      <c r="BJ11" s="624"/>
      <c r="BK11" s="624"/>
      <c r="BL11" s="624"/>
      <c r="BM11" s="624"/>
      <c r="BN11" s="625"/>
      <c r="BO11" s="626">
        <v>4.2</v>
      </c>
      <c r="BP11" s="626"/>
      <c r="BQ11" s="626"/>
      <c r="BR11" s="626"/>
      <c r="BS11" s="632">
        <v>102490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82863</v>
      </c>
      <c r="CS11" s="624"/>
      <c r="CT11" s="624"/>
      <c r="CU11" s="624"/>
      <c r="CV11" s="624"/>
      <c r="CW11" s="624"/>
      <c r="CX11" s="624"/>
      <c r="CY11" s="625"/>
      <c r="CZ11" s="626">
        <v>0.2</v>
      </c>
      <c r="DA11" s="626"/>
      <c r="DB11" s="626"/>
      <c r="DC11" s="626"/>
      <c r="DD11" s="632">
        <v>2846</v>
      </c>
      <c r="DE11" s="624"/>
      <c r="DF11" s="624"/>
      <c r="DG11" s="624"/>
      <c r="DH11" s="624"/>
      <c r="DI11" s="624"/>
      <c r="DJ11" s="624"/>
      <c r="DK11" s="624"/>
      <c r="DL11" s="624"/>
      <c r="DM11" s="624"/>
      <c r="DN11" s="624"/>
      <c r="DO11" s="624"/>
      <c r="DP11" s="625"/>
      <c r="DQ11" s="632">
        <v>79722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5299320</v>
      </c>
      <c r="BH12" s="624"/>
      <c r="BI12" s="624"/>
      <c r="BJ12" s="624"/>
      <c r="BK12" s="624"/>
      <c r="BL12" s="624"/>
      <c r="BM12" s="624"/>
      <c r="BN12" s="625"/>
      <c r="BO12" s="626">
        <v>39.1</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366680</v>
      </c>
      <c r="CS12" s="624"/>
      <c r="CT12" s="624"/>
      <c r="CU12" s="624"/>
      <c r="CV12" s="624"/>
      <c r="CW12" s="624"/>
      <c r="CX12" s="624"/>
      <c r="CY12" s="625"/>
      <c r="CZ12" s="626">
        <v>0.9</v>
      </c>
      <c r="DA12" s="626"/>
      <c r="DB12" s="626"/>
      <c r="DC12" s="626"/>
      <c r="DD12" s="632" t="s">
        <v>109</v>
      </c>
      <c r="DE12" s="624"/>
      <c r="DF12" s="624"/>
      <c r="DG12" s="624"/>
      <c r="DH12" s="624"/>
      <c r="DI12" s="624"/>
      <c r="DJ12" s="624"/>
      <c r="DK12" s="624"/>
      <c r="DL12" s="624"/>
      <c r="DM12" s="624"/>
      <c r="DN12" s="624"/>
      <c r="DO12" s="624"/>
      <c r="DP12" s="625"/>
      <c r="DQ12" s="632">
        <v>205160</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65119</v>
      </c>
      <c r="S13" s="624"/>
      <c r="T13" s="624"/>
      <c r="U13" s="624"/>
      <c r="V13" s="624"/>
      <c r="W13" s="624"/>
      <c r="X13" s="624"/>
      <c r="Y13" s="625"/>
      <c r="Z13" s="626">
        <v>0.2</v>
      </c>
      <c r="AA13" s="626"/>
      <c r="AB13" s="626"/>
      <c r="AC13" s="626"/>
      <c r="AD13" s="627">
        <v>65119</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5259379</v>
      </c>
      <c r="BH13" s="624"/>
      <c r="BI13" s="624"/>
      <c r="BJ13" s="624"/>
      <c r="BK13" s="624"/>
      <c r="BL13" s="624"/>
      <c r="BM13" s="624"/>
      <c r="BN13" s="625"/>
      <c r="BO13" s="626">
        <v>38.799999999999997</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4223519</v>
      </c>
      <c r="CS13" s="624"/>
      <c r="CT13" s="624"/>
      <c r="CU13" s="624"/>
      <c r="CV13" s="624"/>
      <c r="CW13" s="624"/>
      <c r="CX13" s="624"/>
      <c r="CY13" s="625"/>
      <c r="CZ13" s="626">
        <v>9.9</v>
      </c>
      <c r="DA13" s="626"/>
      <c r="DB13" s="626"/>
      <c r="DC13" s="626"/>
      <c r="DD13" s="632">
        <v>1092037</v>
      </c>
      <c r="DE13" s="624"/>
      <c r="DF13" s="624"/>
      <c r="DG13" s="624"/>
      <c r="DH13" s="624"/>
      <c r="DI13" s="624"/>
      <c r="DJ13" s="624"/>
      <c r="DK13" s="624"/>
      <c r="DL13" s="624"/>
      <c r="DM13" s="624"/>
      <c r="DN13" s="624"/>
      <c r="DO13" s="624"/>
      <c r="DP13" s="625"/>
      <c r="DQ13" s="632">
        <v>3057639</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130131</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1185589</v>
      </c>
      <c r="CS14" s="624"/>
      <c r="CT14" s="624"/>
      <c r="CU14" s="624"/>
      <c r="CV14" s="624"/>
      <c r="CW14" s="624"/>
      <c r="CX14" s="624"/>
      <c r="CY14" s="625"/>
      <c r="CZ14" s="626">
        <v>2.8</v>
      </c>
      <c r="DA14" s="626"/>
      <c r="DB14" s="626"/>
      <c r="DC14" s="626"/>
      <c r="DD14" s="632">
        <v>181364</v>
      </c>
      <c r="DE14" s="624"/>
      <c r="DF14" s="624"/>
      <c r="DG14" s="624"/>
      <c r="DH14" s="624"/>
      <c r="DI14" s="624"/>
      <c r="DJ14" s="624"/>
      <c r="DK14" s="624"/>
      <c r="DL14" s="624"/>
      <c r="DM14" s="624"/>
      <c r="DN14" s="624"/>
      <c r="DO14" s="624"/>
      <c r="DP14" s="625"/>
      <c r="DQ14" s="632">
        <v>998594</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72573</v>
      </c>
      <c r="S15" s="624"/>
      <c r="T15" s="624"/>
      <c r="U15" s="624"/>
      <c r="V15" s="624"/>
      <c r="W15" s="624"/>
      <c r="X15" s="624"/>
      <c r="Y15" s="625"/>
      <c r="Z15" s="626">
        <v>0.2</v>
      </c>
      <c r="AA15" s="626"/>
      <c r="AB15" s="626"/>
      <c r="AC15" s="626"/>
      <c r="AD15" s="627">
        <v>72573</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920024</v>
      </c>
      <c r="BH15" s="624"/>
      <c r="BI15" s="624"/>
      <c r="BJ15" s="624"/>
      <c r="BK15" s="624"/>
      <c r="BL15" s="624"/>
      <c r="BM15" s="624"/>
      <c r="BN15" s="625"/>
      <c r="BO15" s="626">
        <v>6.8</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3483934</v>
      </c>
      <c r="CS15" s="624"/>
      <c r="CT15" s="624"/>
      <c r="CU15" s="624"/>
      <c r="CV15" s="624"/>
      <c r="CW15" s="624"/>
      <c r="CX15" s="624"/>
      <c r="CY15" s="625"/>
      <c r="CZ15" s="626">
        <v>8.1999999999999993</v>
      </c>
      <c r="DA15" s="626"/>
      <c r="DB15" s="626"/>
      <c r="DC15" s="626"/>
      <c r="DD15" s="632">
        <v>647076</v>
      </c>
      <c r="DE15" s="624"/>
      <c r="DF15" s="624"/>
      <c r="DG15" s="624"/>
      <c r="DH15" s="624"/>
      <c r="DI15" s="624"/>
      <c r="DJ15" s="624"/>
      <c r="DK15" s="624"/>
      <c r="DL15" s="624"/>
      <c r="DM15" s="624"/>
      <c r="DN15" s="624"/>
      <c r="DO15" s="624"/>
      <c r="DP15" s="625"/>
      <c r="DQ15" s="632">
        <v>2731132</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7928827</v>
      </c>
      <c r="S16" s="624"/>
      <c r="T16" s="624"/>
      <c r="U16" s="624"/>
      <c r="V16" s="624"/>
      <c r="W16" s="624"/>
      <c r="X16" s="624"/>
      <c r="Y16" s="625"/>
      <c r="Z16" s="626">
        <v>18.5</v>
      </c>
      <c r="AA16" s="626"/>
      <c r="AB16" s="626"/>
      <c r="AC16" s="626"/>
      <c r="AD16" s="627">
        <v>7573519</v>
      </c>
      <c r="AE16" s="627"/>
      <c r="AF16" s="627"/>
      <c r="AG16" s="627"/>
      <c r="AH16" s="627"/>
      <c r="AI16" s="627"/>
      <c r="AJ16" s="627"/>
      <c r="AK16" s="627"/>
      <c r="AL16" s="628">
        <v>32.700000000000003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7573519</v>
      </c>
      <c r="S17" s="624"/>
      <c r="T17" s="624"/>
      <c r="U17" s="624"/>
      <c r="V17" s="624"/>
      <c r="W17" s="624"/>
      <c r="X17" s="624"/>
      <c r="Y17" s="625"/>
      <c r="Z17" s="626">
        <v>17.7</v>
      </c>
      <c r="AA17" s="626"/>
      <c r="AB17" s="626"/>
      <c r="AC17" s="626"/>
      <c r="AD17" s="627">
        <v>7573519</v>
      </c>
      <c r="AE17" s="627"/>
      <c r="AF17" s="627"/>
      <c r="AG17" s="627"/>
      <c r="AH17" s="627"/>
      <c r="AI17" s="627"/>
      <c r="AJ17" s="627"/>
      <c r="AK17" s="627"/>
      <c r="AL17" s="628">
        <v>32.700000000000003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4153697</v>
      </c>
      <c r="CS17" s="624"/>
      <c r="CT17" s="624"/>
      <c r="CU17" s="624"/>
      <c r="CV17" s="624"/>
      <c r="CW17" s="624"/>
      <c r="CX17" s="624"/>
      <c r="CY17" s="625"/>
      <c r="CZ17" s="626">
        <v>9.8000000000000007</v>
      </c>
      <c r="DA17" s="626"/>
      <c r="DB17" s="626"/>
      <c r="DC17" s="626"/>
      <c r="DD17" s="632" t="s">
        <v>109</v>
      </c>
      <c r="DE17" s="624"/>
      <c r="DF17" s="624"/>
      <c r="DG17" s="624"/>
      <c r="DH17" s="624"/>
      <c r="DI17" s="624"/>
      <c r="DJ17" s="624"/>
      <c r="DK17" s="624"/>
      <c r="DL17" s="624"/>
      <c r="DM17" s="624"/>
      <c r="DN17" s="624"/>
      <c r="DO17" s="624"/>
      <c r="DP17" s="625"/>
      <c r="DQ17" s="632">
        <v>4153697</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355307</v>
      </c>
      <c r="S18" s="624"/>
      <c r="T18" s="624"/>
      <c r="U18" s="624"/>
      <c r="V18" s="624"/>
      <c r="W18" s="624"/>
      <c r="X18" s="624"/>
      <c r="Y18" s="625"/>
      <c r="Z18" s="626">
        <v>0.8</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1166287</v>
      </c>
      <c r="BH19" s="624"/>
      <c r="BI19" s="624"/>
      <c r="BJ19" s="624"/>
      <c r="BK19" s="624"/>
      <c r="BL19" s="624"/>
      <c r="BM19" s="624"/>
      <c r="BN19" s="625"/>
      <c r="BO19" s="626">
        <v>8.6</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24393978</v>
      </c>
      <c r="S20" s="624"/>
      <c r="T20" s="624"/>
      <c r="U20" s="624"/>
      <c r="V20" s="624"/>
      <c r="W20" s="624"/>
      <c r="X20" s="624"/>
      <c r="Y20" s="625"/>
      <c r="Z20" s="626">
        <v>56.9</v>
      </c>
      <c r="AA20" s="626"/>
      <c r="AB20" s="626"/>
      <c r="AC20" s="626"/>
      <c r="AD20" s="627">
        <v>22873239</v>
      </c>
      <c r="AE20" s="627"/>
      <c r="AF20" s="627"/>
      <c r="AG20" s="627"/>
      <c r="AH20" s="627"/>
      <c r="AI20" s="627"/>
      <c r="AJ20" s="627"/>
      <c r="AK20" s="627"/>
      <c r="AL20" s="628">
        <v>98.8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1166287</v>
      </c>
      <c r="BH20" s="624"/>
      <c r="BI20" s="624"/>
      <c r="BJ20" s="624"/>
      <c r="BK20" s="624"/>
      <c r="BL20" s="624"/>
      <c r="BM20" s="624"/>
      <c r="BN20" s="625"/>
      <c r="BO20" s="626">
        <v>8.6</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42555297</v>
      </c>
      <c r="CS20" s="624"/>
      <c r="CT20" s="624"/>
      <c r="CU20" s="624"/>
      <c r="CV20" s="624"/>
      <c r="CW20" s="624"/>
      <c r="CX20" s="624"/>
      <c r="CY20" s="625"/>
      <c r="CZ20" s="626">
        <v>100</v>
      </c>
      <c r="DA20" s="626"/>
      <c r="DB20" s="626"/>
      <c r="DC20" s="626"/>
      <c r="DD20" s="632">
        <v>2190575</v>
      </c>
      <c r="DE20" s="624"/>
      <c r="DF20" s="624"/>
      <c r="DG20" s="624"/>
      <c r="DH20" s="624"/>
      <c r="DI20" s="624"/>
      <c r="DJ20" s="624"/>
      <c r="DK20" s="624"/>
      <c r="DL20" s="624"/>
      <c r="DM20" s="624"/>
      <c r="DN20" s="624"/>
      <c r="DO20" s="624"/>
      <c r="DP20" s="625"/>
      <c r="DQ20" s="632">
        <v>27346305</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20221</v>
      </c>
      <c r="S21" s="624"/>
      <c r="T21" s="624"/>
      <c r="U21" s="624"/>
      <c r="V21" s="624"/>
      <c r="W21" s="624"/>
      <c r="X21" s="624"/>
      <c r="Y21" s="625"/>
      <c r="Z21" s="626">
        <v>0</v>
      </c>
      <c r="AA21" s="626"/>
      <c r="AB21" s="626"/>
      <c r="AC21" s="626"/>
      <c r="AD21" s="627">
        <v>20221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856</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357084</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384137</v>
      </c>
      <c r="S23" s="624"/>
      <c r="T23" s="624"/>
      <c r="U23" s="624"/>
      <c r="V23" s="624"/>
      <c r="W23" s="624"/>
      <c r="X23" s="624"/>
      <c r="Y23" s="625"/>
      <c r="Z23" s="626">
        <v>0.9</v>
      </c>
      <c r="AA23" s="626"/>
      <c r="AB23" s="626"/>
      <c r="AC23" s="626"/>
      <c r="AD23" s="627">
        <v>90909</v>
      </c>
      <c r="AE23" s="627"/>
      <c r="AF23" s="627"/>
      <c r="AG23" s="627"/>
      <c r="AH23" s="627"/>
      <c r="AI23" s="627"/>
      <c r="AJ23" s="627"/>
      <c r="AK23" s="627"/>
      <c r="AL23" s="628">
        <v>0.4</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1165431</v>
      </c>
      <c r="BH23" s="624"/>
      <c r="BI23" s="624"/>
      <c r="BJ23" s="624"/>
      <c r="BK23" s="624"/>
      <c r="BL23" s="624"/>
      <c r="BM23" s="624"/>
      <c r="BN23" s="625"/>
      <c r="BO23" s="626">
        <v>8.6</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200662</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25830178</v>
      </c>
      <c r="CS24" s="613"/>
      <c r="CT24" s="613"/>
      <c r="CU24" s="613"/>
      <c r="CV24" s="613"/>
      <c r="CW24" s="613"/>
      <c r="CX24" s="613"/>
      <c r="CY24" s="614"/>
      <c r="CZ24" s="650">
        <v>60.7</v>
      </c>
      <c r="DA24" s="651"/>
      <c r="DB24" s="651"/>
      <c r="DC24" s="652"/>
      <c r="DD24" s="649">
        <v>15073482</v>
      </c>
      <c r="DE24" s="613"/>
      <c r="DF24" s="613"/>
      <c r="DG24" s="613"/>
      <c r="DH24" s="613"/>
      <c r="DI24" s="613"/>
      <c r="DJ24" s="613"/>
      <c r="DK24" s="614"/>
      <c r="DL24" s="649">
        <v>15043331</v>
      </c>
      <c r="DM24" s="613"/>
      <c r="DN24" s="613"/>
      <c r="DO24" s="613"/>
      <c r="DP24" s="613"/>
      <c r="DQ24" s="613"/>
      <c r="DR24" s="613"/>
      <c r="DS24" s="613"/>
      <c r="DT24" s="613"/>
      <c r="DU24" s="613"/>
      <c r="DV24" s="614"/>
      <c r="DW24" s="617">
        <v>59.7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9506056</v>
      </c>
      <c r="S25" s="624"/>
      <c r="T25" s="624"/>
      <c r="U25" s="624"/>
      <c r="V25" s="624"/>
      <c r="W25" s="624"/>
      <c r="X25" s="624"/>
      <c r="Y25" s="625"/>
      <c r="Z25" s="626">
        <v>22.2</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7461727</v>
      </c>
      <c r="CS25" s="655"/>
      <c r="CT25" s="655"/>
      <c r="CU25" s="655"/>
      <c r="CV25" s="655"/>
      <c r="CW25" s="655"/>
      <c r="CX25" s="655"/>
      <c r="CY25" s="656"/>
      <c r="CZ25" s="657">
        <v>17.5</v>
      </c>
      <c r="DA25" s="658"/>
      <c r="DB25" s="658"/>
      <c r="DC25" s="659"/>
      <c r="DD25" s="632">
        <v>6926996</v>
      </c>
      <c r="DE25" s="655"/>
      <c r="DF25" s="655"/>
      <c r="DG25" s="655"/>
      <c r="DH25" s="655"/>
      <c r="DI25" s="655"/>
      <c r="DJ25" s="655"/>
      <c r="DK25" s="656"/>
      <c r="DL25" s="632">
        <v>6922615</v>
      </c>
      <c r="DM25" s="655"/>
      <c r="DN25" s="655"/>
      <c r="DO25" s="655"/>
      <c r="DP25" s="655"/>
      <c r="DQ25" s="655"/>
      <c r="DR25" s="655"/>
      <c r="DS25" s="655"/>
      <c r="DT25" s="655"/>
      <c r="DU25" s="655"/>
      <c r="DV25" s="656"/>
      <c r="DW25" s="628">
        <v>27.5</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5167500</v>
      </c>
      <c r="CS26" s="624"/>
      <c r="CT26" s="624"/>
      <c r="CU26" s="624"/>
      <c r="CV26" s="624"/>
      <c r="CW26" s="624"/>
      <c r="CX26" s="624"/>
      <c r="CY26" s="625"/>
      <c r="CZ26" s="657">
        <v>12.1</v>
      </c>
      <c r="DA26" s="658"/>
      <c r="DB26" s="658"/>
      <c r="DC26" s="659"/>
      <c r="DD26" s="632">
        <v>4843983</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3119093</v>
      </c>
      <c r="S27" s="624"/>
      <c r="T27" s="624"/>
      <c r="U27" s="624"/>
      <c r="V27" s="624"/>
      <c r="W27" s="624"/>
      <c r="X27" s="624"/>
      <c r="Y27" s="625"/>
      <c r="Z27" s="626">
        <v>7.3</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13551823</v>
      </c>
      <c r="BH27" s="624"/>
      <c r="BI27" s="624"/>
      <c r="BJ27" s="624"/>
      <c r="BK27" s="624"/>
      <c r="BL27" s="624"/>
      <c r="BM27" s="624"/>
      <c r="BN27" s="625"/>
      <c r="BO27" s="626">
        <v>100</v>
      </c>
      <c r="BP27" s="626"/>
      <c r="BQ27" s="626"/>
      <c r="BR27" s="626"/>
      <c r="BS27" s="632">
        <v>102490</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14215834</v>
      </c>
      <c r="CS27" s="655"/>
      <c r="CT27" s="655"/>
      <c r="CU27" s="655"/>
      <c r="CV27" s="655"/>
      <c r="CW27" s="655"/>
      <c r="CX27" s="655"/>
      <c r="CY27" s="656"/>
      <c r="CZ27" s="657">
        <v>33.4</v>
      </c>
      <c r="DA27" s="658"/>
      <c r="DB27" s="658"/>
      <c r="DC27" s="659"/>
      <c r="DD27" s="632">
        <v>3993869</v>
      </c>
      <c r="DE27" s="655"/>
      <c r="DF27" s="655"/>
      <c r="DG27" s="655"/>
      <c r="DH27" s="655"/>
      <c r="DI27" s="655"/>
      <c r="DJ27" s="655"/>
      <c r="DK27" s="656"/>
      <c r="DL27" s="632">
        <v>3993729</v>
      </c>
      <c r="DM27" s="655"/>
      <c r="DN27" s="655"/>
      <c r="DO27" s="655"/>
      <c r="DP27" s="655"/>
      <c r="DQ27" s="655"/>
      <c r="DR27" s="655"/>
      <c r="DS27" s="655"/>
      <c r="DT27" s="655"/>
      <c r="DU27" s="655"/>
      <c r="DV27" s="656"/>
      <c r="DW27" s="628">
        <v>15.8</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255609</v>
      </c>
      <c r="S28" s="624"/>
      <c r="T28" s="624"/>
      <c r="U28" s="624"/>
      <c r="V28" s="624"/>
      <c r="W28" s="624"/>
      <c r="X28" s="624"/>
      <c r="Y28" s="625"/>
      <c r="Z28" s="626">
        <v>0.6</v>
      </c>
      <c r="AA28" s="626"/>
      <c r="AB28" s="626"/>
      <c r="AC28" s="626"/>
      <c r="AD28" s="627">
        <v>166310</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4152617</v>
      </c>
      <c r="CS28" s="624"/>
      <c r="CT28" s="624"/>
      <c r="CU28" s="624"/>
      <c r="CV28" s="624"/>
      <c r="CW28" s="624"/>
      <c r="CX28" s="624"/>
      <c r="CY28" s="625"/>
      <c r="CZ28" s="657">
        <v>9.8000000000000007</v>
      </c>
      <c r="DA28" s="658"/>
      <c r="DB28" s="658"/>
      <c r="DC28" s="659"/>
      <c r="DD28" s="632">
        <v>4152617</v>
      </c>
      <c r="DE28" s="624"/>
      <c r="DF28" s="624"/>
      <c r="DG28" s="624"/>
      <c r="DH28" s="624"/>
      <c r="DI28" s="624"/>
      <c r="DJ28" s="624"/>
      <c r="DK28" s="625"/>
      <c r="DL28" s="632">
        <v>4126987</v>
      </c>
      <c r="DM28" s="624"/>
      <c r="DN28" s="624"/>
      <c r="DO28" s="624"/>
      <c r="DP28" s="624"/>
      <c r="DQ28" s="624"/>
      <c r="DR28" s="624"/>
      <c r="DS28" s="624"/>
      <c r="DT28" s="624"/>
      <c r="DU28" s="624"/>
      <c r="DV28" s="625"/>
      <c r="DW28" s="628">
        <v>16.399999999999999</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7147</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4152275</v>
      </c>
      <c r="CS29" s="655"/>
      <c r="CT29" s="655"/>
      <c r="CU29" s="655"/>
      <c r="CV29" s="655"/>
      <c r="CW29" s="655"/>
      <c r="CX29" s="655"/>
      <c r="CY29" s="656"/>
      <c r="CZ29" s="657">
        <v>9.8000000000000007</v>
      </c>
      <c r="DA29" s="658"/>
      <c r="DB29" s="658"/>
      <c r="DC29" s="659"/>
      <c r="DD29" s="632">
        <v>4152275</v>
      </c>
      <c r="DE29" s="655"/>
      <c r="DF29" s="655"/>
      <c r="DG29" s="655"/>
      <c r="DH29" s="655"/>
      <c r="DI29" s="655"/>
      <c r="DJ29" s="655"/>
      <c r="DK29" s="656"/>
      <c r="DL29" s="632">
        <v>4126645</v>
      </c>
      <c r="DM29" s="655"/>
      <c r="DN29" s="655"/>
      <c r="DO29" s="655"/>
      <c r="DP29" s="655"/>
      <c r="DQ29" s="655"/>
      <c r="DR29" s="655"/>
      <c r="DS29" s="655"/>
      <c r="DT29" s="655"/>
      <c r="DU29" s="655"/>
      <c r="DV29" s="656"/>
      <c r="DW29" s="628">
        <v>16.399999999999999</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392702</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98.6</v>
      </c>
      <c r="BH30" s="682"/>
      <c r="BI30" s="682"/>
      <c r="BJ30" s="682"/>
      <c r="BK30" s="682"/>
      <c r="BL30" s="682"/>
      <c r="BM30" s="618">
        <v>95.5</v>
      </c>
      <c r="BN30" s="682"/>
      <c r="BO30" s="682"/>
      <c r="BP30" s="682"/>
      <c r="BQ30" s="683"/>
      <c r="BR30" s="681">
        <v>98.4</v>
      </c>
      <c r="BS30" s="682"/>
      <c r="BT30" s="682"/>
      <c r="BU30" s="682"/>
      <c r="BV30" s="682"/>
      <c r="BW30" s="682"/>
      <c r="BX30" s="618">
        <v>95</v>
      </c>
      <c r="BY30" s="682"/>
      <c r="BZ30" s="682"/>
      <c r="CA30" s="682"/>
      <c r="CB30" s="683"/>
      <c r="CD30" s="686"/>
      <c r="CE30" s="687"/>
      <c r="CF30" s="637" t="s">
        <v>288</v>
      </c>
      <c r="CG30" s="638"/>
      <c r="CH30" s="638"/>
      <c r="CI30" s="638"/>
      <c r="CJ30" s="638"/>
      <c r="CK30" s="638"/>
      <c r="CL30" s="638"/>
      <c r="CM30" s="638"/>
      <c r="CN30" s="638"/>
      <c r="CO30" s="638"/>
      <c r="CP30" s="638"/>
      <c r="CQ30" s="639"/>
      <c r="CR30" s="623">
        <v>3617214</v>
      </c>
      <c r="CS30" s="624"/>
      <c r="CT30" s="624"/>
      <c r="CU30" s="624"/>
      <c r="CV30" s="624"/>
      <c r="CW30" s="624"/>
      <c r="CX30" s="624"/>
      <c r="CY30" s="625"/>
      <c r="CZ30" s="657">
        <v>8.5</v>
      </c>
      <c r="DA30" s="658"/>
      <c r="DB30" s="658"/>
      <c r="DC30" s="659"/>
      <c r="DD30" s="632">
        <v>3617214</v>
      </c>
      <c r="DE30" s="624"/>
      <c r="DF30" s="624"/>
      <c r="DG30" s="624"/>
      <c r="DH30" s="624"/>
      <c r="DI30" s="624"/>
      <c r="DJ30" s="624"/>
      <c r="DK30" s="625"/>
      <c r="DL30" s="632">
        <v>3591584</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424767</v>
      </c>
      <c r="S31" s="624"/>
      <c r="T31" s="624"/>
      <c r="U31" s="624"/>
      <c r="V31" s="624"/>
      <c r="W31" s="624"/>
      <c r="X31" s="624"/>
      <c r="Y31" s="625"/>
      <c r="Z31" s="626">
        <v>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95.1</v>
      </c>
      <c r="BN31" s="679"/>
      <c r="BO31" s="679"/>
      <c r="BP31" s="679"/>
      <c r="BQ31" s="680"/>
      <c r="BR31" s="678">
        <v>98.3</v>
      </c>
      <c r="BS31" s="655"/>
      <c r="BT31" s="655"/>
      <c r="BU31" s="655"/>
      <c r="BV31" s="655"/>
      <c r="BW31" s="655"/>
      <c r="BX31" s="629">
        <v>94.7</v>
      </c>
      <c r="BY31" s="679"/>
      <c r="BZ31" s="679"/>
      <c r="CA31" s="679"/>
      <c r="CB31" s="680"/>
      <c r="CD31" s="686"/>
      <c r="CE31" s="687"/>
      <c r="CF31" s="637" t="s">
        <v>292</v>
      </c>
      <c r="CG31" s="638"/>
      <c r="CH31" s="638"/>
      <c r="CI31" s="638"/>
      <c r="CJ31" s="638"/>
      <c r="CK31" s="638"/>
      <c r="CL31" s="638"/>
      <c r="CM31" s="638"/>
      <c r="CN31" s="638"/>
      <c r="CO31" s="638"/>
      <c r="CP31" s="638"/>
      <c r="CQ31" s="639"/>
      <c r="CR31" s="623">
        <v>535061</v>
      </c>
      <c r="CS31" s="655"/>
      <c r="CT31" s="655"/>
      <c r="CU31" s="655"/>
      <c r="CV31" s="655"/>
      <c r="CW31" s="655"/>
      <c r="CX31" s="655"/>
      <c r="CY31" s="656"/>
      <c r="CZ31" s="657">
        <v>1.3</v>
      </c>
      <c r="DA31" s="658"/>
      <c r="DB31" s="658"/>
      <c r="DC31" s="659"/>
      <c r="DD31" s="632">
        <v>535061</v>
      </c>
      <c r="DE31" s="655"/>
      <c r="DF31" s="655"/>
      <c r="DG31" s="655"/>
      <c r="DH31" s="655"/>
      <c r="DI31" s="655"/>
      <c r="DJ31" s="655"/>
      <c r="DK31" s="656"/>
      <c r="DL31" s="632">
        <v>535061</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349286</v>
      </c>
      <c r="S32" s="624"/>
      <c r="T32" s="624"/>
      <c r="U32" s="624"/>
      <c r="V32" s="624"/>
      <c r="W32" s="624"/>
      <c r="X32" s="624"/>
      <c r="Y32" s="625"/>
      <c r="Z32" s="626">
        <v>0.8</v>
      </c>
      <c r="AA32" s="626"/>
      <c r="AB32" s="626"/>
      <c r="AC32" s="626"/>
      <c r="AD32" s="627">
        <v>2327</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98.5</v>
      </c>
      <c r="BH32" s="691"/>
      <c r="BI32" s="691"/>
      <c r="BJ32" s="691"/>
      <c r="BK32" s="691"/>
      <c r="BL32" s="691"/>
      <c r="BM32" s="692">
        <v>95.4</v>
      </c>
      <c r="BN32" s="691"/>
      <c r="BO32" s="691"/>
      <c r="BP32" s="691"/>
      <c r="BQ32" s="693"/>
      <c r="BR32" s="690">
        <v>98.2</v>
      </c>
      <c r="BS32" s="691"/>
      <c r="BT32" s="691"/>
      <c r="BU32" s="691"/>
      <c r="BV32" s="691"/>
      <c r="BW32" s="691"/>
      <c r="BX32" s="692">
        <v>94.9</v>
      </c>
      <c r="BY32" s="691"/>
      <c r="BZ32" s="691"/>
      <c r="CA32" s="691"/>
      <c r="CB32" s="693"/>
      <c r="CD32" s="688"/>
      <c r="CE32" s="689"/>
      <c r="CF32" s="637" t="s">
        <v>295</v>
      </c>
      <c r="CG32" s="638"/>
      <c r="CH32" s="638"/>
      <c r="CI32" s="638"/>
      <c r="CJ32" s="638"/>
      <c r="CK32" s="638"/>
      <c r="CL32" s="638"/>
      <c r="CM32" s="638"/>
      <c r="CN32" s="638"/>
      <c r="CO32" s="638"/>
      <c r="CP32" s="638"/>
      <c r="CQ32" s="639"/>
      <c r="CR32" s="623">
        <v>342</v>
      </c>
      <c r="CS32" s="624"/>
      <c r="CT32" s="624"/>
      <c r="CU32" s="624"/>
      <c r="CV32" s="624"/>
      <c r="CW32" s="624"/>
      <c r="CX32" s="624"/>
      <c r="CY32" s="625"/>
      <c r="CZ32" s="657">
        <v>0</v>
      </c>
      <c r="DA32" s="658"/>
      <c r="DB32" s="658"/>
      <c r="DC32" s="659"/>
      <c r="DD32" s="632">
        <v>342</v>
      </c>
      <c r="DE32" s="624"/>
      <c r="DF32" s="624"/>
      <c r="DG32" s="624"/>
      <c r="DH32" s="624"/>
      <c r="DI32" s="624"/>
      <c r="DJ32" s="624"/>
      <c r="DK32" s="625"/>
      <c r="DL32" s="632">
        <v>342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3430600</v>
      </c>
      <c r="S33" s="624"/>
      <c r="T33" s="624"/>
      <c r="U33" s="624"/>
      <c r="V33" s="624"/>
      <c r="W33" s="624"/>
      <c r="X33" s="624"/>
      <c r="Y33" s="625"/>
      <c r="Z33" s="626">
        <v>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14534544</v>
      </c>
      <c r="CS33" s="655"/>
      <c r="CT33" s="655"/>
      <c r="CU33" s="655"/>
      <c r="CV33" s="655"/>
      <c r="CW33" s="655"/>
      <c r="CX33" s="655"/>
      <c r="CY33" s="656"/>
      <c r="CZ33" s="657">
        <v>34.200000000000003</v>
      </c>
      <c r="DA33" s="658"/>
      <c r="DB33" s="658"/>
      <c r="DC33" s="659"/>
      <c r="DD33" s="632">
        <v>12203865</v>
      </c>
      <c r="DE33" s="655"/>
      <c r="DF33" s="655"/>
      <c r="DG33" s="655"/>
      <c r="DH33" s="655"/>
      <c r="DI33" s="655"/>
      <c r="DJ33" s="655"/>
      <c r="DK33" s="656"/>
      <c r="DL33" s="632">
        <v>10331521</v>
      </c>
      <c r="DM33" s="655"/>
      <c r="DN33" s="655"/>
      <c r="DO33" s="655"/>
      <c r="DP33" s="655"/>
      <c r="DQ33" s="655"/>
      <c r="DR33" s="655"/>
      <c r="DS33" s="655"/>
      <c r="DT33" s="655"/>
      <c r="DU33" s="655"/>
      <c r="DV33" s="656"/>
      <c r="DW33" s="628">
        <v>41</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v>260100</v>
      </c>
      <c r="S34" s="624"/>
      <c r="T34" s="624"/>
      <c r="U34" s="624"/>
      <c r="V34" s="624"/>
      <c r="W34" s="624"/>
      <c r="X34" s="624"/>
      <c r="Y34" s="625"/>
      <c r="Z34" s="626">
        <v>0.6</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4596049</v>
      </c>
      <c r="CS34" s="624"/>
      <c r="CT34" s="624"/>
      <c r="CU34" s="624"/>
      <c r="CV34" s="624"/>
      <c r="CW34" s="624"/>
      <c r="CX34" s="624"/>
      <c r="CY34" s="625"/>
      <c r="CZ34" s="657">
        <v>10.8</v>
      </c>
      <c r="DA34" s="658"/>
      <c r="DB34" s="658"/>
      <c r="DC34" s="659"/>
      <c r="DD34" s="632">
        <v>4061146</v>
      </c>
      <c r="DE34" s="624"/>
      <c r="DF34" s="624"/>
      <c r="DG34" s="624"/>
      <c r="DH34" s="624"/>
      <c r="DI34" s="624"/>
      <c r="DJ34" s="624"/>
      <c r="DK34" s="625"/>
      <c r="DL34" s="632">
        <v>3876898</v>
      </c>
      <c r="DM34" s="624"/>
      <c r="DN34" s="624"/>
      <c r="DO34" s="624"/>
      <c r="DP34" s="624"/>
      <c r="DQ34" s="624"/>
      <c r="DR34" s="624"/>
      <c r="DS34" s="624"/>
      <c r="DT34" s="624"/>
      <c r="DU34" s="624"/>
      <c r="DV34" s="625"/>
      <c r="DW34" s="628">
        <v>15.4</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1791100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7077927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-2709215</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225558</v>
      </c>
      <c r="CS35" s="655"/>
      <c r="CT35" s="655"/>
      <c r="CU35" s="655"/>
      <c r="CV35" s="655"/>
      <c r="CW35" s="655"/>
      <c r="CX35" s="655"/>
      <c r="CY35" s="656"/>
      <c r="CZ35" s="657">
        <v>0.5</v>
      </c>
      <c r="DA35" s="658"/>
      <c r="DB35" s="658"/>
      <c r="DC35" s="659"/>
      <c r="DD35" s="632">
        <v>212130</v>
      </c>
      <c r="DE35" s="655"/>
      <c r="DF35" s="655"/>
      <c r="DG35" s="655"/>
      <c r="DH35" s="655"/>
      <c r="DI35" s="655"/>
      <c r="DJ35" s="655"/>
      <c r="DK35" s="656"/>
      <c r="DL35" s="632">
        <v>212130</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42841342</v>
      </c>
      <c r="S36" s="696"/>
      <c r="T36" s="696"/>
      <c r="U36" s="696"/>
      <c r="V36" s="696"/>
      <c r="W36" s="696"/>
      <c r="X36" s="696"/>
      <c r="Y36" s="697"/>
      <c r="Z36" s="698">
        <v>100</v>
      </c>
      <c r="AA36" s="698"/>
      <c r="AB36" s="698"/>
      <c r="AC36" s="698"/>
      <c r="AD36" s="699">
        <v>23153006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2400000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-2997752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2196965</v>
      </c>
      <c r="CS36" s="624"/>
      <c r="CT36" s="624"/>
      <c r="CU36" s="624"/>
      <c r="CV36" s="624"/>
      <c r="CW36" s="624"/>
      <c r="CX36" s="624"/>
      <c r="CY36" s="625"/>
      <c r="CZ36" s="657">
        <v>5.2</v>
      </c>
      <c r="DA36" s="658"/>
      <c r="DB36" s="658"/>
      <c r="DC36" s="659"/>
      <c r="DD36" s="632">
        <v>1607448</v>
      </c>
      <c r="DE36" s="624"/>
      <c r="DF36" s="624"/>
      <c r="DG36" s="624"/>
      <c r="DH36" s="624"/>
      <c r="DI36" s="624"/>
      <c r="DJ36" s="624"/>
      <c r="DK36" s="625"/>
      <c r="DL36" s="632">
        <v>1221094</v>
      </c>
      <c r="DM36" s="624"/>
      <c r="DN36" s="624"/>
      <c r="DO36" s="624"/>
      <c r="DP36" s="624"/>
      <c r="DQ36" s="624"/>
      <c r="DR36" s="624"/>
      <c r="DS36" s="624"/>
      <c r="DT36" s="624"/>
      <c r="DU36" s="624"/>
      <c r="DV36" s="625"/>
      <c r="DW36" s="628">
        <v>4.8</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9396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21338</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384951</v>
      </c>
      <c r="CS37" s="655"/>
      <c r="CT37" s="655"/>
      <c r="CU37" s="655"/>
      <c r="CV37" s="655"/>
      <c r="CW37" s="655"/>
      <c r="CX37" s="655"/>
      <c r="CY37" s="656"/>
      <c r="CZ37" s="657">
        <v>0.9</v>
      </c>
      <c r="DA37" s="658"/>
      <c r="DB37" s="658"/>
      <c r="DC37" s="659"/>
      <c r="DD37" s="632">
        <v>233891</v>
      </c>
      <c r="DE37" s="655"/>
      <c r="DF37" s="655"/>
      <c r="DG37" s="655"/>
      <c r="DH37" s="655"/>
      <c r="DI37" s="655"/>
      <c r="DJ37" s="655"/>
      <c r="DK37" s="656"/>
      <c r="DL37" s="632">
        <v>228914</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t="s">
        <v>109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35956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7068531</v>
      </c>
      <c r="CS38" s="624"/>
      <c r="CT38" s="624"/>
      <c r="CU38" s="624"/>
      <c r="CV38" s="624"/>
      <c r="CW38" s="624"/>
      <c r="CX38" s="624"/>
      <c r="CY38" s="625"/>
      <c r="CZ38" s="657">
        <v>16.600000000000001</v>
      </c>
      <c r="DA38" s="658"/>
      <c r="DB38" s="658"/>
      <c r="DC38" s="659"/>
      <c r="DD38" s="632">
        <v>5970389</v>
      </c>
      <c r="DE38" s="624"/>
      <c r="DF38" s="624"/>
      <c r="DG38" s="624"/>
      <c r="DH38" s="624"/>
      <c r="DI38" s="624"/>
      <c r="DJ38" s="624"/>
      <c r="DK38" s="625"/>
      <c r="DL38" s="632">
        <v>5021399</v>
      </c>
      <c r="DM38" s="624"/>
      <c r="DN38" s="624"/>
      <c r="DO38" s="624"/>
      <c r="DP38" s="624"/>
      <c r="DQ38" s="624"/>
      <c r="DR38" s="624"/>
      <c r="DS38" s="624"/>
      <c r="DT38" s="624"/>
      <c r="DU38" s="624"/>
      <c r="DV38" s="625"/>
      <c r="DW38" s="628">
        <v>19.899999999999999</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422441</v>
      </c>
      <c r="CS39" s="655"/>
      <c r="CT39" s="655"/>
      <c r="CU39" s="655"/>
      <c r="CV39" s="655"/>
      <c r="CW39" s="655"/>
      <c r="CX39" s="655"/>
      <c r="CY39" s="656"/>
      <c r="CZ39" s="657">
        <v>1</v>
      </c>
      <c r="DA39" s="658"/>
      <c r="DB39" s="658"/>
      <c r="DC39" s="659"/>
      <c r="DD39" s="632">
        <v>352752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1702212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25000</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2966319</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323</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2190575</v>
      </c>
      <c r="CS42" s="624"/>
      <c r="CT42" s="624"/>
      <c r="CU42" s="624"/>
      <c r="CV42" s="624"/>
      <c r="CW42" s="624"/>
      <c r="CX42" s="624"/>
      <c r="CY42" s="625"/>
      <c r="CZ42" s="657">
        <v>5.0999999999999996</v>
      </c>
      <c r="DA42" s="706"/>
      <c r="DB42" s="706"/>
      <c r="DC42" s="707"/>
      <c r="DD42" s="632">
        <v>68958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22709</v>
      </c>
      <c r="CS43" s="655"/>
      <c r="CT43" s="655"/>
      <c r="CU43" s="655"/>
      <c r="CV43" s="655"/>
      <c r="CW43" s="655"/>
      <c r="CX43" s="655"/>
      <c r="CY43" s="656"/>
      <c r="CZ43" s="657">
        <v>0.1</v>
      </c>
      <c r="DA43" s="658"/>
      <c r="DB43" s="658"/>
      <c r="DC43" s="659"/>
      <c r="DD43" s="632">
        <v>22709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2190575</v>
      </c>
      <c r="CS44" s="624"/>
      <c r="CT44" s="624"/>
      <c r="CU44" s="624"/>
      <c r="CV44" s="624"/>
      <c r="CW44" s="624"/>
      <c r="CX44" s="624"/>
      <c r="CY44" s="625"/>
      <c r="CZ44" s="657">
        <v>5.0999999999999996</v>
      </c>
      <c r="DA44" s="706"/>
      <c r="DB44" s="706"/>
      <c r="DC44" s="707"/>
      <c r="DD44" s="632">
        <v>68958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1424193</v>
      </c>
      <c r="CS45" s="655"/>
      <c r="CT45" s="655"/>
      <c r="CU45" s="655"/>
      <c r="CV45" s="655"/>
      <c r="CW45" s="655"/>
      <c r="CX45" s="655"/>
      <c r="CY45" s="656"/>
      <c r="CZ45" s="657">
        <v>3.3</v>
      </c>
      <c r="DA45" s="658"/>
      <c r="DB45" s="658"/>
      <c r="DC45" s="659"/>
      <c r="DD45" s="632">
        <v>2403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766382</v>
      </c>
      <c r="CS46" s="624"/>
      <c r="CT46" s="624"/>
      <c r="CU46" s="624"/>
      <c r="CV46" s="624"/>
      <c r="CW46" s="624"/>
      <c r="CX46" s="624"/>
      <c r="CY46" s="625"/>
      <c r="CZ46" s="657">
        <v>1.8</v>
      </c>
      <c r="DA46" s="706"/>
      <c r="DB46" s="706"/>
      <c r="DC46" s="707"/>
      <c r="DD46" s="632">
        <v>66555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156</v>
      </c>
      <c r="CS47" s="655"/>
      <c r="CT47" s="655"/>
      <c r="CU47" s="655"/>
      <c r="CV47" s="655"/>
      <c r="CW47" s="655"/>
      <c r="CX47" s="655"/>
      <c r="CY47" s="656"/>
      <c r="CZ47" s="657" t="s">
        <v>156</v>
      </c>
      <c r="DA47" s="658"/>
      <c r="DB47" s="658"/>
      <c r="DC47" s="659"/>
      <c r="DD47" s="632" t="s">
        <v>156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42555297</v>
      </c>
      <c r="CS49" s="691"/>
      <c r="CT49" s="691"/>
      <c r="CU49" s="691"/>
      <c r="CV49" s="691"/>
      <c r="CW49" s="691"/>
      <c r="CX49" s="691"/>
      <c r="CY49" s="718"/>
      <c r="CZ49" s="719">
        <v>100</v>
      </c>
      <c r="DA49" s="720"/>
      <c r="DB49" s="720"/>
      <c r="DC49" s="721"/>
      <c r="DD49" s="722">
        <v>27346305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42841</v>
      </c>
      <c r="R7" s="753"/>
      <c r="S7" s="753"/>
      <c r="T7" s="753"/>
      <c r="U7" s="753"/>
      <c r="V7" s="753">
        <v>42555</v>
      </c>
      <c r="W7" s="753"/>
      <c r="X7" s="753"/>
      <c r="Y7" s="753"/>
      <c r="Z7" s="753"/>
      <c r="AA7" s="753">
        <v>286</v>
      </c>
      <c r="AB7" s="753"/>
      <c r="AC7" s="753"/>
      <c r="AD7" s="753"/>
      <c r="AE7" s="754"/>
      <c r="AF7" s="755">
        <v>279</v>
      </c>
      <c r="AG7" s="756"/>
      <c r="AH7" s="756"/>
      <c r="AI7" s="756"/>
      <c r="AJ7" s="757"/>
      <c r="AK7" s="792">
        <v>393</v>
      </c>
      <c r="AL7" s="793"/>
      <c r="AM7" s="793"/>
      <c r="AN7" s="793"/>
      <c r="AO7" s="793"/>
      <c r="AP7" s="793">
        <v>41061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79</v>
      </c>
      <c r="CI7" s="790"/>
      <c r="CJ7" s="790"/>
      <c r="CK7" s="790"/>
      <c r="CL7" s="791"/>
      <c r="CM7" s="789">
        <v>416</v>
      </c>
      <c r="CN7" s="790"/>
      <c r="CO7" s="790"/>
      <c r="CP7" s="790"/>
      <c r="CQ7" s="791"/>
      <c r="CR7" s="789">
        <v>15</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-1</v>
      </c>
      <c r="CI8" s="800"/>
      <c r="CJ8" s="800"/>
      <c r="CK8" s="800"/>
      <c r="CL8" s="801"/>
      <c r="CM8" s="799">
        <v>100</v>
      </c>
      <c r="CN8" s="800"/>
      <c r="CO8" s="800"/>
      <c r="CP8" s="800"/>
      <c r="CQ8" s="801"/>
      <c r="CR8" s="799">
        <v>100</v>
      </c>
      <c r="CS8" s="800"/>
      <c r="CT8" s="800"/>
      <c r="CU8" s="800"/>
      <c r="CV8" s="801"/>
      <c r="CW8" s="799" t="s">
        <v>546</v>
      </c>
      <c r="CX8" s="800"/>
      <c r="CY8" s="800"/>
      <c r="CZ8" s="800"/>
      <c r="DA8" s="801"/>
      <c r="DB8" s="799" t="s">
        <v>546</v>
      </c>
      <c r="DC8" s="800"/>
      <c r="DD8" s="800"/>
      <c r="DE8" s="800"/>
      <c r="DF8" s="801"/>
      <c r="DG8" s="799" t="s">
        <v>546</v>
      </c>
      <c r="DH8" s="800"/>
      <c r="DI8" s="800"/>
      <c r="DJ8" s="800"/>
      <c r="DK8" s="801"/>
      <c r="DL8" s="799" t="s">
        <v>546</v>
      </c>
      <c r="DM8" s="800"/>
      <c r="DN8" s="800"/>
      <c r="DO8" s="800"/>
      <c r="DP8" s="801"/>
      <c r="DQ8" s="799" t="s">
        <v>546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3</v>
      </c>
      <c r="CI9" s="800"/>
      <c r="CJ9" s="800"/>
      <c r="CK9" s="800"/>
      <c r="CL9" s="801"/>
      <c r="CM9" s="799">
        <v>69</v>
      </c>
      <c r="CN9" s="800"/>
      <c r="CO9" s="800"/>
      <c r="CP9" s="800"/>
      <c r="CQ9" s="801"/>
      <c r="CR9" s="799">
        <v>5</v>
      </c>
      <c r="CS9" s="800"/>
      <c r="CT9" s="800"/>
      <c r="CU9" s="800"/>
      <c r="CV9" s="801"/>
      <c r="CW9" s="799" t="s">
        <v>546</v>
      </c>
      <c r="CX9" s="800"/>
      <c r="CY9" s="800"/>
      <c r="CZ9" s="800"/>
      <c r="DA9" s="801"/>
      <c r="DB9" s="799" t="s">
        <v>546</v>
      </c>
      <c r="DC9" s="800"/>
      <c r="DD9" s="800"/>
      <c r="DE9" s="800"/>
      <c r="DF9" s="801"/>
      <c r="DG9" s="799">
        <v>744</v>
      </c>
      <c r="DH9" s="800"/>
      <c r="DI9" s="800"/>
      <c r="DJ9" s="800"/>
      <c r="DK9" s="801"/>
      <c r="DL9" s="799" t="s">
        <v>546</v>
      </c>
      <c r="DM9" s="800"/>
      <c r="DN9" s="800"/>
      <c r="DO9" s="800"/>
      <c r="DP9" s="801"/>
      <c r="DQ9" s="799">
        <v>721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6</v>
      </c>
      <c r="CI10" s="800"/>
      <c r="CJ10" s="800"/>
      <c r="CK10" s="800"/>
      <c r="CL10" s="801"/>
      <c r="CM10" s="799">
        <v>23</v>
      </c>
      <c r="CN10" s="800"/>
      <c r="CO10" s="800"/>
      <c r="CP10" s="800"/>
      <c r="CQ10" s="801"/>
      <c r="CR10" s="799">
        <v>2</v>
      </c>
      <c r="CS10" s="800"/>
      <c r="CT10" s="800"/>
      <c r="CU10" s="800"/>
      <c r="CV10" s="801"/>
      <c r="CW10" s="799">
        <v>223</v>
      </c>
      <c r="CX10" s="800"/>
      <c r="CY10" s="800"/>
      <c r="CZ10" s="800"/>
      <c r="DA10" s="801"/>
      <c r="DB10" s="799" t="s">
        <v>546</v>
      </c>
      <c r="DC10" s="800"/>
      <c r="DD10" s="800"/>
      <c r="DE10" s="800"/>
      <c r="DF10" s="801"/>
      <c r="DG10" s="799" t="s">
        <v>546</v>
      </c>
      <c r="DH10" s="800"/>
      <c r="DI10" s="800"/>
      <c r="DJ10" s="800"/>
      <c r="DK10" s="801"/>
      <c r="DL10" s="799" t="s">
        <v>546</v>
      </c>
      <c r="DM10" s="800"/>
      <c r="DN10" s="800"/>
      <c r="DO10" s="800"/>
      <c r="DP10" s="801"/>
      <c r="DQ10" s="799" t="s">
        <v>546</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42841</v>
      </c>
      <c r="R23" s="812"/>
      <c r="S23" s="812"/>
      <c r="T23" s="812"/>
      <c r="U23" s="812"/>
      <c r="V23" s="812">
        <v>42555</v>
      </c>
      <c r="W23" s="812"/>
      <c r="X23" s="812"/>
      <c r="Y23" s="812"/>
      <c r="Z23" s="812"/>
      <c r="AA23" s="812">
        <v>286</v>
      </c>
      <c r="AB23" s="812"/>
      <c r="AC23" s="812"/>
      <c r="AD23" s="812"/>
      <c r="AE23" s="813"/>
      <c r="AF23" s="814">
        <v>279</v>
      </c>
      <c r="AG23" s="812"/>
      <c r="AH23" s="812"/>
      <c r="AI23" s="812"/>
      <c r="AJ23" s="815"/>
      <c r="AK23" s="816"/>
      <c r="AL23" s="817"/>
      <c r="AM23" s="817"/>
      <c r="AN23" s="817"/>
      <c r="AO23" s="817"/>
      <c r="AP23" s="812">
        <v>41061</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19105</v>
      </c>
      <c r="R28" s="841"/>
      <c r="S28" s="841"/>
      <c r="T28" s="841"/>
      <c r="U28" s="841"/>
      <c r="V28" s="841">
        <v>21814</v>
      </c>
      <c r="W28" s="841"/>
      <c r="X28" s="841"/>
      <c r="Y28" s="841"/>
      <c r="Z28" s="841"/>
      <c r="AA28" s="841">
        <v>-2709</v>
      </c>
      <c r="AB28" s="841"/>
      <c r="AC28" s="841"/>
      <c r="AD28" s="841"/>
      <c r="AE28" s="842"/>
      <c r="AF28" s="843">
        <v>-2709</v>
      </c>
      <c r="AG28" s="841"/>
      <c r="AH28" s="841"/>
      <c r="AI28" s="841"/>
      <c r="AJ28" s="844"/>
      <c r="AK28" s="845">
        <v>1702</v>
      </c>
      <c r="AL28" s="836"/>
      <c r="AM28" s="836"/>
      <c r="AN28" s="836"/>
      <c r="AO28" s="836"/>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9874</v>
      </c>
      <c r="R29" s="777"/>
      <c r="S29" s="777"/>
      <c r="T29" s="777"/>
      <c r="U29" s="777"/>
      <c r="V29" s="777">
        <v>9718</v>
      </c>
      <c r="W29" s="777"/>
      <c r="X29" s="777"/>
      <c r="Y29" s="777"/>
      <c r="Z29" s="777"/>
      <c r="AA29" s="777">
        <v>156</v>
      </c>
      <c r="AB29" s="777"/>
      <c r="AC29" s="777"/>
      <c r="AD29" s="777"/>
      <c r="AE29" s="778"/>
      <c r="AF29" s="779">
        <v>156</v>
      </c>
      <c r="AG29" s="780"/>
      <c r="AH29" s="780"/>
      <c r="AI29" s="780"/>
      <c r="AJ29" s="781"/>
      <c r="AK29" s="848">
        <v>1419</v>
      </c>
      <c r="AL29" s="849"/>
      <c r="AM29" s="849"/>
      <c r="AN29" s="849"/>
      <c r="AO29" s="849"/>
      <c r="AP29" s="849" t="s">
        <v>486</v>
      </c>
      <c r="AQ29" s="849"/>
      <c r="AR29" s="849"/>
      <c r="AS29" s="849"/>
      <c r="AT29" s="849"/>
      <c r="AU29" s="849" t="s">
        <v>486</v>
      </c>
      <c r="AV29" s="849"/>
      <c r="AW29" s="849"/>
      <c r="AX29" s="849"/>
      <c r="AY29" s="849"/>
      <c r="AZ29" s="850" t="s">
        <v>486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1534</v>
      </c>
      <c r="R30" s="777"/>
      <c r="S30" s="777"/>
      <c r="T30" s="777"/>
      <c r="U30" s="777"/>
      <c r="V30" s="777">
        <v>1503</v>
      </c>
      <c r="W30" s="777"/>
      <c r="X30" s="777"/>
      <c r="Y30" s="777"/>
      <c r="Z30" s="777"/>
      <c r="AA30" s="777">
        <v>32</v>
      </c>
      <c r="AB30" s="777"/>
      <c r="AC30" s="777"/>
      <c r="AD30" s="777"/>
      <c r="AE30" s="778"/>
      <c r="AF30" s="779">
        <v>32</v>
      </c>
      <c r="AG30" s="780"/>
      <c r="AH30" s="780"/>
      <c r="AI30" s="780"/>
      <c r="AJ30" s="781"/>
      <c r="AK30" s="848">
        <v>343</v>
      </c>
      <c r="AL30" s="849"/>
      <c r="AM30" s="849"/>
      <c r="AN30" s="849"/>
      <c r="AO30" s="849"/>
      <c r="AP30" s="849" t="s">
        <v>486</v>
      </c>
      <c r="AQ30" s="849"/>
      <c r="AR30" s="849"/>
      <c r="AS30" s="849"/>
      <c r="AT30" s="849"/>
      <c r="AU30" s="849" t="s">
        <v>486</v>
      </c>
      <c r="AV30" s="849"/>
      <c r="AW30" s="849"/>
      <c r="AX30" s="849"/>
      <c r="AY30" s="849"/>
      <c r="AZ30" s="850" t="s">
        <v>486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2597</v>
      </c>
      <c r="R31" s="777"/>
      <c r="S31" s="777"/>
      <c r="T31" s="777"/>
      <c r="U31" s="777"/>
      <c r="V31" s="777">
        <v>2093</v>
      </c>
      <c r="W31" s="777"/>
      <c r="X31" s="777"/>
      <c r="Y31" s="777"/>
      <c r="Z31" s="777"/>
      <c r="AA31" s="777">
        <f>Q31-V31</f>
        <v>504</v>
      </c>
      <c r="AB31" s="777"/>
      <c r="AC31" s="777"/>
      <c r="AD31" s="777"/>
      <c r="AE31" s="778"/>
      <c r="AF31" s="779">
        <v>3952</v>
      </c>
      <c r="AG31" s="780"/>
      <c r="AH31" s="780"/>
      <c r="AI31" s="780"/>
      <c r="AJ31" s="781"/>
      <c r="AK31" s="848">
        <v>9</v>
      </c>
      <c r="AL31" s="849"/>
      <c r="AM31" s="849"/>
      <c r="AN31" s="849"/>
      <c r="AO31" s="849"/>
      <c r="AP31" s="849">
        <v>450</v>
      </c>
      <c r="AQ31" s="849"/>
      <c r="AR31" s="849"/>
      <c r="AS31" s="849"/>
      <c r="AT31" s="849"/>
      <c r="AU31" s="849" t="s">
        <v>486</v>
      </c>
      <c r="AV31" s="849"/>
      <c r="AW31" s="849"/>
      <c r="AX31" s="849"/>
      <c r="AY31" s="849"/>
      <c r="AZ31" s="850" t="s">
        <v>486</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6359</v>
      </c>
      <c r="R32" s="777"/>
      <c r="S32" s="777"/>
      <c r="T32" s="777"/>
      <c r="U32" s="777"/>
      <c r="V32" s="777">
        <v>6782</v>
      </c>
      <c r="W32" s="777"/>
      <c r="X32" s="777"/>
      <c r="Y32" s="777"/>
      <c r="Z32" s="777"/>
      <c r="AA32" s="777">
        <v>-424</v>
      </c>
      <c r="AB32" s="777"/>
      <c r="AC32" s="777"/>
      <c r="AD32" s="777"/>
      <c r="AE32" s="778"/>
      <c r="AF32" s="779" t="s">
        <v>380</v>
      </c>
      <c r="AG32" s="780"/>
      <c r="AH32" s="780"/>
      <c r="AI32" s="780"/>
      <c r="AJ32" s="781"/>
      <c r="AK32" s="848">
        <v>2400</v>
      </c>
      <c r="AL32" s="849"/>
      <c r="AM32" s="849"/>
      <c r="AN32" s="849"/>
      <c r="AO32" s="849"/>
      <c r="AP32" s="849">
        <v>47139</v>
      </c>
      <c r="AQ32" s="849"/>
      <c r="AR32" s="849"/>
      <c r="AS32" s="849"/>
      <c r="AT32" s="849"/>
      <c r="AU32" s="849">
        <v>32667</v>
      </c>
      <c r="AV32" s="849"/>
      <c r="AW32" s="849"/>
      <c r="AX32" s="849"/>
      <c r="AY32" s="849"/>
      <c r="AZ32" s="850" t="s">
        <v>552</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1431</v>
      </c>
      <c r="AG63" s="860"/>
      <c r="AH63" s="860"/>
      <c r="AI63" s="860"/>
      <c r="AJ63" s="861"/>
      <c r="AK63" s="862"/>
      <c r="AL63" s="857"/>
      <c r="AM63" s="857"/>
      <c r="AN63" s="857"/>
      <c r="AO63" s="857"/>
      <c r="AP63" s="860">
        <v>47589</v>
      </c>
      <c r="AQ63" s="860"/>
      <c r="AR63" s="860"/>
      <c r="AS63" s="860"/>
      <c r="AT63" s="860"/>
      <c r="AU63" s="860">
        <v>32667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550</v>
      </c>
      <c r="C68" s="888"/>
      <c r="D68" s="888"/>
      <c r="E68" s="888"/>
      <c r="F68" s="888"/>
      <c r="G68" s="888"/>
      <c r="H68" s="888"/>
      <c r="I68" s="888"/>
      <c r="J68" s="888"/>
      <c r="K68" s="888"/>
      <c r="L68" s="888"/>
      <c r="M68" s="888"/>
      <c r="N68" s="888"/>
      <c r="O68" s="888"/>
      <c r="P68" s="889"/>
      <c r="Q68" s="890">
        <v>95</v>
      </c>
      <c r="R68" s="884"/>
      <c r="S68" s="884"/>
      <c r="T68" s="884"/>
      <c r="U68" s="884"/>
      <c r="V68" s="884">
        <v>88</v>
      </c>
      <c r="W68" s="884"/>
      <c r="X68" s="884"/>
      <c r="Y68" s="884"/>
      <c r="Z68" s="884"/>
      <c r="AA68" s="884">
        <v>7</v>
      </c>
      <c r="AB68" s="884"/>
      <c r="AC68" s="884"/>
      <c r="AD68" s="884"/>
      <c r="AE68" s="884"/>
      <c r="AF68" s="884">
        <v>7</v>
      </c>
      <c r="AG68" s="884"/>
      <c r="AH68" s="884"/>
      <c r="AI68" s="884"/>
      <c r="AJ68" s="884"/>
      <c r="AK68" s="884" t="s">
        <v>551</v>
      </c>
      <c r="AL68" s="884"/>
      <c r="AM68" s="884"/>
      <c r="AN68" s="884"/>
      <c r="AO68" s="884"/>
      <c r="AP68" s="884" t="s">
        <v>546</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557</v>
      </c>
      <c r="C69" s="892"/>
      <c r="D69" s="892"/>
      <c r="E69" s="892"/>
      <c r="F69" s="892"/>
      <c r="G69" s="892"/>
      <c r="H69" s="892"/>
      <c r="I69" s="892"/>
      <c r="J69" s="892"/>
      <c r="K69" s="892"/>
      <c r="L69" s="892"/>
      <c r="M69" s="892"/>
      <c r="N69" s="892"/>
      <c r="O69" s="892"/>
      <c r="P69" s="893"/>
      <c r="Q69" s="894">
        <v>15</v>
      </c>
      <c r="R69" s="849"/>
      <c r="S69" s="849"/>
      <c r="T69" s="849"/>
      <c r="U69" s="849"/>
      <c r="V69" s="849">
        <v>15</v>
      </c>
      <c r="W69" s="849"/>
      <c r="X69" s="849"/>
      <c r="Y69" s="849"/>
      <c r="Z69" s="849"/>
      <c r="AA69" s="849" t="s">
        <v>559</v>
      </c>
      <c r="AB69" s="849"/>
      <c r="AC69" s="849"/>
      <c r="AD69" s="849"/>
      <c r="AE69" s="849"/>
      <c r="AF69" s="849" t="s">
        <v>559</v>
      </c>
      <c r="AG69" s="849"/>
      <c r="AH69" s="849"/>
      <c r="AI69" s="849"/>
      <c r="AJ69" s="849"/>
      <c r="AK69" s="895" t="s">
        <v>558</v>
      </c>
      <c r="AL69" s="896"/>
      <c r="AM69" s="896"/>
      <c r="AN69" s="896"/>
      <c r="AO69" s="848"/>
      <c r="AP69" s="895">
        <v>20</v>
      </c>
      <c r="AQ69" s="896"/>
      <c r="AR69" s="896"/>
      <c r="AS69" s="896"/>
      <c r="AT69" s="848"/>
      <c r="AU69" s="849">
        <v>1</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42.75" customHeight="1" x14ac:dyDescent="0.15">
      <c r="A70" s="212">
        <v>3</v>
      </c>
      <c r="B70" s="891" t="s">
        <v>556</v>
      </c>
      <c r="C70" s="892"/>
      <c r="D70" s="892"/>
      <c r="E70" s="892"/>
      <c r="F70" s="892"/>
      <c r="G70" s="892"/>
      <c r="H70" s="892"/>
      <c r="I70" s="892"/>
      <c r="J70" s="892"/>
      <c r="K70" s="892"/>
      <c r="L70" s="892"/>
      <c r="M70" s="892"/>
      <c r="N70" s="892"/>
      <c r="O70" s="892"/>
      <c r="P70" s="893"/>
      <c r="Q70" s="894">
        <v>189</v>
      </c>
      <c r="R70" s="849"/>
      <c r="S70" s="849"/>
      <c r="T70" s="849"/>
      <c r="U70" s="849"/>
      <c r="V70" s="849">
        <v>168</v>
      </c>
      <c r="W70" s="849"/>
      <c r="X70" s="849"/>
      <c r="Y70" s="849"/>
      <c r="Z70" s="849"/>
      <c r="AA70" s="849">
        <v>22</v>
      </c>
      <c r="AB70" s="849"/>
      <c r="AC70" s="849"/>
      <c r="AD70" s="849"/>
      <c r="AE70" s="849"/>
      <c r="AF70" s="849">
        <v>22</v>
      </c>
      <c r="AG70" s="849"/>
      <c r="AH70" s="849"/>
      <c r="AI70" s="849"/>
      <c r="AJ70" s="849"/>
      <c r="AK70" s="895">
        <v>13</v>
      </c>
      <c r="AL70" s="896"/>
      <c r="AM70" s="896"/>
      <c r="AN70" s="896"/>
      <c r="AO70" s="848"/>
      <c r="AP70" s="895" t="s">
        <v>546</v>
      </c>
      <c r="AQ70" s="896"/>
      <c r="AR70" s="896"/>
      <c r="AS70" s="896"/>
      <c r="AT70" s="848"/>
      <c r="AU70" s="849" t="s">
        <v>546</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42.75" customHeight="1" x14ac:dyDescent="0.15">
      <c r="A71" s="212">
        <v>4</v>
      </c>
      <c r="B71" s="891" t="s">
        <v>555</v>
      </c>
      <c r="C71" s="892"/>
      <c r="D71" s="892"/>
      <c r="E71" s="892"/>
      <c r="F71" s="892"/>
      <c r="G71" s="892"/>
      <c r="H71" s="892"/>
      <c r="I71" s="892"/>
      <c r="J71" s="892"/>
      <c r="K71" s="892"/>
      <c r="L71" s="892"/>
      <c r="M71" s="892"/>
      <c r="N71" s="892"/>
      <c r="O71" s="892"/>
      <c r="P71" s="893"/>
      <c r="Q71" s="899">
        <v>1044329</v>
      </c>
      <c r="R71" s="896"/>
      <c r="S71" s="896"/>
      <c r="T71" s="896"/>
      <c r="U71" s="848"/>
      <c r="V71" s="895">
        <v>1022081</v>
      </c>
      <c r="W71" s="896"/>
      <c r="X71" s="896"/>
      <c r="Y71" s="896"/>
      <c r="Z71" s="848"/>
      <c r="AA71" s="895">
        <v>22247</v>
      </c>
      <c r="AB71" s="896"/>
      <c r="AC71" s="896"/>
      <c r="AD71" s="896"/>
      <c r="AE71" s="848"/>
      <c r="AF71" s="895">
        <v>22247</v>
      </c>
      <c r="AG71" s="896"/>
      <c r="AH71" s="896"/>
      <c r="AI71" s="896"/>
      <c r="AJ71" s="848"/>
      <c r="AK71" s="895">
        <v>593</v>
      </c>
      <c r="AL71" s="896"/>
      <c r="AM71" s="896"/>
      <c r="AN71" s="896"/>
      <c r="AO71" s="848"/>
      <c r="AP71" s="895" t="s">
        <v>546</v>
      </c>
      <c r="AQ71" s="896"/>
      <c r="AR71" s="896"/>
      <c r="AS71" s="896"/>
      <c r="AT71" s="848"/>
      <c r="AU71" s="895" t="s">
        <v>546</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42.75" customHeight="1" x14ac:dyDescent="0.15">
      <c r="A72" s="212">
        <v>5</v>
      </c>
      <c r="B72" s="891" t="s">
        <v>554</v>
      </c>
      <c r="C72" s="892"/>
      <c r="D72" s="892"/>
      <c r="E72" s="892"/>
      <c r="F72" s="892"/>
      <c r="G72" s="892"/>
      <c r="H72" s="892"/>
      <c r="I72" s="892"/>
      <c r="J72" s="892"/>
      <c r="K72" s="892"/>
      <c r="L72" s="892"/>
      <c r="M72" s="892"/>
      <c r="N72" s="892"/>
      <c r="O72" s="892"/>
      <c r="P72" s="893"/>
      <c r="Q72" s="899">
        <v>42179</v>
      </c>
      <c r="R72" s="896"/>
      <c r="S72" s="896"/>
      <c r="T72" s="896"/>
      <c r="U72" s="848"/>
      <c r="V72" s="895">
        <v>35893</v>
      </c>
      <c r="W72" s="896"/>
      <c r="X72" s="896"/>
      <c r="Y72" s="896"/>
      <c r="Z72" s="848"/>
      <c r="AA72" s="895">
        <v>6286</v>
      </c>
      <c r="AB72" s="896"/>
      <c r="AC72" s="896"/>
      <c r="AD72" s="896"/>
      <c r="AE72" s="848"/>
      <c r="AF72" s="895">
        <v>25370</v>
      </c>
      <c r="AG72" s="896"/>
      <c r="AH72" s="896"/>
      <c r="AI72" s="896"/>
      <c r="AJ72" s="848"/>
      <c r="AK72" s="895" t="s">
        <v>546</v>
      </c>
      <c r="AL72" s="896"/>
      <c r="AM72" s="896"/>
      <c r="AN72" s="896"/>
      <c r="AO72" s="848"/>
      <c r="AP72" s="895">
        <v>140190</v>
      </c>
      <c r="AQ72" s="896"/>
      <c r="AR72" s="896"/>
      <c r="AS72" s="896"/>
      <c r="AT72" s="848"/>
      <c r="AU72" s="895" t="s">
        <v>546</v>
      </c>
      <c r="AV72" s="896"/>
      <c r="AW72" s="896"/>
      <c r="AX72" s="896"/>
      <c r="AY72" s="848"/>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44.25" customHeight="1" x14ac:dyDescent="0.15">
      <c r="A73" s="212">
        <v>6</v>
      </c>
      <c r="B73" s="891" t="s">
        <v>553</v>
      </c>
      <c r="C73" s="892"/>
      <c r="D73" s="892"/>
      <c r="E73" s="892"/>
      <c r="F73" s="892"/>
      <c r="G73" s="892"/>
      <c r="H73" s="892"/>
      <c r="I73" s="892"/>
      <c r="J73" s="892"/>
      <c r="K73" s="892"/>
      <c r="L73" s="892"/>
      <c r="M73" s="892"/>
      <c r="N73" s="892"/>
      <c r="O73" s="892"/>
      <c r="P73" s="893"/>
      <c r="Q73" s="894">
        <v>8559</v>
      </c>
      <c r="R73" s="849"/>
      <c r="S73" s="849"/>
      <c r="T73" s="849"/>
      <c r="U73" s="849"/>
      <c r="V73" s="849">
        <v>6038</v>
      </c>
      <c r="W73" s="849"/>
      <c r="X73" s="849"/>
      <c r="Y73" s="849"/>
      <c r="Z73" s="849"/>
      <c r="AA73" s="849">
        <v>2521</v>
      </c>
      <c r="AB73" s="849"/>
      <c r="AC73" s="849"/>
      <c r="AD73" s="849"/>
      <c r="AE73" s="849"/>
      <c r="AF73" s="895">
        <v>17171</v>
      </c>
      <c r="AG73" s="896"/>
      <c r="AH73" s="896"/>
      <c r="AI73" s="896"/>
      <c r="AJ73" s="848"/>
      <c r="AK73" s="849" t="s">
        <v>546</v>
      </c>
      <c r="AL73" s="849"/>
      <c r="AM73" s="849"/>
      <c r="AN73" s="849"/>
      <c r="AO73" s="849"/>
      <c r="AP73" s="895">
        <v>18268</v>
      </c>
      <c r="AQ73" s="896"/>
      <c r="AR73" s="896"/>
      <c r="AS73" s="896"/>
      <c r="AT73" s="848"/>
      <c r="AU73" s="849" t="s">
        <v>546</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900"/>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900"/>
      <c r="C75" s="892"/>
      <c r="D75" s="892"/>
      <c r="E75" s="892"/>
      <c r="F75" s="892"/>
      <c r="G75" s="892"/>
      <c r="H75" s="892"/>
      <c r="I75" s="892"/>
      <c r="J75" s="892"/>
      <c r="K75" s="892"/>
      <c r="L75" s="892"/>
      <c r="M75" s="892"/>
      <c r="N75" s="892"/>
      <c r="O75" s="892"/>
      <c r="P75" s="893"/>
      <c r="Q75" s="899"/>
      <c r="R75" s="896"/>
      <c r="S75" s="896"/>
      <c r="T75" s="896"/>
      <c r="U75" s="848"/>
      <c r="V75" s="895"/>
      <c r="W75" s="896"/>
      <c r="X75" s="896"/>
      <c r="Y75" s="896"/>
      <c r="Z75" s="848"/>
      <c r="AA75" s="895"/>
      <c r="AB75" s="896"/>
      <c r="AC75" s="896"/>
      <c r="AD75" s="896"/>
      <c r="AE75" s="848"/>
      <c r="AF75" s="895"/>
      <c r="AG75" s="896"/>
      <c r="AH75" s="896"/>
      <c r="AI75" s="896"/>
      <c r="AJ75" s="848"/>
      <c r="AK75" s="895"/>
      <c r="AL75" s="896"/>
      <c r="AM75" s="896"/>
      <c r="AN75" s="896"/>
      <c r="AO75" s="848"/>
      <c r="AP75" s="895"/>
      <c r="AQ75" s="896"/>
      <c r="AR75" s="896"/>
      <c r="AS75" s="896"/>
      <c r="AT75" s="848"/>
      <c r="AU75" s="895"/>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900"/>
      <c r="C76" s="892"/>
      <c r="D76" s="892"/>
      <c r="E76" s="892"/>
      <c r="F76" s="892"/>
      <c r="G76" s="892"/>
      <c r="H76" s="892"/>
      <c r="I76" s="892"/>
      <c r="J76" s="892"/>
      <c r="K76" s="892"/>
      <c r="L76" s="892"/>
      <c r="M76" s="892"/>
      <c r="N76" s="892"/>
      <c r="O76" s="892"/>
      <c r="P76" s="893"/>
      <c r="Q76" s="899"/>
      <c r="R76" s="896"/>
      <c r="S76" s="896"/>
      <c r="T76" s="896"/>
      <c r="U76" s="848"/>
      <c r="V76" s="895"/>
      <c r="W76" s="896"/>
      <c r="X76" s="896"/>
      <c r="Y76" s="896"/>
      <c r="Z76" s="848"/>
      <c r="AA76" s="895"/>
      <c r="AB76" s="896"/>
      <c r="AC76" s="896"/>
      <c r="AD76" s="896"/>
      <c r="AE76" s="848"/>
      <c r="AF76" s="895"/>
      <c r="AG76" s="896"/>
      <c r="AH76" s="896"/>
      <c r="AI76" s="896"/>
      <c r="AJ76" s="848"/>
      <c r="AK76" s="895"/>
      <c r="AL76" s="896"/>
      <c r="AM76" s="896"/>
      <c r="AN76" s="896"/>
      <c r="AO76" s="848"/>
      <c r="AP76" s="895"/>
      <c r="AQ76" s="896"/>
      <c r="AR76" s="896"/>
      <c r="AS76" s="896"/>
      <c r="AT76" s="848"/>
      <c r="AU76" s="895"/>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900"/>
      <c r="C77" s="892"/>
      <c r="D77" s="892"/>
      <c r="E77" s="892"/>
      <c r="F77" s="892"/>
      <c r="G77" s="892"/>
      <c r="H77" s="892"/>
      <c r="I77" s="892"/>
      <c r="J77" s="892"/>
      <c r="K77" s="892"/>
      <c r="L77" s="892"/>
      <c r="M77" s="892"/>
      <c r="N77" s="892"/>
      <c r="O77" s="892"/>
      <c r="P77" s="893"/>
      <c r="Q77" s="899"/>
      <c r="R77" s="896"/>
      <c r="S77" s="896"/>
      <c r="T77" s="896"/>
      <c r="U77" s="848"/>
      <c r="V77" s="895"/>
      <c r="W77" s="896"/>
      <c r="X77" s="896"/>
      <c r="Y77" s="896"/>
      <c r="Z77" s="848"/>
      <c r="AA77" s="895"/>
      <c r="AB77" s="896"/>
      <c r="AC77" s="896"/>
      <c r="AD77" s="896"/>
      <c r="AE77" s="848"/>
      <c r="AF77" s="895"/>
      <c r="AG77" s="896"/>
      <c r="AH77" s="896"/>
      <c r="AI77" s="896"/>
      <c r="AJ77" s="848"/>
      <c r="AK77" s="895"/>
      <c r="AL77" s="896"/>
      <c r="AM77" s="896"/>
      <c r="AN77" s="896"/>
      <c r="AO77" s="848"/>
      <c r="AP77" s="895"/>
      <c r="AQ77" s="896"/>
      <c r="AR77" s="896"/>
      <c r="AS77" s="896"/>
      <c r="AT77" s="848"/>
      <c r="AU77" s="895"/>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900"/>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900"/>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900"/>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900"/>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900"/>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900"/>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900"/>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900"/>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900"/>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64817</v>
      </c>
      <c r="AG88" s="860"/>
      <c r="AH88" s="860"/>
      <c r="AI88" s="860"/>
      <c r="AJ88" s="860"/>
      <c r="AK88" s="857"/>
      <c r="AL88" s="857"/>
      <c r="AM88" s="857"/>
      <c r="AN88" s="857"/>
      <c r="AO88" s="857"/>
      <c r="AP88" s="860">
        <v>158458</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122</v>
      </c>
      <c r="CS102" s="868"/>
      <c r="CT102" s="868"/>
      <c r="CU102" s="868"/>
      <c r="CV102" s="912"/>
      <c r="CW102" s="911">
        <v>223</v>
      </c>
      <c r="CX102" s="868"/>
      <c r="CY102" s="868"/>
      <c r="CZ102" s="868"/>
      <c r="DA102" s="912"/>
      <c r="DB102" s="911"/>
      <c r="DC102" s="868"/>
      <c r="DD102" s="868"/>
      <c r="DE102" s="868"/>
      <c r="DF102" s="912"/>
      <c r="DG102" s="911">
        <v>744</v>
      </c>
      <c r="DH102" s="868"/>
      <c r="DI102" s="868"/>
      <c r="DJ102" s="868"/>
      <c r="DK102" s="912"/>
      <c r="DL102" s="911"/>
      <c r="DM102" s="868"/>
      <c r="DN102" s="868"/>
      <c r="DO102" s="868"/>
      <c r="DP102" s="912"/>
      <c r="DQ102" s="911">
        <v>721</v>
      </c>
      <c r="DR102" s="868"/>
      <c r="DS102" s="868"/>
      <c r="DT102" s="868"/>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282</v>
      </c>
      <c r="AG109" s="914"/>
      <c r="AH109" s="914"/>
      <c r="AI109" s="914"/>
      <c r="AJ109" s="915"/>
      <c r="AK109" s="913" t="s">
        <v>281</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282</v>
      </c>
      <c r="BW109" s="914"/>
      <c r="BX109" s="914"/>
      <c r="BY109" s="914"/>
      <c r="BZ109" s="915"/>
      <c r="CA109" s="913" t="s">
        <v>281</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282</v>
      </c>
      <c r="DM109" s="914"/>
      <c r="DN109" s="914"/>
      <c r="DO109" s="914"/>
      <c r="DP109" s="915"/>
      <c r="DQ109" s="913" t="s">
        <v>281</v>
      </c>
      <c r="DR109" s="914"/>
      <c r="DS109" s="914"/>
      <c r="DT109" s="914"/>
      <c r="DU109" s="915"/>
      <c r="DV109" s="913" t="s">
        <v>403</v>
      </c>
      <c r="DW109" s="914"/>
      <c r="DX109" s="914"/>
      <c r="DY109" s="914"/>
      <c r="DZ109" s="916"/>
    </row>
    <row r="110" spans="1:131" s="197"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4393062</v>
      </c>
      <c r="AB110" s="921"/>
      <c r="AC110" s="921"/>
      <c r="AD110" s="921"/>
      <c r="AE110" s="922"/>
      <c r="AF110" s="923">
        <v>4240842</v>
      </c>
      <c r="AG110" s="921"/>
      <c r="AH110" s="921"/>
      <c r="AI110" s="921"/>
      <c r="AJ110" s="922"/>
      <c r="AK110" s="923">
        <v>4126645</v>
      </c>
      <c r="AL110" s="921"/>
      <c r="AM110" s="921"/>
      <c r="AN110" s="921"/>
      <c r="AO110" s="922"/>
      <c r="AP110" s="924">
        <v>19.600000000000001</v>
      </c>
      <c r="AQ110" s="925"/>
      <c r="AR110" s="925"/>
      <c r="AS110" s="925"/>
      <c r="AT110" s="926"/>
      <c r="AU110" s="927" t="s">
        <v>61</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41020860</v>
      </c>
      <c r="BR110" s="958"/>
      <c r="BS110" s="958"/>
      <c r="BT110" s="958"/>
      <c r="BU110" s="958"/>
      <c r="BV110" s="958">
        <v>41247628</v>
      </c>
      <c r="BW110" s="958"/>
      <c r="BX110" s="958"/>
      <c r="BY110" s="958"/>
      <c r="BZ110" s="958"/>
      <c r="CA110" s="958">
        <v>41061012</v>
      </c>
      <c r="CB110" s="958"/>
      <c r="CC110" s="958"/>
      <c r="CD110" s="958"/>
      <c r="CE110" s="958"/>
      <c r="CF110" s="972">
        <v>195.2</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409</v>
      </c>
      <c r="DH110" s="958"/>
      <c r="DI110" s="958"/>
      <c r="DJ110" s="958"/>
      <c r="DK110" s="958"/>
      <c r="DL110" s="958" t="s">
        <v>409</v>
      </c>
      <c r="DM110" s="958"/>
      <c r="DN110" s="958"/>
      <c r="DO110" s="958"/>
      <c r="DP110" s="958"/>
      <c r="DQ110" s="958" t="s">
        <v>409</v>
      </c>
      <c r="DR110" s="958"/>
      <c r="DS110" s="958"/>
      <c r="DT110" s="958"/>
      <c r="DU110" s="958"/>
      <c r="DV110" s="959" t="s">
        <v>409</v>
      </c>
      <c r="DW110" s="959"/>
      <c r="DX110" s="959"/>
      <c r="DY110" s="959"/>
      <c r="DZ110" s="960"/>
    </row>
    <row r="111" spans="1:131" s="197" customFormat="1" ht="26.25" customHeight="1" x14ac:dyDescent="0.15">
      <c r="A111" s="961" t="s">
        <v>410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411</v>
      </c>
      <c r="AB111" s="965"/>
      <c r="AC111" s="965"/>
      <c r="AD111" s="965"/>
      <c r="AE111" s="966"/>
      <c r="AF111" s="967" t="s">
        <v>411</v>
      </c>
      <c r="AG111" s="965"/>
      <c r="AH111" s="965"/>
      <c r="AI111" s="965"/>
      <c r="AJ111" s="966"/>
      <c r="AK111" s="967" t="s">
        <v>411</v>
      </c>
      <c r="AL111" s="965"/>
      <c r="AM111" s="965"/>
      <c r="AN111" s="965"/>
      <c r="AO111" s="966"/>
      <c r="AP111" s="968" t="s">
        <v>411</v>
      </c>
      <c r="AQ111" s="969"/>
      <c r="AR111" s="969"/>
      <c r="AS111" s="969"/>
      <c r="AT111" s="970"/>
      <c r="AU111" s="930"/>
      <c r="AV111" s="931"/>
      <c r="AW111" s="931"/>
      <c r="AX111" s="931"/>
      <c r="AY111" s="932"/>
      <c r="AZ111" s="980" t="s">
        <v>412</v>
      </c>
      <c r="BA111" s="981"/>
      <c r="BB111" s="981"/>
      <c r="BC111" s="981"/>
      <c r="BD111" s="981"/>
      <c r="BE111" s="981"/>
      <c r="BF111" s="981"/>
      <c r="BG111" s="981"/>
      <c r="BH111" s="981"/>
      <c r="BI111" s="981"/>
      <c r="BJ111" s="981"/>
      <c r="BK111" s="981"/>
      <c r="BL111" s="981"/>
      <c r="BM111" s="981"/>
      <c r="BN111" s="981"/>
      <c r="BO111" s="981"/>
      <c r="BP111" s="982"/>
      <c r="BQ111" s="950" t="s">
        <v>409</v>
      </c>
      <c r="BR111" s="951"/>
      <c r="BS111" s="951"/>
      <c r="BT111" s="951"/>
      <c r="BU111" s="951"/>
      <c r="BV111" s="951" t="s">
        <v>409</v>
      </c>
      <c r="BW111" s="951"/>
      <c r="BX111" s="951"/>
      <c r="BY111" s="951"/>
      <c r="BZ111" s="951"/>
      <c r="CA111" s="951" t="s">
        <v>409</v>
      </c>
      <c r="CB111" s="951"/>
      <c r="CC111" s="951"/>
      <c r="CD111" s="951"/>
      <c r="CE111" s="951"/>
      <c r="CF111" s="945" t="s">
        <v>409</v>
      </c>
      <c r="CG111" s="946"/>
      <c r="CH111" s="946"/>
      <c r="CI111" s="946"/>
      <c r="CJ111" s="946"/>
      <c r="CK111" s="976"/>
      <c r="CL111" s="977"/>
      <c r="CM111" s="947" t="s">
        <v>413</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409</v>
      </c>
      <c r="DH111" s="951"/>
      <c r="DI111" s="951"/>
      <c r="DJ111" s="951"/>
      <c r="DK111" s="951"/>
      <c r="DL111" s="951" t="s">
        <v>409</v>
      </c>
      <c r="DM111" s="951"/>
      <c r="DN111" s="951"/>
      <c r="DO111" s="951"/>
      <c r="DP111" s="951"/>
      <c r="DQ111" s="951" t="s">
        <v>409</v>
      </c>
      <c r="DR111" s="951"/>
      <c r="DS111" s="951"/>
      <c r="DT111" s="951"/>
      <c r="DU111" s="951"/>
      <c r="DV111" s="952" t="s">
        <v>409</v>
      </c>
      <c r="DW111" s="952"/>
      <c r="DX111" s="952"/>
      <c r="DY111" s="952"/>
      <c r="DZ111" s="953"/>
    </row>
    <row r="112" spans="1:131" s="197" customFormat="1" ht="26.25" customHeight="1" x14ac:dyDescent="0.15">
      <c r="A112" s="983" t="s">
        <v>414</v>
      </c>
      <c r="B112" s="984"/>
      <c r="C112" s="981" t="s">
        <v>415</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109</v>
      </c>
      <c r="AB112" s="990"/>
      <c r="AC112" s="990"/>
      <c r="AD112" s="990"/>
      <c r="AE112" s="991"/>
      <c r="AF112" s="992" t="s">
        <v>109</v>
      </c>
      <c r="AG112" s="990"/>
      <c r="AH112" s="990"/>
      <c r="AI112" s="990"/>
      <c r="AJ112" s="991"/>
      <c r="AK112" s="992" t="s">
        <v>109</v>
      </c>
      <c r="AL112" s="990"/>
      <c r="AM112" s="990"/>
      <c r="AN112" s="990"/>
      <c r="AO112" s="991"/>
      <c r="AP112" s="993" t="s">
        <v>109</v>
      </c>
      <c r="AQ112" s="994"/>
      <c r="AR112" s="994"/>
      <c r="AS112" s="994"/>
      <c r="AT112" s="995"/>
      <c r="AU112" s="930"/>
      <c r="AV112" s="931"/>
      <c r="AW112" s="931"/>
      <c r="AX112" s="931"/>
      <c r="AY112" s="932"/>
      <c r="AZ112" s="980" t="s">
        <v>416</v>
      </c>
      <c r="BA112" s="981"/>
      <c r="BB112" s="981"/>
      <c r="BC112" s="981"/>
      <c r="BD112" s="981"/>
      <c r="BE112" s="981"/>
      <c r="BF112" s="981"/>
      <c r="BG112" s="981"/>
      <c r="BH112" s="981"/>
      <c r="BI112" s="981"/>
      <c r="BJ112" s="981"/>
      <c r="BK112" s="981"/>
      <c r="BL112" s="981"/>
      <c r="BM112" s="981"/>
      <c r="BN112" s="981"/>
      <c r="BO112" s="981"/>
      <c r="BP112" s="982"/>
      <c r="BQ112" s="950">
        <v>35554409</v>
      </c>
      <c r="BR112" s="951"/>
      <c r="BS112" s="951"/>
      <c r="BT112" s="951"/>
      <c r="BU112" s="951"/>
      <c r="BV112" s="951">
        <v>34204826</v>
      </c>
      <c r="BW112" s="951"/>
      <c r="BX112" s="951"/>
      <c r="BY112" s="951"/>
      <c r="BZ112" s="951"/>
      <c r="CA112" s="951">
        <v>32667110</v>
      </c>
      <c r="CB112" s="951"/>
      <c r="CC112" s="951"/>
      <c r="CD112" s="951"/>
      <c r="CE112" s="951"/>
      <c r="CF112" s="945">
        <v>155.30000000000001</v>
      </c>
      <c r="CG112" s="946"/>
      <c r="CH112" s="946"/>
      <c r="CI112" s="946"/>
      <c r="CJ112" s="946"/>
      <c r="CK112" s="976"/>
      <c r="CL112" s="977"/>
      <c r="CM112" s="947" t="s">
        <v>417</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109</v>
      </c>
      <c r="DH112" s="951"/>
      <c r="DI112" s="951"/>
      <c r="DJ112" s="951"/>
      <c r="DK112" s="951"/>
      <c r="DL112" s="951" t="s">
        <v>109</v>
      </c>
      <c r="DM112" s="951"/>
      <c r="DN112" s="951"/>
      <c r="DO112" s="951"/>
      <c r="DP112" s="951"/>
      <c r="DQ112" s="951" t="s">
        <v>109</v>
      </c>
      <c r="DR112" s="951"/>
      <c r="DS112" s="951"/>
      <c r="DT112" s="951"/>
      <c r="DU112" s="951"/>
      <c r="DV112" s="952" t="s">
        <v>109</v>
      </c>
      <c r="DW112" s="952"/>
      <c r="DX112" s="952"/>
      <c r="DY112" s="952"/>
      <c r="DZ112" s="953"/>
    </row>
    <row r="113" spans="1:130" s="197" customFormat="1" ht="26.25" customHeight="1" x14ac:dyDescent="0.15">
      <c r="A113" s="985"/>
      <c r="B113" s="986"/>
      <c r="C113" s="981" t="s">
        <v>418</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2135683</v>
      </c>
      <c r="AB113" s="965"/>
      <c r="AC113" s="965"/>
      <c r="AD113" s="965"/>
      <c r="AE113" s="966"/>
      <c r="AF113" s="967">
        <v>2074108</v>
      </c>
      <c r="AG113" s="965"/>
      <c r="AH113" s="965"/>
      <c r="AI113" s="965"/>
      <c r="AJ113" s="966"/>
      <c r="AK113" s="967">
        <v>2053670</v>
      </c>
      <c r="AL113" s="965"/>
      <c r="AM113" s="965"/>
      <c r="AN113" s="965"/>
      <c r="AO113" s="966"/>
      <c r="AP113" s="968">
        <v>9.8000000000000007</v>
      </c>
      <c r="AQ113" s="969"/>
      <c r="AR113" s="969"/>
      <c r="AS113" s="969"/>
      <c r="AT113" s="970"/>
      <c r="AU113" s="930"/>
      <c r="AV113" s="931"/>
      <c r="AW113" s="931"/>
      <c r="AX113" s="931"/>
      <c r="AY113" s="932"/>
      <c r="AZ113" s="980" t="s">
        <v>419</v>
      </c>
      <c r="BA113" s="981"/>
      <c r="BB113" s="981"/>
      <c r="BC113" s="981"/>
      <c r="BD113" s="981"/>
      <c r="BE113" s="981"/>
      <c r="BF113" s="981"/>
      <c r="BG113" s="981"/>
      <c r="BH113" s="981"/>
      <c r="BI113" s="981"/>
      <c r="BJ113" s="981"/>
      <c r="BK113" s="981"/>
      <c r="BL113" s="981"/>
      <c r="BM113" s="981"/>
      <c r="BN113" s="981"/>
      <c r="BO113" s="981"/>
      <c r="BP113" s="982"/>
      <c r="BQ113" s="950" t="s">
        <v>109</v>
      </c>
      <c r="BR113" s="951"/>
      <c r="BS113" s="951"/>
      <c r="BT113" s="951"/>
      <c r="BU113" s="951"/>
      <c r="BV113" s="951" t="s">
        <v>109</v>
      </c>
      <c r="BW113" s="951"/>
      <c r="BX113" s="951"/>
      <c r="BY113" s="951"/>
      <c r="BZ113" s="951"/>
      <c r="CA113" s="951">
        <v>527024</v>
      </c>
      <c r="CB113" s="951"/>
      <c r="CC113" s="951"/>
      <c r="CD113" s="951"/>
      <c r="CE113" s="951"/>
      <c r="CF113" s="945">
        <v>2.5</v>
      </c>
      <c r="CG113" s="946"/>
      <c r="CH113" s="946"/>
      <c r="CI113" s="946"/>
      <c r="CJ113" s="946"/>
      <c r="CK113" s="976"/>
      <c r="CL113" s="977"/>
      <c r="CM113" s="947" t="s">
        <v>420</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109</v>
      </c>
      <c r="DH113" s="990"/>
      <c r="DI113" s="990"/>
      <c r="DJ113" s="990"/>
      <c r="DK113" s="991"/>
      <c r="DL113" s="992" t="s">
        <v>109</v>
      </c>
      <c r="DM113" s="990"/>
      <c r="DN113" s="990"/>
      <c r="DO113" s="990"/>
      <c r="DP113" s="991"/>
      <c r="DQ113" s="992" t="s">
        <v>109</v>
      </c>
      <c r="DR113" s="990"/>
      <c r="DS113" s="990"/>
      <c r="DT113" s="990"/>
      <c r="DU113" s="991"/>
      <c r="DV113" s="993" t="s">
        <v>109</v>
      </c>
      <c r="DW113" s="994"/>
      <c r="DX113" s="994"/>
      <c r="DY113" s="994"/>
      <c r="DZ113" s="995"/>
    </row>
    <row r="114" spans="1:130" s="197" customFormat="1" ht="26.25" customHeight="1" x14ac:dyDescent="0.15">
      <c r="A114" s="985"/>
      <c r="B114" s="986"/>
      <c r="C114" s="981" t="s">
        <v>421</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109</v>
      </c>
      <c r="AB114" s="990"/>
      <c r="AC114" s="990"/>
      <c r="AD114" s="990"/>
      <c r="AE114" s="991"/>
      <c r="AF114" s="992" t="s">
        <v>109</v>
      </c>
      <c r="AG114" s="990"/>
      <c r="AH114" s="990"/>
      <c r="AI114" s="990"/>
      <c r="AJ114" s="991"/>
      <c r="AK114" s="992">
        <v>103909</v>
      </c>
      <c r="AL114" s="990"/>
      <c r="AM114" s="990"/>
      <c r="AN114" s="990"/>
      <c r="AO114" s="991"/>
      <c r="AP114" s="993">
        <v>0.5</v>
      </c>
      <c r="AQ114" s="994"/>
      <c r="AR114" s="994"/>
      <c r="AS114" s="994"/>
      <c r="AT114" s="995"/>
      <c r="AU114" s="930"/>
      <c r="AV114" s="931"/>
      <c r="AW114" s="931"/>
      <c r="AX114" s="931"/>
      <c r="AY114" s="932"/>
      <c r="AZ114" s="980" t="s">
        <v>422</v>
      </c>
      <c r="BA114" s="981"/>
      <c r="BB114" s="981"/>
      <c r="BC114" s="981"/>
      <c r="BD114" s="981"/>
      <c r="BE114" s="981"/>
      <c r="BF114" s="981"/>
      <c r="BG114" s="981"/>
      <c r="BH114" s="981"/>
      <c r="BI114" s="981"/>
      <c r="BJ114" s="981"/>
      <c r="BK114" s="981"/>
      <c r="BL114" s="981"/>
      <c r="BM114" s="981"/>
      <c r="BN114" s="981"/>
      <c r="BO114" s="981"/>
      <c r="BP114" s="982"/>
      <c r="BQ114" s="950">
        <v>5748916</v>
      </c>
      <c r="BR114" s="951"/>
      <c r="BS114" s="951"/>
      <c r="BT114" s="951"/>
      <c r="BU114" s="951"/>
      <c r="BV114" s="951">
        <v>5344837</v>
      </c>
      <c r="BW114" s="951"/>
      <c r="BX114" s="951"/>
      <c r="BY114" s="951"/>
      <c r="BZ114" s="951"/>
      <c r="CA114" s="951">
        <v>5226624</v>
      </c>
      <c r="CB114" s="951"/>
      <c r="CC114" s="951"/>
      <c r="CD114" s="951"/>
      <c r="CE114" s="951"/>
      <c r="CF114" s="945">
        <v>24.8</v>
      </c>
      <c r="CG114" s="946"/>
      <c r="CH114" s="946"/>
      <c r="CI114" s="946"/>
      <c r="CJ114" s="946"/>
      <c r="CK114" s="976"/>
      <c r="CL114" s="977"/>
      <c r="CM114" s="947" t="s">
        <v>423</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109</v>
      </c>
      <c r="DH114" s="990"/>
      <c r="DI114" s="990"/>
      <c r="DJ114" s="990"/>
      <c r="DK114" s="991"/>
      <c r="DL114" s="992" t="s">
        <v>109</v>
      </c>
      <c r="DM114" s="990"/>
      <c r="DN114" s="990"/>
      <c r="DO114" s="990"/>
      <c r="DP114" s="991"/>
      <c r="DQ114" s="992" t="s">
        <v>109</v>
      </c>
      <c r="DR114" s="990"/>
      <c r="DS114" s="990"/>
      <c r="DT114" s="990"/>
      <c r="DU114" s="991"/>
      <c r="DV114" s="993" t="s">
        <v>109</v>
      </c>
      <c r="DW114" s="994"/>
      <c r="DX114" s="994"/>
      <c r="DY114" s="994"/>
      <c r="DZ114" s="995"/>
    </row>
    <row r="115" spans="1:130" s="197" customFormat="1" ht="26.25" customHeight="1" x14ac:dyDescent="0.15">
      <c r="A115" s="985"/>
      <c r="B115" s="986"/>
      <c r="C115" s="981" t="s">
        <v>424</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109</v>
      </c>
      <c r="AB115" s="965"/>
      <c r="AC115" s="965"/>
      <c r="AD115" s="965"/>
      <c r="AE115" s="966"/>
      <c r="AF115" s="967" t="s">
        <v>109</v>
      </c>
      <c r="AG115" s="965"/>
      <c r="AH115" s="965"/>
      <c r="AI115" s="965"/>
      <c r="AJ115" s="966"/>
      <c r="AK115" s="967" t="s">
        <v>109</v>
      </c>
      <c r="AL115" s="965"/>
      <c r="AM115" s="965"/>
      <c r="AN115" s="965"/>
      <c r="AO115" s="966"/>
      <c r="AP115" s="968" t="s">
        <v>109</v>
      </c>
      <c r="AQ115" s="969"/>
      <c r="AR115" s="969"/>
      <c r="AS115" s="969"/>
      <c r="AT115" s="970"/>
      <c r="AU115" s="930"/>
      <c r="AV115" s="931"/>
      <c r="AW115" s="931"/>
      <c r="AX115" s="931"/>
      <c r="AY115" s="932"/>
      <c r="AZ115" s="980" t="s">
        <v>425</v>
      </c>
      <c r="BA115" s="981"/>
      <c r="BB115" s="981"/>
      <c r="BC115" s="981"/>
      <c r="BD115" s="981"/>
      <c r="BE115" s="981"/>
      <c r="BF115" s="981"/>
      <c r="BG115" s="981"/>
      <c r="BH115" s="981"/>
      <c r="BI115" s="981"/>
      <c r="BJ115" s="981"/>
      <c r="BK115" s="981"/>
      <c r="BL115" s="981"/>
      <c r="BM115" s="981"/>
      <c r="BN115" s="981"/>
      <c r="BO115" s="981"/>
      <c r="BP115" s="982"/>
      <c r="BQ115" s="950">
        <v>724149</v>
      </c>
      <c r="BR115" s="951"/>
      <c r="BS115" s="951"/>
      <c r="BT115" s="951"/>
      <c r="BU115" s="951"/>
      <c r="BV115" s="951">
        <v>859386</v>
      </c>
      <c r="BW115" s="951"/>
      <c r="BX115" s="951"/>
      <c r="BY115" s="951"/>
      <c r="BZ115" s="951"/>
      <c r="CA115" s="951">
        <v>721389</v>
      </c>
      <c r="CB115" s="951"/>
      <c r="CC115" s="951"/>
      <c r="CD115" s="951"/>
      <c r="CE115" s="951"/>
      <c r="CF115" s="945">
        <v>3.4</v>
      </c>
      <c r="CG115" s="946"/>
      <c r="CH115" s="946"/>
      <c r="CI115" s="946"/>
      <c r="CJ115" s="946"/>
      <c r="CK115" s="976"/>
      <c r="CL115" s="977"/>
      <c r="CM115" s="980" t="s">
        <v>426</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109</v>
      </c>
      <c r="DH115" s="990"/>
      <c r="DI115" s="990"/>
      <c r="DJ115" s="990"/>
      <c r="DK115" s="991"/>
      <c r="DL115" s="992" t="s">
        <v>109</v>
      </c>
      <c r="DM115" s="990"/>
      <c r="DN115" s="990"/>
      <c r="DO115" s="990"/>
      <c r="DP115" s="991"/>
      <c r="DQ115" s="992" t="s">
        <v>109</v>
      </c>
      <c r="DR115" s="990"/>
      <c r="DS115" s="990"/>
      <c r="DT115" s="990"/>
      <c r="DU115" s="991"/>
      <c r="DV115" s="993" t="s">
        <v>109</v>
      </c>
      <c r="DW115" s="994"/>
      <c r="DX115" s="994"/>
      <c r="DY115" s="994"/>
      <c r="DZ115" s="995"/>
    </row>
    <row r="116" spans="1:130" s="197" customFormat="1" ht="26.25" customHeight="1" x14ac:dyDescent="0.15">
      <c r="A116" s="987"/>
      <c r="B116" s="988"/>
      <c r="C116" s="1002" t="s">
        <v>427</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1737</v>
      </c>
      <c r="AB116" s="990"/>
      <c r="AC116" s="990"/>
      <c r="AD116" s="990"/>
      <c r="AE116" s="991"/>
      <c r="AF116" s="992">
        <v>1263</v>
      </c>
      <c r="AG116" s="990"/>
      <c r="AH116" s="990"/>
      <c r="AI116" s="990"/>
      <c r="AJ116" s="991"/>
      <c r="AK116" s="992">
        <v>342</v>
      </c>
      <c r="AL116" s="990"/>
      <c r="AM116" s="990"/>
      <c r="AN116" s="990"/>
      <c r="AO116" s="991"/>
      <c r="AP116" s="993">
        <v>0</v>
      </c>
      <c r="AQ116" s="994"/>
      <c r="AR116" s="994"/>
      <c r="AS116" s="994"/>
      <c r="AT116" s="995"/>
      <c r="AU116" s="930"/>
      <c r="AV116" s="931"/>
      <c r="AW116" s="931"/>
      <c r="AX116" s="931"/>
      <c r="AY116" s="932"/>
      <c r="AZ116" s="980" t="s">
        <v>428</v>
      </c>
      <c r="BA116" s="981"/>
      <c r="BB116" s="981"/>
      <c r="BC116" s="981"/>
      <c r="BD116" s="981"/>
      <c r="BE116" s="981"/>
      <c r="BF116" s="981"/>
      <c r="BG116" s="981"/>
      <c r="BH116" s="981"/>
      <c r="BI116" s="981"/>
      <c r="BJ116" s="981"/>
      <c r="BK116" s="981"/>
      <c r="BL116" s="981"/>
      <c r="BM116" s="981"/>
      <c r="BN116" s="981"/>
      <c r="BO116" s="981"/>
      <c r="BP116" s="982"/>
      <c r="BQ116" s="950" t="s">
        <v>109</v>
      </c>
      <c r="BR116" s="951"/>
      <c r="BS116" s="951"/>
      <c r="BT116" s="951"/>
      <c r="BU116" s="951"/>
      <c r="BV116" s="951" t="s">
        <v>109</v>
      </c>
      <c r="BW116" s="951"/>
      <c r="BX116" s="951"/>
      <c r="BY116" s="951"/>
      <c r="BZ116" s="951"/>
      <c r="CA116" s="951" t="s">
        <v>109</v>
      </c>
      <c r="CB116" s="951"/>
      <c r="CC116" s="951"/>
      <c r="CD116" s="951"/>
      <c r="CE116" s="951"/>
      <c r="CF116" s="945" t="s">
        <v>109</v>
      </c>
      <c r="CG116" s="946"/>
      <c r="CH116" s="946"/>
      <c r="CI116" s="946"/>
      <c r="CJ116" s="946"/>
      <c r="CK116" s="976"/>
      <c r="CL116" s="977"/>
      <c r="CM116" s="947" t="s">
        <v>429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109</v>
      </c>
      <c r="DH116" s="990"/>
      <c r="DI116" s="990"/>
      <c r="DJ116" s="990"/>
      <c r="DK116" s="991"/>
      <c r="DL116" s="992" t="s">
        <v>109</v>
      </c>
      <c r="DM116" s="990"/>
      <c r="DN116" s="990"/>
      <c r="DO116" s="990"/>
      <c r="DP116" s="991"/>
      <c r="DQ116" s="992" t="s">
        <v>109</v>
      </c>
      <c r="DR116" s="990"/>
      <c r="DS116" s="990"/>
      <c r="DT116" s="990"/>
      <c r="DU116" s="991"/>
      <c r="DV116" s="993" t="s">
        <v>109</v>
      </c>
      <c r="DW116" s="994"/>
      <c r="DX116" s="994"/>
      <c r="DY116" s="994"/>
      <c r="DZ116" s="995"/>
    </row>
    <row r="117" spans="1:130" s="197" customFormat="1" ht="26.25" customHeight="1" x14ac:dyDescent="0.15">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430</v>
      </c>
      <c r="Z117" s="915"/>
      <c r="AA117" s="1027">
        <v>6530482</v>
      </c>
      <c r="AB117" s="997"/>
      <c r="AC117" s="997"/>
      <c r="AD117" s="997"/>
      <c r="AE117" s="998"/>
      <c r="AF117" s="996">
        <v>6316213</v>
      </c>
      <c r="AG117" s="997"/>
      <c r="AH117" s="997"/>
      <c r="AI117" s="997"/>
      <c r="AJ117" s="998"/>
      <c r="AK117" s="996">
        <v>6284566</v>
      </c>
      <c r="AL117" s="997"/>
      <c r="AM117" s="997"/>
      <c r="AN117" s="997"/>
      <c r="AO117" s="998"/>
      <c r="AP117" s="999"/>
      <c r="AQ117" s="1000"/>
      <c r="AR117" s="1000"/>
      <c r="AS117" s="1000"/>
      <c r="AT117" s="1001"/>
      <c r="AU117" s="930"/>
      <c r="AV117" s="931"/>
      <c r="AW117" s="931"/>
      <c r="AX117" s="931"/>
      <c r="AY117" s="932"/>
      <c r="AZ117" s="1026" t="s">
        <v>431</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432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x14ac:dyDescent="0.15">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282</v>
      </c>
      <c r="AG118" s="914"/>
      <c r="AH118" s="914"/>
      <c r="AI118" s="914"/>
      <c r="AJ118" s="915"/>
      <c r="AK118" s="913" t="s">
        <v>281</v>
      </c>
      <c r="AL118" s="914"/>
      <c r="AM118" s="914"/>
      <c r="AN118" s="914"/>
      <c r="AO118" s="915"/>
      <c r="AP118" s="1021" t="s">
        <v>403</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433</v>
      </c>
      <c r="BP118" s="1025"/>
      <c r="BQ118" s="1016">
        <v>83048334</v>
      </c>
      <c r="BR118" s="1017"/>
      <c r="BS118" s="1017"/>
      <c r="BT118" s="1017"/>
      <c r="BU118" s="1017"/>
      <c r="BV118" s="1017">
        <v>81656677</v>
      </c>
      <c r="BW118" s="1017"/>
      <c r="BX118" s="1017"/>
      <c r="BY118" s="1017"/>
      <c r="BZ118" s="1017"/>
      <c r="CA118" s="1017">
        <v>80203159</v>
      </c>
      <c r="CB118" s="1017"/>
      <c r="CC118" s="1017"/>
      <c r="CD118" s="1017"/>
      <c r="CE118" s="1017"/>
      <c r="CF118" s="1018"/>
      <c r="CG118" s="1019"/>
      <c r="CH118" s="1019"/>
      <c r="CI118" s="1019"/>
      <c r="CJ118" s="1020"/>
      <c r="CK118" s="976"/>
      <c r="CL118" s="977"/>
      <c r="CM118" s="947" t="s">
        <v>434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x14ac:dyDescent="0.15">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435</v>
      </c>
      <c r="AV119" s="1009"/>
      <c r="AW119" s="1009"/>
      <c r="AX119" s="1009"/>
      <c r="AY119" s="1010"/>
      <c r="AZ119" s="971" t="s">
        <v>436</v>
      </c>
      <c r="BA119" s="918"/>
      <c r="BB119" s="918"/>
      <c r="BC119" s="918"/>
      <c r="BD119" s="918"/>
      <c r="BE119" s="918"/>
      <c r="BF119" s="918"/>
      <c r="BG119" s="918"/>
      <c r="BH119" s="918"/>
      <c r="BI119" s="918"/>
      <c r="BJ119" s="918"/>
      <c r="BK119" s="918"/>
      <c r="BL119" s="918"/>
      <c r="BM119" s="918"/>
      <c r="BN119" s="918"/>
      <c r="BO119" s="918"/>
      <c r="BP119" s="919"/>
      <c r="BQ119" s="957">
        <v>2624316</v>
      </c>
      <c r="BR119" s="958"/>
      <c r="BS119" s="958"/>
      <c r="BT119" s="958"/>
      <c r="BU119" s="958"/>
      <c r="BV119" s="958">
        <v>2400815</v>
      </c>
      <c r="BW119" s="958"/>
      <c r="BX119" s="958"/>
      <c r="BY119" s="958"/>
      <c r="BZ119" s="958"/>
      <c r="CA119" s="958">
        <v>2436468</v>
      </c>
      <c r="CB119" s="958"/>
      <c r="CC119" s="958"/>
      <c r="CD119" s="958"/>
      <c r="CE119" s="958"/>
      <c r="CF119" s="972">
        <v>11.6</v>
      </c>
      <c r="CG119" s="973"/>
      <c r="CH119" s="973"/>
      <c r="CI119" s="973"/>
      <c r="CJ119" s="973"/>
      <c r="CK119" s="978"/>
      <c r="CL119" s="979"/>
      <c r="CM119" s="1035" t="s">
        <v>437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109</v>
      </c>
      <c r="DH119" s="1029"/>
      <c r="DI119" s="1029"/>
      <c r="DJ119" s="1029"/>
      <c r="DK119" s="1030"/>
      <c r="DL119" s="1031" t="s">
        <v>109</v>
      </c>
      <c r="DM119" s="1029"/>
      <c r="DN119" s="1029"/>
      <c r="DO119" s="1029"/>
      <c r="DP119" s="1030"/>
      <c r="DQ119" s="1031" t="s">
        <v>109</v>
      </c>
      <c r="DR119" s="1029"/>
      <c r="DS119" s="1029"/>
      <c r="DT119" s="1029"/>
      <c r="DU119" s="1030"/>
      <c r="DV119" s="1032" t="s">
        <v>109</v>
      </c>
      <c r="DW119" s="1033"/>
      <c r="DX119" s="1033"/>
      <c r="DY119" s="1033"/>
      <c r="DZ119" s="1034"/>
    </row>
    <row r="120" spans="1:130" s="197" customFormat="1" ht="26.25" customHeight="1" x14ac:dyDescent="0.15">
      <c r="A120" s="1006"/>
      <c r="B120" s="977"/>
      <c r="C120" s="947" t="s">
        <v>413</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438</v>
      </c>
      <c r="BA120" s="981"/>
      <c r="BB120" s="981"/>
      <c r="BC120" s="981"/>
      <c r="BD120" s="981"/>
      <c r="BE120" s="981"/>
      <c r="BF120" s="981"/>
      <c r="BG120" s="981"/>
      <c r="BH120" s="981"/>
      <c r="BI120" s="981"/>
      <c r="BJ120" s="981"/>
      <c r="BK120" s="981"/>
      <c r="BL120" s="981"/>
      <c r="BM120" s="981"/>
      <c r="BN120" s="981"/>
      <c r="BO120" s="981"/>
      <c r="BP120" s="982"/>
      <c r="BQ120" s="950">
        <v>11643888</v>
      </c>
      <c r="BR120" s="951"/>
      <c r="BS120" s="951"/>
      <c r="BT120" s="951"/>
      <c r="BU120" s="951"/>
      <c r="BV120" s="951">
        <v>11726224</v>
      </c>
      <c r="BW120" s="951"/>
      <c r="BX120" s="951"/>
      <c r="BY120" s="951"/>
      <c r="BZ120" s="951"/>
      <c r="CA120" s="951">
        <v>11447207</v>
      </c>
      <c r="CB120" s="951"/>
      <c r="CC120" s="951"/>
      <c r="CD120" s="951"/>
      <c r="CE120" s="951"/>
      <c r="CF120" s="945">
        <v>54.4</v>
      </c>
      <c r="CG120" s="946"/>
      <c r="CH120" s="946"/>
      <c r="CI120" s="946"/>
      <c r="CJ120" s="946"/>
      <c r="CK120" s="1044" t="s">
        <v>439</v>
      </c>
      <c r="CL120" s="1045"/>
      <c r="CM120" s="1045"/>
      <c r="CN120" s="1045"/>
      <c r="CO120" s="1046"/>
      <c r="CP120" s="1052" t="s">
        <v>440</v>
      </c>
      <c r="CQ120" s="1053"/>
      <c r="CR120" s="1053"/>
      <c r="CS120" s="1053"/>
      <c r="CT120" s="1053"/>
      <c r="CU120" s="1053"/>
      <c r="CV120" s="1053"/>
      <c r="CW120" s="1053"/>
      <c r="CX120" s="1053"/>
      <c r="CY120" s="1053"/>
      <c r="CZ120" s="1053"/>
      <c r="DA120" s="1053"/>
      <c r="DB120" s="1053"/>
      <c r="DC120" s="1053"/>
      <c r="DD120" s="1053"/>
      <c r="DE120" s="1053"/>
      <c r="DF120" s="1054"/>
      <c r="DG120" s="957">
        <v>35546795</v>
      </c>
      <c r="DH120" s="958"/>
      <c r="DI120" s="958"/>
      <c r="DJ120" s="958"/>
      <c r="DK120" s="958"/>
      <c r="DL120" s="958">
        <v>34200851</v>
      </c>
      <c r="DM120" s="958"/>
      <c r="DN120" s="958"/>
      <c r="DO120" s="958"/>
      <c r="DP120" s="958"/>
      <c r="DQ120" s="958">
        <v>32667110</v>
      </c>
      <c r="DR120" s="958"/>
      <c r="DS120" s="958"/>
      <c r="DT120" s="958"/>
      <c r="DU120" s="958"/>
      <c r="DV120" s="959">
        <v>155.30000000000001</v>
      </c>
      <c r="DW120" s="959"/>
      <c r="DX120" s="959"/>
      <c r="DY120" s="959"/>
      <c r="DZ120" s="960"/>
    </row>
    <row r="121" spans="1:130" s="197" customFormat="1" ht="26.25" customHeight="1" x14ac:dyDescent="0.15">
      <c r="A121" s="1006"/>
      <c r="B121" s="977"/>
      <c r="C121" s="1041" t="s">
        <v>441</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109</v>
      </c>
      <c r="AB121" s="990"/>
      <c r="AC121" s="990"/>
      <c r="AD121" s="990"/>
      <c r="AE121" s="991"/>
      <c r="AF121" s="992" t="s">
        <v>109</v>
      </c>
      <c r="AG121" s="990"/>
      <c r="AH121" s="990"/>
      <c r="AI121" s="990"/>
      <c r="AJ121" s="991"/>
      <c r="AK121" s="992" t="s">
        <v>109</v>
      </c>
      <c r="AL121" s="990"/>
      <c r="AM121" s="990"/>
      <c r="AN121" s="990"/>
      <c r="AO121" s="991"/>
      <c r="AP121" s="993" t="s">
        <v>109</v>
      </c>
      <c r="AQ121" s="994"/>
      <c r="AR121" s="994"/>
      <c r="AS121" s="994"/>
      <c r="AT121" s="995"/>
      <c r="AU121" s="1011"/>
      <c r="AV121" s="1012"/>
      <c r="AW121" s="1012"/>
      <c r="AX121" s="1012"/>
      <c r="AY121" s="1013"/>
      <c r="AZ121" s="1026" t="s">
        <v>442</v>
      </c>
      <c r="BA121" s="1002"/>
      <c r="BB121" s="1002"/>
      <c r="BC121" s="1002"/>
      <c r="BD121" s="1002"/>
      <c r="BE121" s="1002"/>
      <c r="BF121" s="1002"/>
      <c r="BG121" s="1002"/>
      <c r="BH121" s="1002"/>
      <c r="BI121" s="1002"/>
      <c r="BJ121" s="1002"/>
      <c r="BK121" s="1002"/>
      <c r="BL121" s="1002"/>
      <c r="BM121" s="1002"/>
      <c r="BN121" s="1002"/>
      <c r="BO121" s="1002"/>
      <c r="BP121" s="1003"/>
      <c r="BQ121" s="1016">
        <v>46635825</v>
      </c>
      <c r="BR121" s="1017"/>
      <c r="BS121" s="1017"/>
      <c r="BT121" s="1017"/>
      <c r="BU121" s="1017"/>
      <c r="BV121" s="1017">
        <v>46636446</v>
      </c>
      <c r="BW121" s="1017"/>
      <c r="BX121" s="1017"/>
      <c r="BY121" s="1017"/>
      <c r="BZ121" s="1017"/>
      <c r="CA121" s="1017">
        <v>46822247</v>
      </c>
      <c r="CB121" s="1017"/>
      <c r="CC121" s="1017"/>
      <c r="CD121" s="1017"/>
      <c r="CE121" s="1017"/>
      <c r="CF121" s="1055">
        <v>222.6</v>
      </c>
      <c r="CG121" s="1056"/>
      <c r="CH121" s="1056"/>
      <c r="CI121" s="1056"/>
      <c r="CJ121" s="1056"/>
      <c r="CK121" s="1047"/>
      <c r="CL121" s="1048"/>
      <c r="CM121" s="1048"/>
      <c r="CN121" s="1048"/>
      <c r="CO121" s="1049"/>
      <c r="CP121" s="1038" t="s">
        <v>443</v>
      </c>
      <c r="CQ121" s="1039"/>
      <c r="CR121" s="1039"/>
      <c r="CS121" s="1039"/>
      <c r="CT121" s="1039"/>
      <c r="CU121" s="1039"/>
      <c r="CV121" s="1039"/>
      <c r="CW121" s="1039"/>
      <c r="CX121" s="1039"/>
      <c r="CY121" s="1039"/>
      <c r="CZ121" s="1039"/>
      <c r="DA121" s="1039"/>
      <c r="DB121" s="1039"/>
      <c r="DC121" s="1039"/>
      <c r="DD121" s="1039"/>
      <c r="DE121" s="1039"/>
      <c r="DF121" s="1040"/>
      <c r="DG121" s="950" t="s">
        <v>109</v>
      </c>
      <c r="DH121" s="951"/>
      <c r="DI121" s="951"/>
      <c r="DJ121" s="951"/>
      <c r="DK121" s="951"/>
      <c r="DL121" s="951" t="s">
        <v>109</v>
      </c>
      <c r="DM121" s="951"/>
      <c r="DN121" s="951"/>
      <c r="DO121" s="951"/>
      <c r="DP121" s="951"/>
      <c r="DQ121" s="951" t="s">
        <v>109</v>
      </c>
      <c r="DR121" s="951"/>
      <c r="DS121" s="951"/>
      <c r="DT121" s="951"/>
      <c r="DU121" s="951"/>
      <c r="DV121" s="952" t="s">
        <v>109</v>
      </c>
      <c r="DW121" s="952"/>
      <c r="DX121" s="952"/>
      <c r="DY121" s="952"/>
      <c r="DZ121" s="953"/>
    </row>
    <row r="122" spans="1:130" s="197" customFormat="1" ht="26.25" customHeight="1" x14ac:dyDescent="0.15">
      <c r="A122" s="1006"/>
      <c r="B122" s="977"/>
      <c r="C122" s="947" t="s">
        <v>423</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444</v>
      </c>
      <c r="BP122" s="1025"/>
      <c r="BQ122" s="1065">
        <v>60904029</v>
      </c>
      <c r="BR122" s="1066"/>
      <c r="BS122" s="1066"/>
      <c r="BT122" s="1066"/>
      <c r="BU122" s="1066"/>
      <c r="BV122" s="1066">
        <v>60763485</v>
      </c>
      <c r="BW122" s="1066"/>
      <c r="BX122" s="1066"/>
      <c r="BY122" s="1066"/>
      <c r="BZ122" s="1066"/>
      <c r="CA122" s="1066">
        <v>60705922</v>
      </c>
      <c r="CB122" s="1066"/>
      <c r="CC122" s="1066"/>
      <c r="CD122" s="1066"/>
      <c r="CE122" s="1066"/>
      <c r="CF122" s="1018"/>
      <c r="CG122" s="1019"/>
      <c r="CH122" s="1019"/>
      <c r="CI122" s="1019"/>
      <c r="CJ122" s="1020"/>
      <c r="CK122" s="1047"/>
      <c r="CL122" s="1048"/>
      <c r="CM122" s="1048"/>
      <c r="CN122" s="1048"/>
      <c r="CO122" s="1049"/>
      <c r="CP122" s="1038" t="s">
        <v>445</v>
      </c>
      <c r="CQ122" s="1039"/>
      <c r="CR122" s="1039"/>
      <c r="CS122" s="1039"/>
      <c r="CT122" s="1039"/>
      <c r="CU122" s="1039"/>
      <c r="CV122" s="1039"/>
      <c r="CW122" s="1039"/>
      <c r="CX122" s="1039"/>
      <c r="CY122" s="1039"/>
      <c r="CZ122" s="1039"/>
      <c r="DA122" s="1039"/>
      <c r="DB122" s="1039"/>
      <c r="DC122" s="1039"/>
      <c r="DD122" s="1039"/>
      <c r="DE122" s="1039"/>
      <c r="DF122" s="1040"/>
      <c r="DG122" s="950" t="s">
        <v>109</v>
      </c>
      <c r="DH122" s="951"/>
      <c r="DI122" s="951"/>
      <c r="DJ122" s="951"/>
      <c r="DK122" s="951"/>
      <c r="DL122" s="951" t="s">
        <v>109</v>
      </c>
      <c r="DM122" s="951"/>
      <c r="DN122" s="951"/>
      <c r="DO122" s="951"/>
      <c r="DP122" s="951"/>
      <c r="DQ122" s="951" t="s">
        <v>109</v>
      </c>
      <c r="DR122" s="951"/>
      <c r="DS122" s="951"/>
      <c r="DT122" s="951"/>
      <c r="DU122" s="951"/>
      <c r="DV122" s="952" t="s">
        <v>109</v>
      </c>
      <c r="DW122" s="952"/>
      <c r="DX122" s="952"/>
      <c r="DY122" s="952"/>
      <c r="DZ122" s="953"/>
    </row>
    <row r="123" spans="1:130" s="197" customFormat="1" ht="26.25" customHeight="1" thickBot="1" x14ac:dyDescent="0.2">
      <c r="A123" s="1006"/>
      <c r="B123" s="977"/>
      <c r="C123" s="947" t="s">
        <v>429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109</v>
      </c>
      <c r="AB123" s="990"/>
      <c r="AC123" s="990"/>
      <c r="AD123" s="990"/>
      <c r="AE123" s="991"/>
      <c r="AF123" s="992" t="s">
        <v>109</v>
      </c>
      <c r="AG123" s="990"/>
      <c r="AH123" s="990"/>
      <c r="AI123" s="990"/>
      <c r="AJ123" s="991"/>
      <c r="AK123" s="992" t="s">
        <v>109</v>
      </c>
      <c r="AL123" s="990"/>
      <c r="AM123" s="990"/>
      <c r="AN123" s="990"/>
      <c r="AO123" s="991"/>
      <c r="AP123" s="993" t="s">
        <v>109</v>
      </c>
      <c r="AQ123" s="994"/>
      <c r="AR123" s="994"/>
      <c r="AS123" s="994"/>
      <c r="AT123" s="995"/>
      <c r="AU123" s="1062" t="s">
        <v>446</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107.5</v>
      </c>
      <c r="BR123" s="1058"/>
      <c r="BS123" s="1058"/>
      <c r="BT123" s="1058"/>
      <c r="BU123" s="1058"/>
      <c r="BV123" s="1058">
        <v>103</v>
      </c>
      <c r="BW123" s="1058"/>
      <c r="BX123" s="1058"/>
      <c r="BY123" s="1058"/>
      <c r="BZ123" s="1058"/>
      <c r="CA123" s="1058">
        <v>92.6</v>
      </c>
      <c r="CB123" s="1058"/>
      <c r="CC123" s="1058"/>
      <c r="CD123" s="1058"/>
      <c r="CE123" s="1058"/>
      <c r="CF123" s="1059"/>
      <c r="CG123" s="1060"/>
      <c r="CH123" s="1060"/>
      <c r="CI123" s="1060"/>
      <c r="CJ123" s="1061"/>
      <c r="CK123" s="1047"/>
      <c r="CL123" s="1048"/>
      <c r="CM123" s="1048"/>
      <c r="CN123" s="1048"/>
      <c r="CO123" s="1049"/>
      <c r="CP123" s="1038" t="s">
        <v>447</v>
      </c>
      <c r="CQ123" s="1039"/>
      <c r="CR123" s="1039"/>
      <c r="CS123" s="1039"/>
      <c r="CT123" s="1039"/>
      <c r="CU123" s="1039"/>
      <c r="CV123" s="1039"/>
      <c r="CW123" s="1039"/>
      <c r="CX123" s="1039"/>
      <c r="CY123" s="1039"/>
      <c r="CZ123" s="1039"/>
      <c r="DA123" s="1039"/>
      <c r="DB123" s="1039"/>
      <c r="DC123" s="1039"/>
      <c r="DD123" s="1039"/>
      <c r="DE123" s="1039"/>
      <c r="DF123" s="1040"/>
      <c r="DG123" s="989" t="s">
        <v>448</v>
      </c>
      <c r="DH123" s="990"/>
      <c r="DI123" s="990"/>
      <c r="DJ123" s="990"/>
      <c r="DK123" s="991"/>
      <c r="DL123" s="992" t="s">
        <v>448</v>
      </c>
      <c r="DM123" s="990"/>
      <c r="DN123" s="990"/>
      <c r="DO123" s="990"/>
      <c r="DP123" s="991"/>
      <c r="DQ123" s="992" t="s">
        <v>448</v>
      </c>
      <c r="DR123" s="990"/>
      <c r="DS123" s="990"/>
      <c r="DT123" s="990"/>
      <c r="DU123" s="991"/>
      <c r="DV123" s="993" t="s">
        <v>448</v>
      </c>
      <c r="DW123" s="994"/>
      <c r="DX123" s="994"/>
      <c r="DY123" s="994"/>
      <c r="DZ123" s="995"/>
    </row>
    <row r="124" spans="1:130" s="197" customFormat="1" ht="26.25" customHeight="1" x14ac:dyDescent="0.15">
      <c r="A124" s="1006"/>
      <c r="B124" s="977"/>
      <c r="C124" s="947" t="s">
        <v>432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448</v>
      </c>
      <c r="AB124" s="990"/>
      <c r="AC124" s="990"/>
      <c r="AD124" s="990"/>
      <c r="AE124" s="991"/>
      <c r="AF124" s="992" t="s">
        <v>448</v>
      </c>
      <c r="AG124" s="990"/>
      <c r="AH124" s="990"/>
      <c r="AI124" s="990"/>
      <c r="AJ124" s="991"/>
      <c r="AK124" s="992" t="s">
        <v>448</v>
      </c>
      <c r="AL124" s="990"/>
      <c r="AM124" s="990"/>
      <c r="AN124" s="990"/>
      <c r="AO124" s="991"/>
      <c r="AP124" s="993" t="s">
        <v>448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449</v>
      </c>
      <c r="CQ124" s="1039"/>
      <c r="CR124" s="1039"/>
      <c r="CS124" s="1039"/>
      <c r="CT124" s="1039"/>
      <c r="CU124" s="1039"/>
      <c r="CV124" s="1039"/>
      <c r="CW124" s="1039"/>
      <c r="CX124" s="1039"/>
      <c r="CY124" s="1039"/>
      <c r="CZ124" s="1039"/>
      <c r="DA124" s="1039"/>
      <c r="DB124" s="1039"/>
      <c r="DC124" s="1039"/>
      <c r="DD124" s="1039"/>
      <c r="DE124" s="1039"/>
      <c r="DF124" s="1040"/>
      <c r="DG124" s="1028">
        <v>7614</v>
      </c>
      <c r="DH124" s="1029"/>
      <c r="DI124" s="1029"/>
      <c r="DJ124" s="1029"/>
      <c r="DK124" s="1030"/>
      <c r="DL124" s="1031">
        <v>3975</v>
      </c>
      <c r="DM124" s="1029"/>
      <c r="DN124" s="1029"/>
      <c r="DO124" s="1029"/>
      <c r="DP124" s="1030"/>
      <c r="DQ124" s="1031" t="s">
        <v>448</v>
      </c>
      <c r="DR124" s="1029"/>
      <c r="DS124" s="1029"/>
      <c r="DT124" s="1029"/>
      <c r="DU124" s="1030"/>
      <c r="DV124" s="1032" t="s">
        <v>448</v>
      </c>
      <c r="DW124" s="1033"/>
      <c r="DX124" s="1033"/>
      <c r="DY124" s="1033"/>
      <c r="DZ124" s="1034"/>
    </row>
    <row r="125" spans="1:130" s="197" customFormat="1" ht="26.25" customHeight="1" thickBot="1" x14ac:dyDescent="0.2">
      <c r="A125" s="1006"/>
      <c r="B125" s="977"/>
      <c r="C125" s="947" t="s">
        <v>434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448</v>
      </c>
      <c r="AB125" s="990"/>
      <c r="AC125" s="990"/>
      <c r="AD125" s="990"/>
      <c r="AE125" s="991"/>
      <c r="AF125" s="992" t="s">
        <v>448</v>
      </c>
      <c r="AG125" s="990"/>
      <c r="AH125" s="990"/>
      <c r="AI125" s="990"/>
      <c r="AJ125" s="991"/>
      <c r="AK125" s="992" t="s">
        <v>448</v>
      </c>
      <c r="AL125" s="990"/>
      <c r="AM125" s="990"/>
      <c r="AN125" s="990"/>
      <c r="AO125" s="991"/>
      <c r="AP125" s="993" t="s">
        <v>448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450</v>
      </c>
      <c r="CL125" s="1045"/>
      <c r="CM125" s="1045"/>
      <c r="CN125" s="1045"/>
      <c r="CO125" s="1046"/>
      <c r="CP125" s="971" t="s">
        <v>451</v>
      </c>
      <c r="CQ125" s="918"/>
      <c r="CR125" s="918"/>
      <c r="CS125" s="918"/>
      <c r="CT125" s="918"/>
      <c r="CU125" s="918"/>
      <c r="CV125" s="918"/>
      <c r="CW125" s="918"/>
      <c r="CX125" s="918"/>
      <c r="CY125" s="918"/>
      <c r="CZ125" s="918"/>
      <c r="DA125" s="918"/>
      <c r="DB125" s="918"/>
      <c r="DC125" s="918"/>
      <c r="DD125" s="918"/>
      <c r="DE125" s="918"/>
      <c r="DF125" s="919"/>
      <c r="DG125" s="957" t="s">
        <v>448</v>
      </c>
      <c r="DH125" s="958"/>
      <c r="DI125" s="958"/>
      <c r="DJ125" s="958"/>
      <c r="DK125" s="958"/>
      <c r="DL125" s="958" t="s">
        <v>448</v>
      </c>
      <c r="DM125" s="958"/>
      <c r="DN125" s="958"/>
      <c r="DO125" s="958"/>
      <c r="DP125" s="958"/>
      <c r="DQ125" s="958" t="s">
        <v>448</v>
      </c>
      <c r="DR125" s="958"/>
      <c r="DS125" s="958"/>
      <c r="DT125" s="958"/>
      <c r="DU125" s="958"/>
      <c r="DV125" s="959" t="s">
        <v>448</v>
      </c>
      <c r="DW125" s="959"/>
      <c r="DX125" s="959"/>
      <c r="DY125" s="959"/>
      <c r="DZ125" s="960"/>
    </row>
    <row r="126" spans="1:130" s="197" customFormat="1" ht="26.25" customHeight="1" x14ac:dyDescent="0.15">
      <c r="A126" s="1006"/>
      <c r="B126" s="977"/>
      <c r="C126" s="947" t="s">
        <v>437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448</v>
      </c>
      <c r="AB126" s="990"/>
      <c r="AC126" s="990"/>
      <c r="AD126" s="990"/>
      <c r="AE126" s="991"/>
      <c r="AF126" s="992" t="s">
        <v>448</v>
      </c>
      <c r="AG126" s="990"/>
      <c r="AH126" s="990"/>
      <c r="AI126" s="990"/>
      <c r="AJ126" s="991"/>
      <c r="AK126" s="992" t="s">
        <v>448</v>
      </c>
      <c r="AL126" s="990"/>
      <c r="AM126" s="990"/>
      <c r="AN126" s="990"/>
      <c r="AO126" s="991"/>
      <c r="AP126" s="993" t="s">
        <v>448</v>
      </c>
      <c r="AQ126" s="994"/>
      <c r="AR126" s="994"/>
      <c r="AS126" s="994"/>
      <c r="AT126" s="995"/>
      <c r="AU126" s="233"/>
      <c r="AV126" s="233"/>
      <c r="AW126" s="233"/>
      <c r="AX126" s="1067" t="s">
        <v>452</v>
      </c>
      <c r="AY126" s="1068"/>
      <c r="AZ126" s="1068"/>
      <c r="BA126" s="1068"/>
      <c r="BB126" s="1068"/>
      <c r="BC126" s="1068"/>
      <c r="BD126" s="1068"/>
      <c r="BE126" s="1069"/>
      <c r="BF126" s="1083" t="s">
        <v>453</v>
      </c>
      <c r="BG126" s="1068"/>
      <c r="BH126" s="1068"/>
      <c r="BI126" s="1068"/>
      <c r="BJ126" s="1068"/>
      <c r="BK126" s="1068"/>
      <c r="BL126" s="1069"/>
      <c r="BM126" s="1083" t="s">
        <v>454</v>
      </c>
      <c r="BN126" s="1068"/>
      <c r="BO126" s="1068"/>
      <c r="BP126" s="1068"/>
      <c r="BQ126" s="1068"/>
      <c r="BR126" s="1068"/>
      <c r="BS126" s="1069"/>
      <c r="BT126" s="1083" t="s">
        <v>455</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456</v>
      </c>
      <c r="CQ126" s="981"/>
      <c r="CR126" s="981"/>
      <c r="CS126" s="981"/>
      <c r="CT126" s="981"/>
      <c r="CU126" s="981"/>
      <c r="CV126" s="981"/>
      <c r="CW126" s="981"/>
      <c r="CX126" s="981"/>
      <c r="CY126" s="981"/>
      <c r="CZ126" s="981"/>
      <c r="DA126" s="981"/>
      <c r="DB126" s="981"/>
      <c r="DC126" s="981"/>
      <c r="DD126" s="981"/>
      <c r="DE126" s="981"/>
      <c r="DF126" s="982"/>
      <c r="DG126" s="950">
        <v>724149</v>
      </c>
      <c r="DH126" s="951"/>
      <c r="DI126" s="951"/>
      <c r="DJ126" s="951"/>
      <c r="DK126" s="951"/>
      <c r="DL126" s="951">
        <v>859386</v>
      </c>
      <c r="DM126" s="951"/>
      <c r="DN126" s="951"/>
      <c r="DO126" s="951"/>
      <c r="DP126" s="951"/>
      <c r="DQ126" s="951">
        <v>721389</v>
      </c>
      <c r="DR126" s="951"/>
      <c r="DS126" s="951"/>
      <c r="DT126" s="951"/>
      <c r="DU126" s="951"/>
      <c r="DV126" s="952">
        <v>3.4</v>
      </c>
      <c r="DW126" s="952"/>
      <c r="DX126" s="952"/>
      <c r="DY126" s="952"/>
      <c r="DZ126" s="953"/>
    </row>
    <row r="127" spans="1:130" s="197" customFormat="1" ht="26.25" customHeight="1" thickBot="1" x14ac:dyDescent="0.2">
      <c r="A127" s="1007"/>
      <c r="B127" s="979"/>
      <c r="C127" s="1035" t="s">
        <v>457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448</v>
      </c>
      <c r="AB127" s="990"/>
      <c r="AC127" s="990"/>
      <c r="AD127" s="990"/>
      <c r="AE127" s="991"/>
      <c r="AF127" s="992" t="s">
        <v>448</v>
      </c>
      <c r="AG127" s="990"/>
      <c r="AH127" s="990"/>
      <c r="AI127" s="990"/>
      <c r="AJ127" s="991"/>
      <c r="AK127" s="992" t="s">
        <v>448</v>
      </c>
      <c r="AL127" s="990"/>
      <c r="AM127" s="990"/>
      <c r="AN127" s="990"/>
      <c r="AO127" s="991"/>
      <c r="AP127" s="993" t="s">
        <v>448</v>
      </c>
      <c r="AQ127" s="994"/>
      <c r="AR127" s="994"/>
      <c r="AS127" s="994"/>
      <c r="AT127" s="995"/>
      <c r="AU127" s="233"/>
      <c r="AV127" s="233"/>
      <c r="AW127" s="233"/>
      <c r="AX127" s="917" t="s">
        <v>458</v>
      </c>
      <c r="AY127" s="918"/>
      <c r="AZ127" s="918"/>
      <c r="BA127" s="918"/>
      <c r="BB127" s="918"/>
      <c r="BC127" s="918"/>
      <c r="BD127" s="918"/>
      <c r="BE127" s="919"/>
      <c r="BF127" s="1072" t="s">
        <v>448</v>
      </c>
      <c r="BG127" s="1073"/>
      <c r="BH127" s="1073"/>
      <c r="BI127" s="1073"/>
      <c r="BJ127" s="1073"/>
      <c r="BK127" s="1073"/>
      <c r="BL127" s="1082"/>
      <c r="BM127" s="1072">
        <v>12.13</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459</v>
      </c>
      <c r="CQ127" s="1076"/>
      <c r="CR127" s="1076"/>
      <c r="CS127" s="1076"/>
      <c r="CT127" s="1076"/>
      <c r="CU127" s="1076"/>
      <c r="CV127" s="1076"/>
      <c r="CW127" s="1076"/>
      <c r="CX127" s="1076"/>
      <c r="CY127" s="1076"/>
      <c r="CZ127" s="1076"/>
      <c r="DA127" s="1076"/>
      <c r="DB127" s="1076"/>
      <c r="DC127" s="1076"/>
      <c r="DD127" s="1076"/>
      <c r="DE127" s="1076"/>
      <c r="DF127" s="1077"/>
      <c r="DG127" s="1078" t="s">
        <v>460</v>
      </c>
      <c r="DH127" s="1079"/>
      <c r="DI127" s="1079"/>
      <c r="DJ127" s="1079"/>
      <c r="DK127" s="1079"/>
      <c r="DL127" s="1079" t="s">
        <v>461</v>
      </c>
      <c r="DM127" s="1079"/>
      <c r="DN127" s="1079"/>
      <c r="DO127" s="1079"/>
      <c r="DP127" s="1079"/>
      <c r="DQ127" s="1079" t="s">
        <v>461</v>
      </c>
      <c r="DR127" s="1079"/>
      <c r="DS127" s="1079"/>
      <c r="DT127" s="1079"/>
      <c r="DU127" s="1079"/>
      <c r="DV127" s="1080" t="s">
        <v>461</v>
      </c>
      <c r="DW127" s="1080"/>
      <c r="DX127" s="1080"/>
      <c r="DY127" s="1080"/>
      <c r="DZ127" s="1081"/>
    </row>
    <row r="128" spans="1:130" s="197" customFormat="1" ht="26.25" customHeight="1" x14ac:dyDescent="0.15">
      <c r="A128" s="1102" t="s">
        <v>462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463</v>
      </c>
      <c r="X128" s="1104"/>
      <c r="Y128" s="1104"/>
      <c r="Z128" s="1105"/>
      <c r="AA128" s="1120">
        <v>1026764</v>
      </c>
      <c r="AB128" s="1121"/>
      <c r="AC128" s="1121"/>
      <c r="AD128" s="1121"/>
      <c r="AE128" s="1122"/>
      <c r="AF128" s="1123">
        <v>1053027</v>
      </c>
      <c r="AG128" s="1121"/>
      <c r="AH128" s="1121"/>
      <c r="AI128" s="1121"/>
      <c r="AJ128" s="1122"/>
      <c r="AK128" s="1123">
        <v>1022021</v>
      </c>
      <c r="AL128" s="1121"/>
      <c r="AM128" s="1121"/>
      <c r="AN128" s="1121"/>
      <c r="AO128" s="1122"/>
      <c r="AP128" s="1124"/>
      <c r="AQ128" s="1125"/>
      <c r="AR128" s="1125"/>
      <c r="AS128" s="1125"/>
      <c r="AT128" s="1126"/>
      <c r="AU128" s="235"/>
      <c r="AV128" s="235"/>
      <c r="AW128" s="235"/>
      <c r="AX128" s="1085" t="s">
        <v>464</v>
      </c>
      <c r="AY128" s="981"/>
      <c r="AZ128" s="981"/>
      <c r="BA128" s="981"/>
      <c r="BB128" s="981"/>
      <c r="BC128" s="981"/>
      <c r="BD128" s="981"/>
      <c r="BE128" s="982"/>
      <c r="BF128" s="1097" t="s">
        <v>448</v>
      </c>
      <c r="BG128" s="1098"/>
      <c r="BH128" s="1098"/>
      <c r="BI128" s="1098"/>
      <c r="BJ128" s="1098"/>
      <c r="BK128" s="1098"/>
      <c r="BL128" s="1099"/>
      <c r="BM128" s="1097">
        <v>17.13</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465</v>
      </c>
      <c r="X129" s="1092"/>
      <c r="Y129" s="1092"/>
      <c r="Z129" s="1093"/>
      <c r="AA129" s="989">
        <v>23820548</v>
      </c>
      <c r="AB129" s="990"/>
      <c r="AC129" s="990"/>
      <c r="AD129" s="990"/>
      <c r="AE129" s="991"/>
      <c r="AF129" s="992">
        <v>23619439</v>
      </c>
      <c r="AG129" s="990"/>
      <c r="AH129" s="990"/>
      <c r="AI129" s="990"/>
      <c r="AJ129" s="991"/>
      <c r="AK129" s="992">
        <v>24291000</v>
      </c>
      <c r="AL129" s="990"/>
      <c r="AM129" s="990"/>
      <c r="AN129" s="990"/>
      <c r="AO129" s="991"/>
      <c r="AP129" s="1094"/>
      <c r="AQ129" s="1095"/>
      <c r="AR129" s="1095"/>
      <c r="AS129" s="1095"/>
      <c r="AT129" s="1096"/>
      <c r="AU129" s="235"/>
      <c r="AV129" s="235"/>
      <c r="AW129" s="235"/>
      <c r="AX129" s="1085" t="s">
        <v>466</v>
      </c>
      <c r="AY129" s="981"/>
      <c r="AZ129" s="981"/>
      <c r="BA129" s="981"/>
      <c r="BB129" s="981"/>
      <c r="BC129" s="981"/>
      <c r="BD129" s="981"/>
      <c r="BE129" s="982"/>
      <c r="BF129" s="1086">
        <v>10</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467</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468</v>
      </c>
      <c r="X130" s="1092"/>
      <c r="Y130" s="1092"/>
      <c r="Z130" s="1093"/>
      <c r="AA130" s="989">
        <v>3232934</v>
      </c>
      <c r="AB130" s="990"/>
      <c r="AC130" s="990"/>
      <c r="AD130" s="990"/>
      <c r="AE130" s="991"/>
      <c r="AF130" s="992">
        <v>3345131</v>
      </c>
      <c r="AG130" s="990"/>
      <c r="AH130" s="990"/>
      <c r="AI130" s="990"/>
      <c r="AJ130" s="991"/>
      <c r="AK130" s="992">
        <v>3252449</v>
      </c>
      <c r="AL130" s="990"/>
      <c r="AM130" s="990"/>
      <c r="AN130" s="990"/>
      <c r="AO130" s="991"/>
      <c r="AP130" s="1094"/>
      <c r="AQ130" s="1095"/>
      <c r="AR130" s="1095"/>
      <c r="AS130" s="1095"/>
      <c r="AT130" s="1096"/>
      <c r="AU130" s="235"/>
      <c r="AV130" s="235"/>
      <c r="AW130" s="235"/>
      <c r="AX130" s="1144" t="s">
        <v>469</v>
      </c>
      <c r="AY130" s="1076"/>
      <c r="AZ130" s="1076"/>
      <c r="BA130" s="1076"/>
      <c r="BB130" s="1076"/>
      <c r="BC130" s="1076"/>
      <c r="BD130" s="1076"/>
      <c r="BE130" s="1077"/>
      <c r="BF130" s="1106">
        <v>92.6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470</v>
      </c>
      <c r="X131" s="1115"/>
      <c r="Y131" s="1115"/>
      <c r="Z131" s="1116"/>
      <c r="AA131" s="1028">
        <v>20587614</v>
      </c>
      <c r="AB131" s="1029"/>
      <c r="AC131" s="1029"/>
      <c r="AD131" s="1029"/>
      <c r="AE131" s="1030"/>
      <c r="AF131" s="1031">
        <v>20274308</v>
      </c>
      <c r="AG131" s="1029"/>
      <c r="AH131" s="1029"/>
      <c r="AI131" s="1029"/>
      <c r="AJ131" s="1030"/>
      <c r="AK131" s="1031">
        <v>21038551</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471</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472</v>
      </c>
      <c r="W132" s="1132"/>
      <c r="X132" s="1132"/>
      <c r="Y132" s="1132"/>
      <c r="Z132" s="1133"/>
      <c r="AA132" s="1134">
        <v>11.02985514</v>
      </c>
      <c r="AB132" s="1135"/>
      <c r="AC132" s="1135"/>
      <c r="AD132" s="1135"/>
      <c r="AE132" s="1136"/>
      <c r="AF132" s="1137">
        <v>9.4605201819999998</v>
      </c>
      <c r="AG132" s="1135"/>
      <c r="AH132" s="1135"/>
      <c r="AI132" s="1135"/>
      <c r="AJ132" s="1136"/>
      <c r="AK132" s="1137">
        <v>9.5543462090000002</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473</v>
      </c>
      <c r="W133" s="1139"/>
      <c r="X133" s="1139"/>
      <c r="Y133" s="1139"/>
      <c r="Z133" s="1140"/>
      <c r="AA133" s="1141">
        <v>10.6</v>
      </c>
      <c r="AB133" s="1142"/>
      <c r="AC133" s="1142"/>
      <c r="AD133" s="1142"/>
      <c r="AE133" s="1143"/>
      <c r="AF133" s="1141">
        <v>10.4</v>
      </c>
      <c r="AG133" s="1142"/>
      <c r="AH133" s="1142"/>
      <c r="AI133" s="1142"/>
      <c r="AJ133" s="1143"/>
      <c r="AK133" s="1141">
        <v>10</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8" t="s">
        <v>476</v>
      </c>
      <c r="L7" s="254"/>
      <c r="M7" s="255" t="s">
        <v>477</v>
      </c>
      <c r="N7" s="256"/>
    </row>
    <row r="8" spans="1:16" x14ac:dyDescent="0.15">
      <c r="A8" s="248"/>
      <c r="B8" s="244"/>
      <c r="C8" s="244"/>
      <c r="D8" s="244"/>
      <c r="E8" s="244"/>
      <c r="F8" s="244"/>
      <c r="G8" s="257"/>
      <c r="H8" s="258"/>
      <c r="I8" s="258"/>
      <c r="J8" s="259"/>
      <c r="K8" s="1149"/>
      <c r="L8" s="260" t="s">
        <v>478</v>
      </c>
      <c r="M8" s="261" t="s">
        <v>479</v>
      </c>
      <c r="N8" s="262" t="s">
        <v>480</v>
      </c>
    </row>
    <row r="9" spans="1:16" x14ac:dyDescent="0.15">
      <c r="A9" s="248"/>
      <c r="B9" s="244"/>
      <c r="C9" s="244"/>
      <c r="D9" s="244"/>
      <c r="E9" s="244"/>
      <c r="F9" s="244"/>
      <c r="G9" s="1150" t="s">
        <v>481</v>
      </c>
      <c r="H9" s="1151"/>
      <c r="I9" s="1151"/>
      <c r="J9" s="1152"/>
      <c r="K9" s="263">
        <v>7461727</v>
      </c>
      <c r="L9" s="264">
        <v>61181</v>
      </c>
      <c r="M9" s="265">
        <v>56521</v>
      </c>
      <c r="N9" s="266">
        <v>8.1999999999999993</v>
      </c>
    </row>
    <row r="10" spans="1:16" x14ac:dyDescent="0.15">
      <c r="A10" s="248"/>
      <c r="B10" s="244"/>
      <c r="C10" s="244"/>
      <c r="D10" s="244"/>
      <c r="E10" s="244"/>
      <c r="F10" s="244"/>
      <c r="G10" s="1150" t="s">
        <v>482</v>
      </c>
      <c r="H10" s="1151"/>
      <c r="I10" s="1151"/>
      <c r="J10" s="1152"/>
      <c r="K10" s="267">
        <v>171487</v>
      </c>
      <c r="L10" s="268">
        <v>1406</v>
      </c>
      <c r="M10" s="269">
        <v>5094</v>
      </c>
      <c r="N10" s="270">
        <v>-72.400000000000006</v>
      </c>
    </row>
    <row r="11" spans="1:16" ht="13.5" customHeight="1" x14ac:dyDescent="0.15">
      <c r="A11" s="248"/>
      <c r="B11" s="244"/>
      <c r="C11" s="244"/>
      <c r="D11" s="244"/>
      <c r="E11" s="244"/>
      <c r="F11" s="244"/>
      <c r="G11" s="1150" t="s">
        <v>483</v>
      </c>
      <c r="H11" s="1151"/>
      <c r="I11" s="1151"/>
      <c r="J11" s="1152"/>
      <c r="K11" s="267">
        <v>73630</v>
      </c>
      <c r="L11" s="268">
        <v>604</v>
      </c>
      <c r="M11" s="269">
        <v>3978</v>
      </c>
      <c r="N11" s="270">
        <v>-84.8</v>
      </c>
    </row>
    <row r="12" spans="1:16" ht="13.5" customHeight="1" x14ac:dyDescent="0.15">
      <c r="A12" s="248"/>
      <c r="B12" s="244"/>
      <c r="C12" s="244"/>
      <c r="D12" s="244"/>
      <c r="E12" s="244"/>
      <c r="F12" s="244"/>
      <c r="G12" s="1150" t="s">
        <v>484</v>
      </c>
      <c r="H12" s="1151"/>
      <c r="I12" s="1151"/>
      <c r="J12" s="1152"/>
      <c r="K12" s="267">
        <v>396</v>
      </c>
      <c r="L12" s="268">
        <v>3</v>
      </c>
      <c r="M12" s="269">
        <v>1244</v>
      </c>
      <c r="N12" s="270">
        <v>-99.8</v>
      </c>
    </row>
    <row r="13" spans="1:16" ht="13.5" customHeight="1" x14ac:dyDescent="0.15">
      <c r="A13" s="248"/>
      <c r="B13" s="244"/>
      <c r="C13" s="244"/>
      <c r="D13" s="244"/>
      <c r="E13" s="244"/>
      <c r="F13" s="244"/>
      <c r="G13" s="1150" t="s">
        <v>485</v>
      </c>
      <c r="H13" s="1151"/>
      <c r="I13" s="1151"/>
      <c r="J13" s="1152"/>
      <c r="K13" s="267" t="s">
        <v>486</v>
      </c>
      <c r="L13" s="268" t="s">
        <v>486</v>
      </c>
      <c r="M13" s="269">
        <v>18</v>
      </c>
      <c r="N13" s="270" t="s">
        <v>486</v>
      </c>
    </row>
    <row r="14" spans="1:16" ht="13.5" customHeight="1" x14ac:dyDescent="0.15">
      <c r="A14" s="248"/>
      <c r="B14" s="244"/>
      <c r="C14" s="244"/>
      <c r="D14" s="244"/>
      <c r="E14" s="244"/>
      <c r="F14" s="244"/>
      <c r="G14" s="1150" t="s">
        <v>487</v>
      </c>
      <c r="H14" s="1151"/>
      <c r="I14" s="1151"/>
      <c r="J14" s="1152"/>
      <c r="K14" s="267">
        <v>319868</v>
      </c>
      <c r="L14" s="268">
        <v>2623</v>
      </c>
      <c r="M14" s="269">
        <v>2228</v>
      </c>
      <c r="N14" s="270">
        <v>17.7</v>
      </c>
    </row>
    <row r="15" spans="1:16" ht="13.5" customHeight="1" x14ac:dyDescent="0.15">
      <c r="A15" s="248"/>
      <c r="B15" s="244"/>
      <c r="C15" s="244"/>
      <c r="D15" s="244"/>
      <c r="E15" s="244"/>
      <c r="F15" s="244"/>
      <c r="G15" s="1150" t="s">
        <v>488</v>
      </c>
      <c r="H15" s="1151"/>
      <c r="I15" s="1151"/>
      <c r="J15" s="1152"/>
      <c r="K15" s="267">
        <v>22709</v>
      </c>
      <c r="L15" s="268">
        <v>186</v>
      </c>
      <c r="M15" s="269">
        <v>1508</v>
      </c>
      <c r="N15" s="270">
        <v>-87.7</v>
      </c>
    </row>
    <row r="16" spans="1:16" x14ac:dyDescent="0.15">
      <c r="A16" s="248"/>
      <c r="B16" s="244"/>
      <c r="C16" s="244"/>
      <c r="D16" s="244"/>
      <c r="E16" s="244"/>
      <c r="F16" s="244"/>
      <c r="G16" s="1153" t="s">
        <v>489</v>
      </c>
      <c r="H16" s="1154"/>
      <c r="I16" s="1154"/>
      <c r="J16" s="1155"/>
      <c r="K16" s="268">
        <v>-434894</v>
      </c>
      <c r="L16" s="268">
        <v>-3566</v>
      </c>
      <c r="M16" s="269">
        <v>-5476</v>
      </c>
      <c r="N16" s="270">
        <v>-34.9</v>
      </c>
    </row>
    <row r="17" spans="1:16" x14ac:dyDescent="0.15">
      <c r="A17" s="248"/>
      <c r="B17" s="244"/>
      <c r="C17" s="244"/>
      <c r="D17" s="244"/>
      <c r="E17" s="244"/>
      <c r="F17" s="244"/>
      <c r="G17" s="1153" t="s">
        <v>165</v>
      </c>
      <c r="H17" s="1154"/>
      <c r="I17" s="1154"/>
      <c r="J17" s="1155"/>
      <c r="K17" s="268">
        <v>7614923</v>
      </c>
      <c r="L17" s="268">
        <v>62437</v>
      </c>
      <c r="M17" s="269">
        <v>65114</v>
      </c>
      <c r="N17" s="270">
        <v>-4.0999999999999996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5" t="s">
        <v>494</v>
      </c>
      <c r="H21" s="1146"/>
      <c r="I21" s="1146"/>
      <c r="J21" s="1147"/>
      <c r="K21" s="280">
        <v>6.08</v>
      </c>
      <c r="L21" s="281">
        <v>6.38</v>
      </c>
      <c r="M21" s="282">
        <v>-0.3</v>
      </c>
      <c r="N21" s="249"/>
      <c r="O21" s="283"/>
      <c r="P21" s="279"/>
    </row>
    <row r="22" spans="1:16" s="284" customFormat="1" x14ac:dyDescent="0.15">
      <c r="A22" s="279"/>
      <c r="B22" s="249"/>
      <c r="C22" s="249"/>
      <c r="D22" s="249"/>
      <c r="E22" s="249"/>
      <c r="F22" s="249"/>
      <c r="G22" s="1145" t="s">
        <v>495</v>
      </c>
      <c r="H22" s="1146"/>
      <c r="I22" s="1146"/>
      <c r="J22" s="1147"/>
      <c r="K22" s="285">
        <v>100</v>
      </c>
      <c r="L22" s="286">
        <v>99.8</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8" t="s">
        <v>476</v>
      </c>
      <c r="L30" s="254"/>
      <c r="M30" s="255" t="s">
        <v>477</v>
      </c>
      <c r="N30" s="256"/>
    </row>
    <row r="31" spans="1:16" x14ac:dyDescent="0.15">
      <c r="A31" s="248"/>
      <c r="B31" s="244"/>
      <c r="C31" s="244"/>
      <c r="D31" s="244"/>
      <c r="E31" s="244"/>
      <c r="F31" s="244"/>
      <c r="G31" s="257"/>
      <c r="H31" s="258"/>
      <c r="I31" s="258"/>
      <c r="J31" s="259"/>
      <c r="K31" s="1149"/>
      <c r="L31" s="260" t="s">
        <v>478</v>
      </c>
      <c r="M31" s="261" t="s">
        <v>479</v>
      </c>
      <c r="N31" s="262" t="s">
        <v>480</v>
      </c>
    </row>
    <row r="32" spans="1:16" ht="27" customHeight="1" x14ac:dyDescent="0.15">
      <c r="A32" s="248"/>
      <c r="B32" s="244"/>
      <c r="C32" s="244"/>
      <c r="D32" s="244"/>
      <c r="E32" s="244"/>
      <c r="F32" s="244"/>
      <c r="G32" s="1161" t="s">
        <v>499</v>
      </c>
      <c r="H32" s="1162"/>
      <c r="I32" s="1162"/>
      <c r="J32" s="1163"/>
      <c r="K32" s="294">
        <v>4126645</v>
      </c>
      <c r="L32" s="294">
        <v>33835</v>
      </c>
      <c r="M32" s="295">
        <v>35579</v>
      </c>
      <c r="N32" s="296">
        <v>-4.9000000000000004</v>
      </c>
    </row>
    <row r="33" spans="1:16" ht="13.5" customHeight="1" x14ac:dyDescent="0.15">
      <c r="A33" s="248"/>
      <c r="B33" s="244"/>
      <c r="C33" s="244"/>
      <c r="D33" s="244"/>
      <c r="E33" s="244"/>
      <c r="F33" s="244"/>
      <c r="G33" s="1161" t="s">
        <v>500</v>
      </c>
      <c r="H33" s="1162"/>
      <c r="I33" s="1162"/>
      <c r="J33" s="1163"/>
      <c r="K33" s="294" t="s">
        <v>486</v>
      </c>
      <c r="L33" s="294" t="s">
        <v>486</v>
      </c>
      <c r="M33" s="295" t="s">
        <v>486</v>
      </c>
      <c r="N33" s="296" t="s">
        <v>486</v>
      </c>
    </row>
    <row r="34" spans="1:16" ht="27" customHeight="1" x14ac:dyDescent="0.15">
      <c r="A34" s="248"/>
      <c r="B34" s="244"/>
      <c r="C34" s="244"/>
      <c r="D34" s="244"/>
      <c r="E34" s="244"/>
      <c r="F34" s="244"/>
      <c r="G34" s="1161" t="s">
        <v>501</v>
      </c>
      <c r="H34" s="1162"/>
      <c r="I34" s="1162"/>
      <c r="J34" s="1163"/>
      <c r="K34" s="294" t="s">
        <v>486</v>
      </c>
      <c r="L34" s="294" t="s">
        <v>486</v>
      </c>
      <c r="M34" s="295">
        <v>9</v>
      </c>
      <c r="N34" s="296" t="s">
        <v>486</v>
      </c>
    </row>
    <row r="35" spans="1:16" ht="27" customHeight="1" x14ac:dyDescent="0.15">
      <c r="A35" s="248"/>
      <c r="B35" s="244"/>
      <c r="C35" s="244"/>
      <c r="D35" s="244"/>
      <c r="E35" s="244"/>
      <c r="F35" s="244"/>
      <c r="G35" s="1161" t="s">
        <v>502</v>
      </c>
      <c r="H35" s="1162"/>
      <c r="I35" s="1162"/>
      <c r="J35" s="1163"/>
      <c r="K35" s="294">
        <v>2053670</v>
      </c>
      <c r="L35" s="294">
        <v>16839</v>
      </c>
      <c r="M35" s="295">
        <v>12310</v>
      </c>
      <c r="N35" s="296">
        <v>36.799999999999997</v>
      </c>
    </row>
    <row r="36" spans="1:16" ht="27" customHeight="1" x14ac:dyDescent="0.15">
      <c r="A36" s="248"/>
      <c r="B36" s="244"/>
      <c r="C36" s="244"/>
      <c r="D36" s="244"/>
      <c r="E36" s="244"/>
      <c r="F36" s="244"/>
      <c r="G36" s="1161" t="s">
        <v>503</v>
      </c>
      <c r="H36" s="1162"/>
      <c r="I36" s="1162"/>
      <c r="J36" s="1163"/>
      <c r="K36" s="294">
        <v>103909</v>
      </c>
      <c r="L36" s="294">
        <v>852</v>
      </c>
      <c r="M36" s="295">
        <v>1635</v>
      </c>
      <c r="N36" s="296">
        <v>-47.9</v>
      </c>
    </row>
    <row r="37" spans="1:16" ht="13.5" customHeight="1" x14ac:dyDescent="0.15">
      <c r="A37" s="248"/>
      <c r="B37" s="244"/>
      <c r="C37" s="244"/>
      <c r="D37" s="244"/>
      <c r="E37" s="244"/>
      <c r="F37" s="244"/>
      <c r="G37" s="1161" t="s">
        <v>504</v>
      </c>
      <c r="H37" s="1162"/>
      <c r="I37" s="1162"/>
      <c r="J37" s="1163"/>
      <c r="K37" s="294" t="s">
        <v>486</v>
      </c>
      <c r="L37" s="294" t="s">
        <v>486</v>
      </c>
      <c r="M37" s="295">
        <v>609</v>
      </c>
      <c r="N37" s="296" t="s">
        <v>486</v>
      </c>
    </row>
    <row r="38" spans="1:16" ht="27" customHeight="1" x14ac:dyDescent="0.15">
      <c r="A38" s="248"/>
      <c r="B38" s="244"/>
      <c r="C38" s="244"/>
      <c r="D38" s="244"/>
      <c r="E38" s="244"/>
      <c r="F38" s="244"/>
      <c r="G38" s="1164" t="s">
        <v>505</v>
      </c>
      <c r="H38" s="1165"/>
      <c r="I38" s="1165"/>
      <c r="J38" s="1166"/>
      <c r="K38" s="297">
        <v>342</v>
      </c>
      <c r="L38" s="297">
        <v>3</v>
      </c>
      <c r="M38" s="298">
        <v>0</v>
      </c>
      <c r="N38" s="299">
        <v>0</v>
      </c>
      <c r="O38" s="293"/>
    </row>
    <row r="39" spans="1:16" x14ac:dyDescent="0.15">
      <c r="A39" s="248"/>
      <c r="B39" s="244"/>
      <c r="C39" s="244"/>
      <c r="D39" s="244"/>
      <c r="E39" s="244"/>
      <c r="F39" s="244"/>
      <c r="G39" s="1164" t="s">
        <v>506</v>
      </c>
      <c r="H39" s="1165"/>
      <c r="I39" s="1165"/>
      <c r="J39" s="1166"/>
      <c r="K39" s="300">
        <v>-1022021</v>
      </c>
      <c r="L39" s="300">
        <v>-8380</v>
      </c>
      <c r="M39" s="301">
        <v>-7873</v>
      </c>
      <c r="N39" s="302">
        <v>6.4</v>
      </c>
      <c r="O39" s="293"/>
    </row>
    <row r="40" spans="1:16" ht="27" customHeight="1" x14ac:dyDescent="0.15">
      <c r="A40" s="248"/>
      <c r="B40" s="244"/>
      <c r="C40" s="244"/>
      <c r="D40" s="244"/>
      <c r="E40" s="244"/>
      <c r="F40" s="244"/>
      <c r="G40" s="1161" t="s">
        <v>507</v>
      </c>
      <c r="H40" s="1162"/>
      <c r="I40" s="1162"/>
      <c r="J40" s="1163"/>
      <c r="K40" s="300">
        <v>-3252449</v>
      </c>
      <c r="L40" s="300">
        <v>-26668</v>
      </c>
      <c r="M40" s="301">
        <v>-31099</v>
      </c>
      <c r="N40" s="302">
        <v>-14.2</v>
      </c>
      <c r="O40" s="293"/>
    </row>
    <row r="41" spans="1:16" x14ac:dyDescent="0.15">
      <c r="A41" s="248"/>
      <c r="B41" s="244"/>
      <c r="C41" s="244"/>
      <c r="D41" s="244"/>
      <c r="E41" s="244"/>
      <c r="F41" s="244"/>
      <c r="G41" s="1167" t="s">
        <v>276</v>
      </c>
      <c r="H41" s="1168"/>
      <c r="I41" s="1168"/>
      <c r="J41" s="1169"/>
      <c r="K41" s="294">
        <v>2010096</v>
      </c>
      <c r="L41" s="300">
        <v>16481</v>
      </c>
      <c r="M41" s="301">
        <v>11170</v>
      </c>
      <c r="N41" s="302">
        <v>47.5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6" t="s">
        <v>476</v>
      </c>
      <c r="J49" s="1158" t="s">
        <v>511</v>
      </c>
      <c r="K49" s="1159"/>
      <c r="L49" s="1159"/>
      <c r="M49" s="1159"/>
      <c r="N49" s="1160"/>
    </row>
    <row r="50" spans="1:14" x14ac:dyDescent="0.15">
      <c r="A50" s="248"/>
      <c r="B50" s="244"/>
      <c r="C50" s="244"/>
      <c r="D50" s="244"/>
      <c r="E50" s="244"/>
      <c r="F50" s="244"/>
      <c r="G50" s="312"/>
      <c r="H50" s="313"/>
      <c r="I50" s="1157"/>
      <c r="J50" s="314" t="s">
        <v>512</v>
      </c>
      <c r="K50" s="315" t="s">
        <v>513</v>
      </c>
      <c r="L50" s="316" t="s">
        <v>514</v>
      </c>
      <c r="M50" s="317" t="s">
        <v>515</v>
      </c>
      <c r="N50" s="318" t="s">
        <v>516</v>
      </c>
    </row>
    <row r="51" spans="1:14" x14ac:dyDescent="0.15">
      <c r="A51" s="248"/>
      <c r="B51" s="244"/>
      <c r="C51" s="244"/>
      <c r="D51" s="244"/>
      <c r="E51" s="244"/>
      <c r="F51" s="244"/>
      <c r="G51" s="310" t="s">
        <v>517</v>
      </c>
      <c r="H51" s="311"/>
      <c r="I51" s="319">
        <v>3139488</v>
      </c>
      <c r="J51" s="320">
        <v>25399</v>
      </c>
      <c r="K51" s="321">
        <v>59.7</v>
      </c>
      <c r="L51" s="322">
        <v>41433</v>
      </c>
      <c r="M51" s="323">
        <v>15.2</v>
      </c>
      <c r="N51" s="324">
        <v>44.5</v>
      </c>
    </row>
    <row r="52" spans="1:14" x14ac:dyDescent="0.15">
      <c r="A52" s="248"/>
      <c r="B52" s="244"/>
      <c r="C52" s="244"/>
      <c r="D52" s="244"/>
      <c r="E52" s="244"/>
      <c r="F52" s="244"/>
      <c r="G52" s="325"/>
      <c r="H52" s="326" t="s">
        <v>518</v>
      </c>
      <c r="I52" s="327">
        <v>1770380</v>
      </c>
      <c r="J52" s="328">
        <v>14322</v>
      </c>
      <c r="K52" s="329">
        <v>230.5</v>
      </c>
      <c r="L52" s="330">
        <v>22351</v>
      </c>
      <c r="M52" s="331">
        <v>11</v>
      </c>
      <c r="N52" s="332">
        <v>219.5</v>
      </c>
    </row>
    <row r="53" spans="1:14" x14ac:dyDescent="0.15">
      <c r="A53" s="248"/>
      <c r="B53" s="244"/>
      <c r="C53" s="244"/>
      <c r="D53" s="244"/>
      <c r="E53" s="244"/>
      <c r="F53" s="244"/>
      <c r="G53" s="310" t="s">
        <v>519</v>
      </c>
      <c r="H53" s="311"/>
      <c r="I53" s="319">
        <v>1933188</v>
      </c>
      <c r="J53" s="320">
        <v>15591</v>
      </c>
      <c r="K53" s="321">
        <v>-38.6</v>
      </c>
      <c r="L53" s="322">
        <v>43493</v>
      </c>
      <c r="M53" s="323">
        <v>5</v>
      </c>
      <c r="N53" s="324">
        <v>-43.6</v>
      </c>
    </row>
    <row r="54" spans="1:14" x14ac:dyDescent="0.15">
      <c r="A54" s="248"/>
      <c r="B54" s="244"/>
      <c r="C54" s="244"/>
      <c r="D54" s="244"/>
      <c r="E54" s="244"/>
      <c r="F54" s="244"/>
      <c r="G54" s="325"/>
      <c r="H54" s="326" t="s">
        <v>518</v>
      </c>
      <c r="I54" s="327">
        <v>849335</v>
      </c>
      <c r="J54" s="328">
        <v>6850</v>
      </c>
      <c r="K54" s="329">
        <v>-52.2</v>
      </c>
      <c r="L54" s="330">
        <v>23254</v>
      </c>
      <c r="M54" s="331">
        <v>4</v>
      </c>
      <c r="N54" s="332">
        <v>-56.2</v>
      </c>
    </row>
    <row r="55" spans="1:14" x14ac:dyDescent="0.15">
      <c r="A55" s="248"/>
      <c r="B55" s="244"/>
      <c r="C55" s="244"/>
      <c r="D55" s="244"/>
      <c r="E55" s="244"/>
      <c r="F55" s="244"/>
      <c r="G55" s="310" t="s">
        <v>520</v>
      </c>
      <c r="H55" s="311"/>
      <c r="I55" s="319">
        <v>3348534</v>
      </c>
      <c r="J55" s="320">
        <v>27089</v>
      </c>
      <c r="K55" s="321">
        <v>73.7</v>
      </c>
      <c r="L55" s="322">
        <v>50840</v>
      </c>
      <c r="M55" s="323">
        <v>16.899999999999999</v>
      </c>
      <c r="N55" s="324">
        <v>56.8</v>
      </c>
    </row>
    <row r="56" spans="1:14" x14ac:dyDescent="0.15">
      <c r="A56" s="248"/>
      <c r="B56" s="244"/>
      <c r="C56" s="244"/>
      <c r="D56" s="244"/>
      <c r="E56" s="244"/>
      <c r="F56" s="244"/>
      <c r="G56" s="325"/>
      <c r="H56" s="326" t="s">
        <v>518</v>
      </c>
      <c r="I56" s="327">
        <v>1269112</v>
      </c>
      <c r="J56" s="328">
        <v>10267</v>
      </c>
      <c r="K56" s="329">
        <v>49.9</v>
      </c>
      <c r="L56" s="330">
        <v>25367</v>
      </c>
      <c r="M56" s="331">
        <v>9.1</v>
      </c>
      <c r="N56" s="332">
        <v>40.799999999999997</v>
      </c>
    </row>
    <row r="57" spans="1:14" x14ac:dyDescent="0.15">
      <c r="A57" s="248"/>
      <c r="B57" s="244"/>
      <c r="C57" s="244"/>
      <c r="D57" s="244"/>
      <c r="E57" s="244"/>
      <c r="F57" s="244"/>
      <c r="G57" s="310" t="s">
        <v>521</v>
      </c>
      <c r="H57" s="311"/>
      <c r="I57" s="319">
        <v>3081780</v>
      </c>
      <c r="J57" s="320">
        <v>25073</v>
      </c>
      <c r="K57" s="321">
        <v>-7.4</v>
      </c>
      <c r="L57" s="322">
        <v>53605</v>
      </c>
      <c r="M57" s="323">
        <v>5.4</v>
      </c>
      <c r="N57" s="324">
        <v>-12.8</v>
      </c>
    </row>
    <row r="58" spans="1:14" x14ac:dyDescent="0.15">
      <c r="A58" s="248"/>
      <c r="B58" s="244"/>
      <c r="C58" s="244"/>
      <c r="D58" s="244"/>
      <c r="E58" s="244"/>
      <c r="F58" s="244"/>
      <c r="G58" s="325"/>
      <c r="H58" s="326" t="s">
        <v>518</v>
      </c>
      <c r="I58" s="327">
        <v>1226959</v>
      </c>
      <c r="J58" s="328">
        <v>9983</v>
      </c>
      <c r="K58" s="329">
        <v>-2.8</v>
      </c>
      <c r="L58" s="330">
        <v>28343</v>
      </c>
      <c r="M58" s="331">
        <v>11.7</v>
      </c>
      <c r="N58" s="332">
        <v>-14.5</v>
      </c>
    </row>
    <row r="59" spans="1:14" x14ac:dyDescent="0.15">
      <c r="A59" s="248"/>
      <c r="B59" s="244"/>
      <c r="C59" s="244"/>
      <c r="D59" s="244"/>
      <c r="E59" s="244"/>
      <c r="F59" s="244"/>
      <c r="G59" s="310" t="s">
        <v>522</v>
      </c>
      <c r="H59" s="311"/>
      <c r="I59" s="319">
        <v>2190575</v>
      </c>
      <c r="J59" s="320">
        <v>17961</v>
      </c>
      <c r="K59" s="321">
        <v>-28.4</v>
      </c>
      <c r="L59" s="322">
        <v>46440</v>
      </c>
      <c r="M59" s="323">
        <v>-13.4</v>
      </c>
      <c r="N59" s="324">
        <v>-15</v>
      </c>
    </row>
    <row r="60" spans="1:14" x14ac:dyDescent="0.15">
      <c r="A60" s="248"/>
      <c r="B60" s="244"/>
      <c r="C60" s="244"/>
      <c r="D60" s="244"/>
      <c r="E60" s="244"/>
      <c r="F60" s="244"/>
      <c r="G60" s="325"/>
      <c r="H60" s="326" t="s">
        <v>518</v>
      </c>
      <c r="I60" s="333">
        <v>766382</v>
      </c>
      <c r="J60" s="328">
        <v>6284</v>
      </c>
      <c r="K60" s="329">
        <v>-37.1</v>
      </c>
      <c r="L60" s="330">
        <v>27658</v>
      </c>
      <c r="M60" s="331">
        <v>-2.4</v>
      </c>
      <c r="N60" s="332">
        <v>-34.700000000000003</v>
      </c>
    </row>
    <row r="61" spans="1:14" x14ac:dyDescent="0.15">
      <c r="A61" s="248"/>
      <c r="B61" s="244"/>
      <c r="C61" s="244"/>
      <c r="D61" s="244"/>
      <c r="E61" s="244"/>
      <c r="F61" s="244"/>
      <c r="G61" s="310" t="s">
        <v>523</v>
      </c>
      <c r="H61" s="334"/>
      <c r="I61" s="335">
        <v>2738713</v>
      </c>
      <c r="J61" s="336">
        <v>22223</v>
      </c>
      <c r="K61" s="337">
        <v>11.8</v>
      </c>
      <c r="L61" s="338">
        <v>47162</v>
      </c>
      <c r="M61" s="339">
        <v>5.8</v>
      </c>
      <c r="N61" s="324">
        <v>6</v>
      </c>
    </row>
    <row r="62" spans="1:14" x14ac:dyDescent="0.15">
      <c r="A62" s="248"/>
      <c r="B62" s="244"/>
      <c r="C62" s="244"/>
      <c r="D62" s="244"/>
      <c r="E62" s="244"/>
      <c r="F62" s="244"/>
      <c r="G62" s="325"/>
      <c r="H62" s="326" t="s">
        <v>518</v>
      </c>
      <c r="I62" s="327">
        <v>1176434</v>
      </c>
      <c r="J62" s="328">
        <v>9541</v>
      </c>
      <c r="K62" s="329">
        <v>37.700000000000003</v>
      </c>
      <c r="L62" s="330">
        <v>25395</v>
      </c>
      <c r="M62" s="331">
        <v>6.7</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0" t="s">
        <v>3</v>
      </c>
      <c r="D47" s="1170"/>
      <c r="E47" s="1171"/>
      <c r="F47" s="11">
        <v>3.26</v>
      </c>
      <c r="G47" s="12">
        <v>4.9800000000000004</v>
      </c>
      <c r="H47" s="12">
        <v>6.68</v>
      </c>
      <c r="I47" s="12">
        <v>5.78</v>
      </c>
      <c r="J47" s="13">
        <v>5.67</v>
      </c>
    </row>
    <row r="48" spans="2:10" ht="57.75" customHeight="1" x14ac:dyDescent="0.15">
      <c r="B48" s="14"/>
      <c r="C48" s="1172" t="s">
        <v>4</v>
      </c>
      <c r="D48" s="1172"/>
      <c r="E48" s="1173"/>
      <c r="F48" s="15">
        <v>1.37</v>
      </c>
      <c r="G48" s="16">
        <v>1.4</v>
      </c>
      <c r="H48" s="16">
        <v>1.28</v>
      </c>
      <c r="I48" s="16">
        <v>0.89</v>
      </c>
      <c r="J48" s="17">
        <v>1.1499999999999999</v>
      </c>
    </row>
    <row r="49" spans="2:10" ht="57.75" customHeight="1" thickBot="1" x14ac:dyDescent="0.2">
      <c r="B49" s="18"/>
      <c r="C49" s="1174" t="s">
        <v>5</v>
      </c>
      <c r="D49" s="1174"/>
      <c r="E49" s="1175"/>
      <c r="F49" s="19" t="s">
        <v>530</v>
      </c>
      <c r="G49" s="20">
        <v>1.73</v>
      </c>
      <c r="H49" s="20">
        <v>1.66</v>
      </c>
      <c r="I49" s="20" t="s">
        <v>531</v>
      </c>
      <c r="J49" s="21">
        <v>0.33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2017-03-27T04:54:51Z</cp:lastPrinted>
  <dcterms:created xsi:type="dcterms:W3CDTF">2017-02-15T20:29:22Z</dcterms:created>
  <dcterms:modified xsi:type="dcterms:W3CDTF">2017-05-26T05:16:07Z</dcterms:modified>
  <cp:category/>
</cp:coreProperties>
</file>