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BE35" i="9"/>
  <c r="AM35" i="9"/>
  <c r="CO34" i="9"/>
  <c r="BW34" i="9"/>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<sst xmlns="http://schemas.openxmlformats.org/spreadsheetml/2006/main" count="1045" uniqueCount="564">
  <si>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</si>
  <si>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</si>
  <si>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</si>
  <si>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</si>
  <si>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</si>
  <si>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</si>
  <si>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</si>
  <si>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</si>
  <si>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</si>
  <si>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</si>
  <si>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</si>
  <si>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</si>
  <si>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</si>
  <si>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</si>
  <si>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</si>
  <si>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</si>
  <si>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</si>
  <si>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</si>
  <si>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</si>
  <si>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</si>
  <si>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</si>
  <si>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</si>
  <si>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</si>
  <si>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</si>
  <si>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</si>
  <si>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</si>
  <si>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</si>
  <si>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</si>
  <si>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</si>
  <si>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</si>
  <si>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</si>
  <si>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</si>
  <si>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</si>
  <si>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</si>
  <si>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</si>
  <si>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</si>
  <si>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</si>
  <si>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</si>
  <si>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</si>
  <si>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</si>
  <si>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</si>
  <si>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</si>
  <si>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</si>
  <si>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</si>
  <si>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</si>
  <si>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</si>
  <si>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</si>
  <si>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</si>
  <si>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</si>
  <si>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</si>
  <si>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</si>
  <si>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</si>
  <si>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</si>
  <si>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</si>
  <si>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</si>
  <si>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</si>
  <si>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</si>
  <si>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</si>
  <si>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</si>
  <si>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</si>
  <si>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</si>
  <si>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</si>
  <si>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</si>
  <si>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</si>
  <si>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</si>
  <si>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</si>
  <si>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</si>
  <si>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</si>
  <si>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</si>
  <si>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</si>
  <si>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</si>
  <si>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</si>
  <si>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</si>
  <si>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</si>
  <si>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</si>
  <si>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</si>
  <si>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</si>
  <si>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</si>
  <si>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</si>
  <si>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</si>
  <si>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</si>
  <si>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</si>
  <si>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富田林市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</si>
  <si>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</si>
  <si>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</si>
  <si>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</si>
  <si>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</si>
  <si>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</si>
  <si>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</si>
  <si>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</si>
  <si>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</si>
  <si>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</si>
  <si>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</si>
  <si>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</si>
  <si>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</si>
  <si>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</si>
  <si>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</si>
  <si>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</si>
  <si>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</si>
  <si>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</si>
  <si>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</si>
  <si>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</si>
  <si>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</si>
  <si>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</si>
  <si>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</si>
  <si>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</si>
  <si>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</si>
  <si>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</si>
  <si>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</si>
  <si>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</si>
  <si>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</si>
  <si>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</si>
  <si>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</si>
  <si>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</si>
  <si>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</si>
  <si>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</si>
  <si>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</si>
  <si>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</si>
  <si>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</si>
  <si>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</si>
  <si>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</si>
  <si>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</si>
  <si>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</si>
  <si>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</si>
  <si>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</si>
  <si>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</si>
  <si>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</si>
  <si>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</si>
  <si>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</si>
  <si>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</si>
  <si>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</si>
  <si>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</si>
  <si>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</si>
  <si>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</si>
  <si>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</si>
  <si>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</si>
  <si>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</si>
  <si>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</si>
  <si>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</si>
  <si>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</si>
  <si>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</si>
  <si>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</si>
  <si>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</si>
  <si>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</si>
  <si>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</si>
  <si>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</si>
  <si>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</si>
  <si>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</si>
  <si>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</si>
  <si>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</si>
  <si>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</si>
  <si>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</si>
  <si>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</si>
  <si>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</si>
  <si>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</si>
  <si>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</si>
  <si>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</si>
  <si>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</si>
  <si>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</si>
  <si>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</si>
  <si>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</si>
  <si>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</si>
  <si>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</si>
  <si>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</si>
  <si>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</si>
  <si>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</si>
  <si>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</si>
  <si>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</si>
  <si>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</si>
  <si>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</si>
  <si>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</si>
  <si>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</si>
  <si>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</si>
  <si>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</si>
  <si>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</si>
  <si>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</si>
  <si>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</si>
  <si>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</si>
  <si>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</si>
  <si>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</si>
  <si>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</si>
  <si>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</si>
  <si>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</si>
  <si>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</si>
  <si>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</si>
  <si>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</si>
  <si>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</si>
  <si>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</si>
  <si>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</si>
  <si>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</si>
  <si>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</si>
  <si>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</si>
  <si>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</si>
  <si>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</si>
  <si>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大阪府富田林市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</si>
  <si>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</si>
  <si>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</si>
  <si>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</si>
  <si>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</si>
  <si>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</si>
  <si>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</si>
  <si>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</si>
  <si>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</si>
  <si>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</si>
  <si>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</si>
  <si>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</si>
  <si>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</si>
  <si>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</si>
  <si>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</si>
  <si>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</si>
  <si>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</si>
  <si>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</si>
  <si>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</si>
  <si>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</si>
  <si>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</si>
  <si>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</si>
  <si>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</si>
  <si>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</si>
  <si>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</si>
  <si>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</si>
  <si>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</si>
  <si>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</si>
  <si>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</si>
  <si>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</si>
  <si>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</si>
  <si>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</si>
  <si>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</si>
  <si>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</si>
  <si>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</si>
  <si>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</si>
  <si>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</si>
  <si>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</si>
  <si>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</si>
  <si>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</si>
  <si>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</si>
  <si>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</si>
  <si>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</si>
  <si>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</si>
  <si>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</si>
  <si>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</si>
  <si>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</si>
  <si>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</si>
  <si>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</si>
  <si>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</si>
  <si>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</si>
  <si>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</si>
  <si>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</si>
  <si>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</si>
  <si>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</si>
  <si>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</si>
  <si>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</si>
  <si>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</si>
  <si>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</si>
  <si>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</si>
  <si>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</si>
  <si>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</si>
  <si>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</si>
  <si>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</si>
  <si>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</si>
  <si>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</si>
  <si>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</si>
  <si>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</si>
  <si>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</si>
  <si>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</si>
  <si>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</si>
  <si>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</si>
  <si>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</si>
  <si>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</si>
  <si>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</si>
  <si>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</si>
  <si>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</si>
  <si>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</si>
  <si>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</si>
  <si>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</si>
  <si>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</si>
  <si>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</si>
  <si>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</si>
  <si>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</si>
  <si>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</si>
  <si>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</si>
  <si>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</si>
  <si>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</si>
  <si>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</si>
  <si>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</si>
  <si>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</si>
  <si>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</si>
  <si>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</si>
  <si>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</si>
  <si>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</si>
  <si>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</si>
  <si>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</si>
  <si>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</si>
  <si>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</si>
  <si>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</si>
  <si>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</si>
  <si>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</si>
  <si>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</si>
  <si>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</si>
  <si>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</si>
  <si>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</si>
  <si>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</si>
  <si>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</si>
  <si>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</si>
  <si>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</si>
  <si>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</si>
  <si>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</si>
  <si>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</si>
  <si>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</si>
  <si>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</si>
  <si>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</si>
  <si>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</si>
  <si>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</si>
  <si>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</si>
  <si>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</si>
  <si>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</si>
  <si>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</si>
  <si>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</si>
  <si>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</si>
  <si>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</si>
  <si>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</si>
  <si>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</si>
  <si>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</si>
  <si>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</si>
  <si>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</si>
  <si>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</si>
  <si>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</si>
  <si>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</si>
  <si>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</si>
  <si>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</si>
  <si>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</si>
  <si>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</si>
  <si>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</si>
  <si>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</si>
  <si>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</si>
  <si>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</si>
  <si>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</si>
  <si>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</si>
  <si>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</si>
  <si>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</si>
  <si>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</si>
  <si>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</si>
  <si>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</si>
  <si>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大阪府富田林市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</si>
  <si>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</si>
  <si>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</si>
  <si>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</si>
  <si>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</si>
  <si>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</si>
  <si>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</si>
  <si>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</si>
  <si>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</si>
  <si>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</si>
  <si>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</si>
  <si>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</si>
  <si>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</si>
  <si>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</si>
  <si>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</si>
  <si>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</si>
  <si>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</si>
  <si>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</si>
  <si>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</si>
  <si>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</si>
  <si>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</si>
  <si>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南河内広域行政共同処理事業特別会計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</si>
  <si>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</si>
  <si>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</si>
  <si>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</si>
  <si>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</si>
  <si>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</si>
  <si>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</si>
  <si>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</si>
  <si>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</si>
  <si>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</si>
  <si>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</si>
  <si>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</si>
  <si>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</si>
  <si>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</si>
  <si>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</si>
  <si>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</si>
  <si>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</si>
  <si>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</si>
  <si>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</si>
  <si>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公共下水道事業会計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</si>
  <si>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</si>
  <si>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</si>
  <si>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</si>
  <si>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</si>
  <si>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</si>
  <si>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</si>
  <si>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</si>
  <si>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</si>
  <si>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</si>
  <si>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</si>
  <si>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</si>
  <si>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</si>
  <si>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</si>
  <si>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</si>
  <si>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</si>
  <si>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</si>
  <si>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</si>
  <si>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</si>
  <si>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</si>
  <si>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</si>
  <si>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</si>
  <si>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</si>
  <si>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</si>
  <si>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</si>
  <si>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</si>
  <si>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</si>
  <si>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</si>
  <si>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</si>
  <si>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</si>
  <si>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</si>
  <si>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</si>
  <si>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</si>
  <si>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</si>
  <si>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</si>
  <si>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</si>
  <si>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</si>
  <si>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</si>
  <si>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</si>
  <si>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</si>
  <si>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</si>
  <si>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</si>
  <si>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</si>
  <si>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</si>
  <si>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</si>
  <si>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</si>
  <si>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</si>
  <si>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</si>
  <si>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</si>
  <si>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</si>
  <si>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</si>
  <si>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</si>
  <si>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</si>
  <si>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</si>
  <si>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</si>
  <si>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</si>
  <si>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</si>
  <si>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</si>
  <si>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介護保険事業会計</t>
    <phoneticPr fontId="5"/>
  </si>
  <si>
    <t>-</t>
    <phoneticPr fontId="5"/>
  </si>
  <si>
    <t>将来負担比率（(Ｅ)－(Ｆ)）／（(Ｃ)－(Ｄ)）×１００</t>
    <rPh sb="0" eb="2">
      <t>ショウライ</t>
    </rPh>
    <rPh sb="2" eb="4">
      <t>フタン</t>
    </rPh>
    <rPh sb="4" eb="6">
      <t>ヒリツ</t>
    </rPh>
    <phoneticPr fontId="5"/>
  </si>
  <si>
    <t>後期高齢者医療事業会計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</si>
  <si>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</si>
  <si>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</si>
  <si>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</si>
  <si>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</si>
  <si>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</si>
  <si>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</si>
  <si>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</si>
  <si>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</si>
  <si>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</si>
  <si>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</si>
  <si>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</si>
  <si>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</si>
  <si>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</si>
  <si>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</si>
  <si>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</si>
  <si>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</si>
  <si>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</si>
  <si>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</si>
  <si>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</si>
  <si>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</si>
  <si>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</si>
  <si>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</si>
  <si>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</si>
  <si>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</si>
  <si>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</si>
  <si>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</si>
  <si>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</si>
  <si>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</si>
  <si>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</si>
  <si>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</si>
  <si>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</si>
  <si>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</si>
  <si>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</si>
  <si>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</si>
  <si>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</si>
  <si>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</si>
  <si>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</si>
  <si>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</si>
  <si>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</si>
  <si>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</si>
  <si>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</si>
  <si>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</si>
  <si>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</si>
  <si>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</si>
  <si>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</si>
  <si>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</si>
  <si>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</si>
  <si>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</si>
  <si>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</si>
  <si>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</si>
  <si>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</si>
  <si>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</si>
  <si>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</si>
  <si>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</si>
  <si>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</si>
  <si>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</si>
  <si>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</si>
  <si>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</si>
  <si>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</si>
  <si>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</si>
  <si>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</si>
  <si>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</si>
  <si>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</si>
  <si>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</si>
  <si>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</si>
  <si>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</si>
  <si>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</si>
  <si>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</si>
  <si>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</si>
  <si>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</si>
  <si>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</si>
  <si>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</si>
  <si>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</si>
  <si>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</si>
  <si>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</si>
  <si>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</si>
  <si>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</si>
  <si>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</si>
  <si>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</si>
  <si>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</si>
  <si>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</si>
  <si>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0.12</t>
  </si>
  <si>
    <t>▲ 0.47</t>
  </si>
  <si>
    <t>▲ 0.26</t>
  </si>
  <si>
    <t>国民健康保険事業会計</t>
  </si>
  <si>
    <t>▲ 0.23</t>
  </si>
  <si>
    <t>▲ 0.39</t>
  </si>
  <si>
    <t>▲ 1.25</t>
  </si>
  <si>
    <t>水道事業会計</t>
  </si>
  <si>
    <t>一般会計</t>
  </si>
  <si>
    <t>公共下水道事業会計</t>
  </si>
  <si>
    <t>後期高齢者医療事業会計</t>
  </si>
  <si>
    <t>介護保険事業会計</t>
  </si>
  <si>
    <t>南河内広域行政共同処理事業特別会計</t>
  </si>
  <si>
    <t>その他会計（赤字）</t>
  </si>
  <si>
    <t>その他会計（黒字）</t>
  </si>
  <si>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</si>
  <si>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</si>
  <si>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</si>
  <si>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</si>
  <si>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南河内環境事業組合</t>
    <rPh sb="0" eb="3">
      <t>ミナミカワチ</t>
    </rPh>
    <rPh sb="3" eb="5">
      <t>カンキョウ</t>
    </rPh>
    <rPh sb="5" eb="7">
      <t>ジギョウ</t>
    </rPh>
    <rPh sb="7" eb="9">
      <t>クミアイ</t>
    </rPh>
    <phoneticPr fontId="2"/>
  </si>
  <si>
    <t>大阪府都市競艇組合</t>
    <rPh sb="0" eb="3">
      <t>オオサカフ</t>
    </rPh>
    <rPh sb="3" eb="5">
      <t>トシ</t>
    </rPh>
    <rPh sb="5" eb="7">
      <t>キョウテイ</t>
    </rPh>
    <rPh sb="7" eb="9">
      <t>クミアイ</t>
    </rPh>
    <phoneticPr fontId="2"/>
  </si>
  <si>
    <t>富田林市福祉公社</t>
    <rPh sb="0" eb="4">
      <t>トンダバヤシシ</t>
    </rPh>
    <rPh sb="4" eb="6">
      <t>フクシ</t>
    </rPh>
    <rPh sb="6" eb="8">
      <t>コウシャ</t>
    </rPh>
    <phoneticPr fontId="2"/>
  </si>
  <si>
    <t>富田林市文化振興事業団</t>
    <rPh sb="0" eb="4">
      <t>トンダバヤシシ</t>
    </rPh>
    <rPh sb="4" eb="6">
      <t>ブンカ</t>
    </rPh>
    <rPh sb="6" eb="8">
      <t>シンコウ</t>
    </rPh>
    <rPh sb="8" eb="11">
      <t>ジギョウダン</t>
    </rPh>
    <phoneticPr fontId="2"/>
  </si>
  <si>
    <t>富田林市公園緑化協会</t>
    <rPh sb="0" eb="4">
      <t>トンダバヤシシ</t>
    </rPh>
    <rPh sb="4" eb="6">
      <t>コウエン</t>
    </rPh>
    <rPh sb="6" eb="8">
      <t>リョクカ</t>
    </rPh>
    <rPh sb="8" eb="10">
      <t>キョウカイ</t>
    </rPh>
    <phoneticPr fontId="2"/>
  </si>
  <si>
    <t>富田林市学校給食</t>
    <rPh sb="0" eb="4">
      <t>トンダバヤシシ</t>
    </rPh>
    <rPh sb="4" eb="6">
      <t>ガッコウ</t>
    </rPh>
    <rPh sb="6" eb="8">
      <t>キュウショク</t>
    </rPh>
    <phoneticPr fontId="2"/>
  </si>
  <si>
    <t>-</t>
    <phoneticPr fontId="2"/>
  </si>
  <si>
    <t>▲23</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</si>
  <si>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</si>
  <si>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</si>
  <si>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</si>
  <si>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</si>
  <si>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</si>
  <si>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</si>
  <si>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</si>
  <si>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</si>
  <si>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</si>
  <si>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</si>
  <si>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</si>
  <si>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本市は、将来負担比率と実質公債費比率がともに類似団体を大きく下回っている。将来負担比率は、平成23年度より将来負担額を充当可能財源が上回っているためマイナスとなっており、実質公債費比率は、地方債の発行抑制に努めているため、低い水準で推移している。今後は、老朽化した公共施設の更新等も控えているため、計画的な地方債の発行に努める必要がある。</t>
    <rPh sb="0" eb="1">
      <t>ホン</t>
    </rPh>
    <rPh sb="1" eb="2">
      <t>シ</t>
    </rPh>
    <rPh sb="4" eb="6">
      <t>ショウライ</t>
    </rPh>
    <rPh sb="6" eb="8">
      <t>フタン</t>
    </rPh>
    <rPh sb="8" eb="10">
      <t>ヒリツ</t>
    </rPh>
    <rPh sb="11" eb="13">
      <t>ジッシツ</t>
    </rPh>
    <rPh sb="13" eb="16">
      <t>コウサイヒ</t>
    </rPh>
    <rPh sb="16" eb="18">
      <t>ヒリツ</t>
    </rPh>
    <rPh sb="22" eb="24">
      <t>ルイジ</t>
    </rPh>
    <rPh sb="24" eb="26">
      <t>ダンタイ</t>
    </rPh>
    <rPh sb="27" eb="28">
      <t>オオ</t>
    </rPh>
    <rPh sb="30" eb="32">
      <t>シタマワ</t>
    </rPh>
    <rPh sb="37" eb="39">
      <t>ショウライ</t>
    </rPh>
    <rPh sb="39" eb="41">
      <t>フタン</t>
    </rPh>
    <rPh sb="41" eb="43">
      <t>ヒリツ</t>
    </rPh>
    <rPh sb="45" eb="47">
      <t>ヘイセイ</t>
    </rPh>
    <rPh sb="49" eb="51">
      <t>ネンド</t>
    </rPh>
    <rPh sb="53" eb="55">
      <t>ショウライ</t>
    </rPh>
    <rPh sb="55" eb="57">
      <t>フタン</t>
    </rPh>
    <rPh sb="57" eb="58">
      <t>ガク</t>
    </rPh>
    <rPh sb="59" eb="61">
      <t>ジュウトウ</t>
    </rPh>
    <rPh sb="61" eb="63">
      <t>カノウ</t>
    </rPh>
    <rPh sb="63" eb="65">
      <t>ザイゲン</t>
    </rPh>
    <rPh sb="66" eb="68">
      <t>ウワマワ</t>
    </rPh>
    <rPh sb="85" eb="87">
      <t>ジッシツ</t>
    </rPh>
    <rPh sb="94" eb="97">
      <t>チホウサイ</t>
    </rPh>
    <rPh sb="98" eb="100">
      <t>ハッコウ</t>
    </rPh>
    <rPh sb="100" eb="102">
      <t>ヨクセイ</t>
    </rPh>
    <rPh sb="103" eb="104">
      <t>ツト</t>
    </rPh>
    <rPh sb="111" eb="112">
      <t>ヒク</t>
    </rPh>
    <rPh sb="113" eb="115">
      <t>スイジュン</t>
    </rPh>
    <rPh sb="116" eb="118">
      <t>スイイ</t>
    </rPh>
    <rPh sb="123" eb="125">
      <t>コンゴ</t>
    </rPh>
    <rPh sb="127" eb="130">
      <t>ロウキュウカ</t>
    </rPh>
    <rPh sb="132" eb="134">
      <t>コウキョウ</t>
    </rPh>
    <rPh sb="134" eb="136">
      <t>シセツ</t>
    </rPh>
    <rPh sb="137" eb="139">
      <t>コウシン</t>
    </rPh>
    <rPh sb="139" eb="140">
      <t>トウ</t>
    </rPh>
    <rPh sb="141" eb="142">
      <t>ヒカ</t>
    </rPh>
    <rPh sb="149" eb="152">
      <t>ケイカクテキ</t>
    </rPh>
    <rPh sb="153" eb="156">
      <t>チホウサイ</t>
    </rPh>
    <rPh sb="157" eb="159">
      <t>ハッコウ</t>
    </rPh>
    <rPh sb="160" eb="161">
      <t>ツト</t>
    </rPh>
    <rPh sb="163" eb="16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</si>
</sst>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44267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19155</c:v>
                </c:pt>
                <c:pt idx="1">
                  <c:v>20460</c:v>
                </c:pt>
                <c:pt idx="2">
                  <c:v>27262</c:v>
                </c:pt>
                <c:pt idx="3">
                  <c:v>21598</c:v>
                </c:pt>
                <c:pt idx="4">
                  <c:v>20151</c:v>
                </c:pt>
              </c:numCache>
            </c:numRef>
          </c:val>
          <c:smooth val="0"/>
        </c:ser>
        <c:dLbls>
          <c:showLegendKey val="0"/>
          <c:showVal val="0"/>
          <c:showCatName val="0"/>
          <c:showSerName val="0"/>
          <c:showPercent val="0"/>
          <c:showBubbleSize val="0"/>
        </c:dLbls>
        <c:marker val="1"/>
        <c:smooth val="0"/>
        <c:axId val="95305088"/>
        <c:axId val="95348224"/>
      </c:lineChart>
      <c:catAx>
        <c:axId val="95305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48224"/>
        <c:crosses val="autoZero"/>
        <c:auto val="1"/>
        <c:lblAlgn val="ctr"/>
        <c:lblOffset val="100"/>
        <c:tickLblSkip val="1"/>
        <c:tickMarkSkip val="1"/>
        <c:noMultiLvlLbl val="0"/>
      </c:catAx>
      <c:valAx>
        <c:axId val="9534822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305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2.4500000000000002</c:v>
                </c:pt>
                <c:pt idx="1">
                  <c:v>2.3199999999999998</c:v>
                </c:pt>
                <c:pt idx="2">
                  <c:v>3.48</c:v>
                </c:pt>
                <c:pt idx="3">
                  <c:v>3.02</c:v>
                </c:pt>
                <c:pt idx="4">
                  <c:v>2.54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16.739999999999998</c:v>
                </c:pt>
                <c:pt idx="1">
                  <c:v>16.77</c:v>
                </c:pt>
                <c:pt idx="2">
                  <c:v>16.760000000000002</c:v>
                </c:pt>
                <c:pt idx="3">
                  <c:v>16.899999999999999</c:v>
                </c:pt>
                <c:pt idx="4">
                  <c:v>16.63</c:v>
                </c:pt>
              </c:numCache>
            </c:numRef>
          </c:val>
        </c:ser>
        <c:dLbls>
          <c:showLegendKey val="0"/>
          <c:showVal val="0"/>
          <c:showCatName val="0"/>
          <c:showSerName val="0"/>
          <c:showPercent val="0"/>
          <c:showBubbleSize val="0"/>
        </c:dLbls>
        <c:gapWidth val="250"/>
        <c:overlap val="100"/>
        <c:axId val="106808448"/>
        <c:axId val="10681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0.03</c:v>
                </c:pt>
                <c:pt idx="1">
                  <c:v>-0.12</c:v>
                </c:pt>
                <c:pt idx="2">
                  <c:v>1.18</c:v>
                </c:pt>
                <c:pt idx="3">
                  <c:v>-0.47</c:v>
                </c:pt>
                <c:pt idx="4">
                  <c:v>-0.26</c:v>
                </c:pt>
              </c:numCache>
            </c:numRef>
          </c:val>
          <c:smooth val="0"/>
        </c:ser>
        <c:dLbls>
          <c:showLegendKey val="0"/>
          <c:showVal val="0"/>
          <c:showCatName val="0"/>
          <c:showSerName val="0"/>
          <c:showPercent val="0"/>
          <c:showBubbleSize val="0"/>
        </c:dLbls>
        <c:marker val="1"/>
        <c:smooth val="0"/>
        <c:axId val="106808448"/>
        <c:axId val="106810368"/>
      </c:lineChart>
      <c:catAx>
        <c:axId val="10680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810368"/>
        <c:crosses val="autoZero"/>
        <c:auto val="1"/>
        <c:lblAlgn val="ctr"/>
        <c:lblOffset val="100"/>
        <c:tickLblSkip val="1"/>
        <c:tickMarkSkip val="1"/>
        <c:noMultiLvlLbl val="0"/>
      </c:catAx>
      <c:valAx>
        <c:axId val="10681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0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南河内広域行政共同処理事業特別会計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4"/>
          <c:order val="4"/>
          <c:tx>
            <c:strRef>
              <c:f>データシート!$A$31</c:f>
              <c:strCache>
                <c:ptCount val="1"/>
                <c:pt idx="0">
                  <c:v>介護保険事業会計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0.09</c:v>
                </c:pt>
                <c:pt idx="2">
                  <c:v>#N/A</c:v>
                </c:pt>
                <c:pt idx="3">
                  <c:v>0.32</c:v>
                </c:pt>
                <c:pt idx="4">
                  <c:v>#N/A</c:v>
                </c:pt>
                <c:pt idx="5">
                  <c:v>0.34</c:v>
                </c:pt>
                <c:pt idx="6">
                  <c:v>#N/A</c:v>
                </c:pt>
                <c:pt idx="7">
                  <c:v>0.1</c:v>
                </c:pt>
                <c:pt idx="8">
                  <c:v>#N/A</c:v>
                </c:pt>
                <c:pt idx="9">
                  <c:v>0.14000000000000001</c:v>
                </c:pt>
              </c:numCache>
            </c:numRef>
          </c:val>
        </c:ser>
        <c:ser>
          <c:idx val="5"/>
          <c:order val="5"/>
          <c:tx>
            <c:strRef>
              <c:f>データシート!$A$32</c:f>
              <c:strCache>
                <c:ptCount val="1"/>
                <c:pt idx="0">
                  <c:v>後期高齢者医療事業会計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0.2</c:v>
                </c:pt>
                <c:pt idx="4">
                  <c:v>#N/A</c:v>
                </c:pt>
                <c:pt idx="5">
                  <c:v>0.21</c:v>
                </c:pt>
                <c:pt idx="6">
                  <c:v>#N/A</c:v>
                </c:pt>
                <c:pt idx="7">
                  <c:v>0.23</c:v>
                </c:pt>
                <c:pt idx="8">
                  <c:v>#N/A</c:v>
                </c:pt>
                <c:pt idx="9">
                  <c:v>0.23</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2.4500000000000002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2.4500000000000002</c:v>
                </c:pt>
                <c:pt idx="2">
                  <c:v>#N/A</c:v>
                </c:pt>
                <c:pt idx="3">
                  <c:v>2.31</c:v>
                </c:pt>
                <c:pt idx="4">
                  <c:v>#N/A</c:v>
                </c:pt>
                <c:pt idx="5">
                  <c:v>3.48</c:v>
                </c:pt>
                <c:pt idx="6">
                  <c:v>#N/A</c:v>
                </c:pt>
                <c:pt idx="7">
                  <c:v>3.01</c:v>
                </c:pt>
                <c:pt idx="8">
                  <c:v>#N/A</c:v>
                </c:pt>
                <c:pt idx="9">
                  <c:v>2.4900000000000002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16.649999999999999</c:v>
                </c:pt>
                <c:pt idx="2">
                  <c:v>#N/A</c:v>
                </c:pt>
                <c:pt idx="3">
                  <c:v>18.57</c:v>
                </c:pt>
                <c:pt idx="4">
                  <c:v>#N/A</c:v>
                </c:pt>
                <c:pt idx="5">
                  <c:v>18.79</c:v>
                </c:pt>
                <c:pt idx="6">
                  <c:v>#N/A</c:v>
                </c:pt>
                <c:pt idx="7">
                  <c:v>16.649999999999999</c:v>
                </c:pt>
                <c:pt idx="8">
                  <c:v>#N/A</c:v>
                </c:pt>
                <c:pt idx="9">
                  <c:v>16.75</c:v>
                </c:pt>
              </c:numCache>
            </c:numRef>
          </c:val>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0.86</c:v>
                </c:pt>
                <c:pt idx="2">
                  <c:v>#N/A</c:v>
                </c:pt>
                <c:pt idx="3">
                  <c:v>0.2</c:v>
                </c:pt>
                <c:pt idx="4">
                  <c:v>0.23</c:v>
                </c:pt>
                <c:pt idx="5">
                  <c:v>#N/A</c:v>
                </c:pt>
                <c:pt idx="6">
                  <c:v>0.39</c:v>
                </c:pt>
                <c:pt idx="7">
                  <c:v>#N/A</c:v>
                </c:pt>
                <c:pt idx="8">
                  <c:v>1.25</c:v>
                </c:pt>
                <c:pt idx="9">
                  <c:v>#N/A</c:v>
                </c:pt>
              </c:numCache>
            </c:numRef>
          </c:val>
        </c:ser>
        <c:dLbls>
          <c:showLegendKey val="0"/>
          <c:showVal val="0"/>
          <c:showCatName val="0"/>
          <c:showSerName val="0"/>
          <c:showPercent val="0"/>
          <c:showBubbleSize val="0"/>
        </c:dLbls>
        <c:gapWidth val="150"/>
        <c:overlap val="100"/>
        <c:axId val="107510400"/>
        <c:axId val="107520384"/>
      </c:barChart>
      <c:catAx>
        <c:axId val="10751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520384"/>
        <c:crosses val="autoZero"/>
        <c:auto val="1"/>
        <c:lblAlgn val="ctr"/>
        <c:lblOffset val="100"/>
        <c:tickLblSkip val="1"/>
        <c:tickMarkSkip val="1"/>
        <c:noMultiLvlLbl val="0"/>
      </c:catAx>
      <c:valAx>
        <c:axId val="10752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10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3573</c:v>
                </c:pt>
                <c:pt idx="5">
                  <c:v>3571</c:v>
                </c:pt>
                <c:pt idx="8">
                  <c:v>3614</c:v>
                </c:pt>
                <c:pt idx="11">
                  <c:v>3752</c:v>
                </c:pt>
                <c:pt idx="14">
                  <c:v>3550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42</c:v>
                </c:pt>
                <c:pt idx="3">
                  <c:v>40</c:v>
                </c:pt>
                <c:pt idx="6">
                  <c:v>39</c:v>
                </c:pt>
                <c:pt idx="9">
                  <c:v>38</c:v>
                </c:pt>
                <c:pt idx="12">
                  <c:v>36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474</c:v>
                </c:pt>
                <c:pt idx="3">
                  <c:v>445</c:v>
                </c:pt>
                <c:pt idx="6">
                  <c:v>436</c:v>
                </c:pt>
                <c:pt idx="9">
                  <c:v>409</c:v>
                </c:pt>
                <c:pt idx="12">
                  <c:v>165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1046</c:v>
                </c:pt>
                <c:pt idx="3">
                  <c:v>1029</c:v>
                </c:pt>
                <c:pt idx="6">
                  <c:v>984</c:v>
                </c:pt>
                <c:pt idx="9">
                  <c:v>874</c:v>
                </c:pt>
                <c:pt idx="12">
                  <c:v>961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2143</c:v>
                </c:pt>
                <c:pt idx="3">
                  <c:v>2149</c:v>
                </c:pt>
                <c:pt idx="6">
                  <c:v>2232</c:v>
                </c:pt>
                <c:pt idx="9">
                  <c:v>2346</c:v>
                </c:pt>
                <c:pt idx="12">
                  <c:v>2204</c:v>
                </c:pt>
              </c:numCache>
            </c:numRef>
          </c:val>
        </c:ser>
        <c:dLbls>
          <c:showLegendKey val="0"/>
          <c:showVal val="0"/>
          <c:showCatName val="0"/>
          <c:showSerName val="0"/>
          <c:showPercent val="0"/>
          <c:showBubbleSize val="0"/>
        </c:dLbls>
        <c:gapWidth val="100"/>
        <c:overlap val="100"/>
        <c:axId val="91207552"/>
        <c:axId val="9548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132</c:v>
                </c:pt>
                <c:pt idx="2">
                  <c:v>#N/A</c:v>
                </c:pt>
                <c:pt idx="3">
                  <c:v>#N/A</c:v>
                </c:pt>
                <c:pt idx="4">
                  <c:v>92</c:v>
                </c:pt>
                <c:pt idx="5">
                  <c:v>#N/A</c:v>
                </c:pt>
                <c:pt idx="6">
                  <c:v>#N/A</c:v>
                </c:pt>
                <c:pt idx="7">
                  <c:v>77</c:v>
                </c:pt>
                <c:pt idx="8">
                  <c:v>#N/A</c:v>
                </c:pt>
                <c:pt idx="9">
                  <c:v>#N/A</c:v>
                </c:pt>
                <c:pt idx="10">
                  <c:v>-85</c:v>
                </c:pt>
                <c:pt idx="11">
                  <c:v>#N/A</c:v>
                </c:pt>
                <c:pt idx="12">
                  <c:v>#N/A</c:v>
                </c:pt>
                <c:pt idx="13">
                  <c:v>-184</c:v>
                </c:pt>
                <c:pt idx="14">
                  <c:v>#N/A</c:v>
                </c:pt>
              </c:numCache>
            </c:numRef>
          </c:val>
          <c:smooth val="0"/>
        </c:ser>
        <c:dLbls>
          <c:showLegendKey val="0"/>
          <c:showVal val="0"/>
          <c:showCatName val="0"/>
          <c:showSerName val="0"/>
          <c:showPercent val="0"/>
          <c:showBubbleSize val="0"/>
        </c:dLbls>
        <c:marker val="1"/>
        <c:smooth val="0"/>
        <c:axId val="91207552"/>
        <c:axId val="95485952"/>
      </c:lineChart>
      <c:catAx>
        <c:axId val="9120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485952"/>
        <c:crosses val="autoZero"/>
        <c:auto val="1"/>
        <c:lblAlgn val="ctr"/>
        <c:lblOffset val="100"/>
        <c:tickLblSkip val="1"/>
        <c:tickMarkSkip val="1"/>
        <c:noMultiLvlLbl val="0"/>
      </c:catAx>
      <c:valAx>
        <c:axId val="9548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0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30250</c:v>
                </c:pt>
                <c:pt idx="5">
                  <c:v>30928</c:v>
                </c:pt>
                <c:pt idx="8">
                  <c:v>31159</c:v>
                </c:pt>
                <c:pt idx="11">
                  <c:v>30833</c:v>
                </c:pt>
                <c:pt idx="14">
                  <c:v>30819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9391</c:v>
                </c:pt>
                <c:pt idx="5">
                  <c:v>9019</c:v>
                </c:pt>
                <c:pt idx="8">
                  <c:v>8455</c:v>
                </c:pt>
                <c:pt idx="11">
                  <c:v>7899</c:v>
                </c:pt>
                <c:pt idx="14">
                  <c:v>8287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8851</c:v>
                </c:pt>
                <c:pt idx="5">
                  <c:v>9139</c:v>
                </c:pt>
                <c:pt idx="8">
                  <c:v>9675</c:v>
                </c:pt>
                <c:pt idx="11">
                  <c:v>10019</c:v>
                </c:pt>
                <c:pt idx="14">
                  <c:v>11033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7453</c:v>
                </c:pt>
                <c:pt idx="3">
                  <c:v>7096</c:v>
                </c:pt>
                <c:pt idx="6">
                  <c:v>6320</c:v>
                </c:pt>
                <c:pt idx="9">
                  <c:v>5890</c:v>
                </c:pt>
                <c:pt idx="12">
                  <c:v>5836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1486</c:v>
                </c:pt>
                <c:pt idx="3">
                  <c:v>1068</c:v>
                </c:pt>
                <c:pt idx="6">
                  <c:v>654</c:v>
                </c:pt>
                <c:pt idx="9">
                  <c:v>257</c:v>
                </c:pt>
                <c:pt idx="12">
                  <c:v>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13630</c:v>
                </c:pt>
                <c:pt idx="3">
                  <c:v>12934</c:v>
                </c:pt>
                <c:pt idx="6">
                  <c:v>12114</c:v>
                </c:pt>
                <c:pt idx="9">
                  <c:v>11055</c:v>
                </c:pt>
                <c:pt idx="12">
                  <c:v>10435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314</c:v>
                </c:pt>
                <c:pt idx="3">
                  <c:v>274</c:v>
                </c:pt>
                <c:pt idx="6">
                  <c:v>235</c:v>
                </c:pt>
                <c:pt idx="9">
                  <c:v>197</c:v>
                </c:pt>
                <c:pt idx="12">
                  <c:v>162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24614</c:v>
                </c:pt>
                <c:pt idx="3">
                  <c:v>25301</c:v>
                </c:pt>
                <c:pt idx="6">
                  <c:v>26113</c:v>
                </c:pt>
                <c:pt idx="9">
                  <c:v>26437</c:v>
                </c:pt>
                <c:pt idx="12">
                  <c:v>26718</c:v>
                </c:pt>
              </c:numCache>
            </c:numRef>
          </c:val>
        </c:ser>
        <c:dLbls>
          <c:showLegendKey val="0"/>
          <c:showVal val="0"/>
          <c:showCatName val="0"/>
          <c:showSerName val="0"/>
          <c:showPercent val="0"/>
          <c:showBubbleSize val="0"/>
        </c:dLbls>
        <c:gapWidth val="100"/>
        <c:overlap val="100"/>
        <c:axId val="2577920"/>
        <c:axId val="2579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577920"/>
        <c:axId val="2579840"/>
      </c:lineChart>
      <c:catAx>
        <c:axId val="257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79840"/>
        <c:crosses val="autoZero"/>
        <c:auto val="1"/>
        <c:lblAlgn val="ctr"/>
        <c:lblOffset val="100"/>
        <c:tickLblSkip val="1"/>
        <c:tickMarkSkip val="1"/>
        <c:noMultiLvlLbl val="0"/>
      </c:catAx>
      <c:valAx>
        <c:axId val="257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{4ED320F6-0614-44C4-9B4F-F45B5495FD3C}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{2DF8E3CE-0C3D-4931-AF9B-0020DF92CFB8}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{FF5063F8-9FC5-454F-B8DC-099DC93DA5FA}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{A33DDCE9-AC31-47B9-A10A-7E045C4B6F75}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{0CAFFE69-C31B-4C62-8C81-6DA2B0B178D9}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{B320D032-655E-48F6-85FA-71C416D4819C}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{45FD61AC-416F-4461-A845-8A0BF0EE4514}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{C7B592BD-3241-48E4-AEF4-12B518FB829C}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{EB5D007B-2489-4946-80AC-359F771F68F0}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{360E4F34-FF4B-4BBB-A8E2-17FBFF3C135A}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292160"/>
        <c:axId val="107294080"/>
      </c:scatterChart>
      <c:valAx>
        <c:axId val="107292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294080"/>
        <c:crosses val="autoZero"/>
        <c:crossBetween val="midCat"/>
      </c:valAx>
      <c:valAx>
        <c:axId val="1072940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292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{ACF421FE-7F84-4E30-8A8B-69D126DFFB10}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{E32F6A10-9B54-4323-A7B8-9B373DA750F6}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{C800E63E-DC71-4F73-B27A-A67197D84FB1}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{06DE1169-CDCE-4878-8E2D-9A6E8BEB717E}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{D2ED8BCE-9E45-4403-8606-91C5A1A72C6C}</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c:v>
                </c:pt>
                <c:pt idx="1">
                  <c:v>1</c:v>
                </c:pt>
                <c:pt idx="2">
                  <c:v>0.5</c:v>
                </c:pt>
                <c:pt idx="3">
                  <c:v>0.1</c:v>
                </c:pt>
                <c:pt idx="4">
                  <c:v>-0.3</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{5BEAB842-5DFE-4115-99C1-CB174F6F667D}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{756286DF-5753-4E97-94CC-4A643C86F651}</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{1FB21B83-8A81-4673-BC55-53C94BFD14FF}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{559B7963-B5D4-4E4A-BC0B-D9E4E0516E23}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{2C5539D3-34DC-4C9A-BE0D-DCE2B01DE1A8}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9.3000000000000007</c:v>
                </c:pt>
                <c:pt idx="1">
                  <c:v>8.5</c:v>
                </c:pt>
                <c:pt idx="2">
                  <c:v>7.9</c:v>
                </c:pt>
                <c:pt idx="3">
                  <c:v>7.1</c:v>
                </c:pt>
                <c:pt idx="4">
                  <c:v>5.3</c:v>
                </c:pt>
              </c:numCache>
            </c:numRef>
          </c:xVal>
          <c:yVal>
            <c:numRef>
              <c:f>公会計指標分析・財政指標組合せ分析表!$K$77:$O$77</c:f>
              <c:numCache>
                <c:formatCode>#,##0.0;"▲ "#,##0.0</c:formatCode>
                <c:ptCount val="5"/>
                <c:pt idx="0">
                  <c:v>55.5</c:v>
                </c:pt>
                <c:pt idx="1">
                  <c:v>46.1</c:v>
                </c:pt>
                <c:pt idx="2">
                  <c:v>37.6</c:v>
                </c:pt>
                <c:pt idx="3">
                  <c:v>33.799999999999997</c:v>
                </c:pt>
                <c:pt idx="4">
                  <c:v>17.8</c:v>
                </c:pt>
              </c:numCache>
            </c:numRef>
          </c:yVal>
          <c:smooth val="0"/>
        </c:ser>
        <c:dLbls>
          <c:showLegendKey val="0"/>
          <c:showVal val="0"/>
          <c:showCatName val="0"/>
          <c:showSerName val="0"/>
          <c:showPercent val="0"/>
          <c:showBubbleSize val="0"/>
        </c:dLbls>
        <c:axId val="107420288"/>
        <c:axId val="107447040"/>
      </c:scatterChart>
      <c:valAx>
        <c:axId val="107420288"/>
        <c:scaling>
          <c:orientation val="minMax"/>
          <c:max val="9.6999999999999993"/>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447040"/>
        <c:crosses val="autoZero"/>
        <c:crossBetween val="midCat"/>
      </c:valAx>
      <c:valAx>
        <c:axId val="107447040"/>
        <c:scaling>
          <c:orientation val="minMax"/>
          <c:max val="62"/>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4202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本市は、これまでできる限り地方債の発行抑制に努めており、その結果、実質公債費比率は、低い水準で推移しているが。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今後は、老朽化した公共施設の更新等も控えており、引き続き計画的な地方債の発行に努める。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市の場合、地方債現在高が少なく、充当可能財源等も確保されている状況が継続しているが、今後、老朽化した公共施設の更新などで、市債の発行が増加すれば、数値の上昇が見込まれるため、引き続き、計画的な地方債の発行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114,919
113,945
39.72
40,334,373
39,630,326
578,859
22,828,613
26,717,715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114,919
113,945
39.72
40,334,373
39,630,326
578,859
22,828,613
26,717,715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114,919
113,945
39.72
40,334,373
39,630,326
578,859
22,828,613
26,717,715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114,919
113,945
39.72
40,334,373
39,630,326
578,859
22,828,613
26,717,715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年度の本市の財政力指数は、前年度より</a:t>
          </a:r>
          <a:r>
            <a:rPr kumimoji="1" lang="en-US" altLang="ja-JP" sz="1300">
              <a:latin typeface="ＭＳ Ｐゴシック"/>
            </a:rPr>
            <a:t>0.01</a:t>
          </a:r>
          <a:r>
            <a:rPr kumimoji="1" lang="ja-JP" altLang="en-US" sz="1300">
              <a:latin typeface="ＭＳ Ｐゴシック"/>
            </a:rPr>
            <a:t>増の</a:t>
          </a:r>
          <a:r>
            <a:rPr kumimoji="1" lang="en-US" altLang="ja-JP" sz="1300">
              <a:latin typeface="ＭＳ Ｐゴシック"/>
            </a:rPr>
            <a:t>0.64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主な要因は、地方消費税交付金の増加である。しかし、市の歳入の根幹となる市税の大幅な増収は今後も見込めないため、徴収機能の強化や新たな収入の確保に努める。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33867</xdr:rowOff>
    </xdr:to>
    <xdr:cxnSp macro="">
      <xdr:nvCxnSpPr>
        <xdr:cNvPr id="63" name="直線コネクタ 62"/>
        <xdr:cNvCxnSpPr/>
      </xdr:nvCxnSpPr>
      <xdr:spPr>
        <a:xfrm flipV="1">
          <a:off x="4953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4"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5" name="直線コネクタ 64"/>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8" name="直線コネクタ 67"/>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125942</xdr:rowOff>
    </xdr:from>
    <xdr:to>
      <xdr:col>6</xdr:col>
      <xdr:colOff>0</xdr:colOff>
      <xdr:row>42</xdr:row>
      <xdr:rowOff>125942</xdr:rowOff>
    </xdr:to>
    <xdr:cxnSp macro="">
      <xdr:nvCxnSpPr>
        <xdr:cNvPr id="71" name="直線コネクタ 70"/>
        <xdr:cNvCxnSpPr/>
      </xdr:nvCxnSpPr>
      <xdr:spPr>
        <a:xfrm>
          <a:off x="3225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2" name="フローチャート : 判断 71"/>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3" name="テキスト ボックス 7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125942</xdr:rowOff>
    </xdr:to>
    <xdr:cxnSp macro="">
      <xdr:nvCxnSpPr>
        <xdr:cNvPr id="74" name="直線コネクタ 73"/>
        <xdr:cNvCxnSpPr/>
      </xdr:nvCxnSpPr>
      <xdr:spPr>
        <a:xfrm>
          <a:off x="2336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85725</xdr:rowOff>
    </xdr:from>
    <xdr:to>
      <xdr:col>3</xdr:col>
      <xdr:colOff>279400</xdr:colOff>
      <xdr:row>42</xdr:row>
      <xdr:rowOff>125942</xdr:rowOff>
    </xdr:to>
    <xdr:cxnSp macro="">
      <xdr:nvCxnSpPr>
        <xdr:cNvPr id="77" name="直線コネクタ 76"/>
        <xdr:cNvCxnSpPr/>
      </xdr:nvCxnSpPr>
      <xdr:spPr>
        <a:xfrm>
          <a:off x="1447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80" name="フローチャート : 判断 79"/>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81" name="テキスト ボックス 80"/>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75142</xdr:rowOff>
    </xdr:from>
    <xdr:to>
      <xdr:col>6</xdr:col>
      <xdr:colOff>50800</xdr:colOff>
      <xdr:row>43</xdr:row>
      <xdr:rowOff>5292</xdr:rowOff>
    </xdr:to>
    <xdr:sp macro="" textlink="">
      <xdr:nvSpPr>
        <xdr:cNvPr id="89" name="円/楕円 88"/>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90" name="テキスト ボックス 89"/>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75142</xdr:rowOff>
    </xdr:from>
    <xdr:to>
      <xdr:col>4</xdr:col>
      <xdr:colOff>533400</xdr:colOff>
      <xdr:row>43</xdr:row>
      <xdr:rowOff>5292</xdr:rowOff>
    </xdr:to>
    <xdr:sp macro="" textlink="">
      <xdr:nvSpPr>
        <xdr:cNvPr id="91" name="円/楕円 90"/>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92" name="テキスト ボックス 91"/>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95" name="円/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96" name="テキスト ボックス 95"/>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年度の本市の経常収支比率は、前年度より</a:t>
          </a:r>
          <a:r>
            <a:rPr kumimoji="1" lang="en-US" altLang="ja-JP" sz="1300">
              <a:latin typeface="ＭＳ Ｐゴシック"/>
            </a:rPr>
            <a:t>3.3%</a:t>
          </a:r>
          <a:r>
            <a:rPr kumimoji="1" lang="ja-JP" altLang="en-US" sz="1300">
              <a:latin typeface="ＭＳ Ｐゴシック"/>
            </a:rPr>
            <a:t>減の</a:t>
          </a:r>
          <a:r>
            <a:rPr kumimoji="1" lang="en-US" altLang="ja-JP" sz="1300">
              <a:latin typeface="ＭＳ Ｐゴシック"/>
            </a:rPr>
            <a:t>94.0%</a:t>
          </a:r>
          <a:r>
            <a:rPr kumimoji="1" lang="ja-JP" altLang="en-US" sz="1300">
              <a:latin typeface="ＭＳ Ｐゴシック"/>
            </a:rPr>
            <a:t>となった。</a:t>
          </a:r>
        </a:p>
        <a:p>
          <a:r>
            <a:rPr kumimoji="1" lang="ja-JP" altLang="en-US" sz="1300">
              <a:latin typeface="ＭＳ Ｐゴシック"/>
            </a:rPr>
            <a:t>主な要因は、地方消費税交付金の増加であるが、依然として、類似団体の平均を上回っているため今後も引き続き、事務事業の効率化など、義務的経費の削減に努める。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23114</xdr:rowOff>
    </xdr:from>
    <xdr:to>
      <xdr:col>7</xdr:col>
      <xdr:colOff>152400</xdr:colOff>
      <xdr:row>65</xdr:row>
      <xdr:rowOff>75438</xdr:rowOff>
    </xdr:to>
    <xdr:cxnSp macro="">
      <xdr:nvCxnSpPr>
        <xdr:cNvPr id="124" name="直線コネクタ 123"/>
        <xdr:cNvCxnSpPr/>
      </xdr:nvCxnSpPr>
      <xdr:spPr>
        <a:xfrm flipV="1">
          <a:off x="4953000" y="10138664"/>
          <a:ext cx="0" cy="1081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47515</xdr:rowOff>
    </xdr:from>
    <xdr:ext cx="762000" cy="259045"/>
    <xdr:sp macro="" textlink="">
      <xdr:nvSpPr>
        <xdr:cNvPr id="125" name="財政構造の弾力性最小値テキスト"/>
        <xdr:cNvSpPr txBox="1"/>
      </xdr:nvSpPr>
      <xdr:spPr>
        <a:xfrm>
          <a:off x="5041900" y="1119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7</xdr:col>
      <xdr:colOff>63500</xdr:colOff>
      <xdr:row>65</xdr:row>
      <xdr:rowOff>75438</xdr:rowOff>
    </xdr:from>
    <xdr:to>
      <xdr:col>7</xdr:col>
      <xdr:colOff>241300</xdr:colOff>
      <xdr:row>65</xdr:row>
      <xdr:rowOff>75438</xdr:rowOff>
    </xdr:to>
    <xdr:cxnSp macro="">
      <xdr:nvCxnSpPr>
        <xdr:cNvPr id="126" name="直線コネクタ 125"/>
        <xdr:cNvCxnSpPr/>
      </xdr:nvCxnSpPr>
      <xdr:spPr>
        <a:xfrm>
          <a:off x="4864100" y="1121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7</xdr:col>
      <xdr:colOff>63500</xdr:colOff>
      <xdr:row>59</xdr:row>
      <xdr:rowOff>23114</xdr:rowOff>
    </xdr:from>
    <xdr:to>
      <xdr:col>7</xdr:col>
      <xdr:colOff>241300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104648</xdr:rowOff>
    </xdr:to>
    <xdr:cxnSp macro="">
      <xdr:nvCxnSpPr>
        <xdr:cNvPr id="129" name="直線コネクタ 128"/>
        <xdr:cNvCxnSpPr/>
      </xdr:nvCxnSpPr>
      <xdr:spPr>
        <a:xfrm flipV="1">
          <a:off x="4114800" y="10746740"/>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30"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31" name="フローチャート : 判断 130"/>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12954</xdr:rowOff>
    </xdr:from>
    <xdr:to>
      <xdr:col>6</xdr:col>
      <xdr:colOff>0</xdr:colOff>
      <xdr:row>63</xdr:row>
      <xdr:rowOff>104648</xdr:rowOff>
    </xdr:to>
    <xdr:cxnSp macro="">
      <xdr:nvCxnSpPr>
        <xdr:cNvPr id="132" name="直線コネクタ 131"/>
        <xdr:cNvCxnSpPr/>
      </xdr:nvCxnSpPr>
      <xdr:spPr>
        <a:xfrm>
          <a:off x="3225800" y="1081430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83058</xdr:rowOff>
    </xdr:from>
    <xdr:to>
      <xdr:col>6</xdr:col>
      <xdr:colOff>50800</xdr:colOff>
      <xdr:row>62</xdr:row>
      <xdr:rowOff>13208</xdr:rowOff>
    </xdr:to>
    <xdr:sp macro="" textlink="">
      <xdr:nvSpPr>
        <xdr:cNvPr id="133" name="フローチャート : 判断 132"/>
        <xdr:cNvSpPr/>
      </xdr:nvSpPr>
      <xdr:spPr>
        <a:xfrm>
          <a:off x="4064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23385</xdr:rowOff>
    </xdr:from>
    <xdr:ext cx="736600" cy="259045"/>
    <xdr:sp macro="" textlink="">
      <xdr:nvSpPr>
        <xdr:cNvPr id="134" name="テキスト ボックス 133"/>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12954</xdr:rowOff>
    </xdr:from>
    <xdr:to>
      <xdr:col>4</xdr:col>
      <xdr:colOff>482600</xdr:colOff>
      <xdr:row>63</xdr:row>
      <xdr:rowOff>27432</xdr:rowOff>
    </xdr:to>
    <xdr:cxnSp macro="">
      <xdr:nvCxnSpPr>
        <xdr:cNvPr id="135" name="直線コネクタ 134"/>
        <xdr:cNvCxnSpPr/>
      </xdr:nvCxnSpPr>
      <xdr:spPr>
        <a:xfrm flipV="1">
          <a:off x="2336800" y="108143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20320</xdr:rowOff>
    </xdr:from>
    <xdr:to>
      <xdr:col>4</xdr:col>
      <xdr:colOff>533400</xdr:colOff>
      <xdr:row>61</xdr:row>
      <xdr:rowOff>121920</xdr:rowOff>
    </xdr:to>
    <xdr:sp macro="" textlink="">
      <xdr:nvSpPr>
        <xdr:cNvPr id="136" name="フローチャート : 判断 135"/>
        <xdr:cNvSpPr/>
      </xdr:nvSpPr>
      <xdr:spPr>
        <a:xfrm>
          <a:off x="3175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132097</xdr:rowOff>
    </xdr:from>
    <xdr:ext cx="762000" cy="259045"/>
    <xdr:sp macro="" textlink="">
      <xdr:nvSpPr>
        <xdr:cNvPr id="137" name="テキスト ボックス 136"/>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126492</xdr:rowOff>
    </xdr:from>
    <xdr:to>
      <xdr:col>3</xdr:col>
      <xdr:colOff>279400</xdr:colOff>
      <xdr:row>63</xdr:row>
      <xdr:rowOff>27432</xdr:rowOff>
    </xdr:to>
    <xdr:cxnSp macro="">
      <xdr:nvCxnSpPr>
        <xdr:cNvPr id="138" name="直線コネクタ 137"/>
        <xdr:cNvCxnSpPr/>
      </xdr:nvCxnSpPr>
      <xdr:spPr>
        <a:xfrm>
          <a:off x="1447800" y="1075639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58928</xdr:rowOff>
    </xdr:from>
    <xdr:to>
      <xdr:col>3</xdr:col>
      <xdr:colOff>330200</xdr:colOff>
      <xdr:row>61</xdr:row>
      <xdr:rowOff>160528</xdr:rowOff>
    </xdr:to>
    <xdr:sp macro="" textlink="">
      <xdr:nvSpPr>
        <xdr:cNvPr id="139" name="フローチャート : 判断 138"/>
        <xdr:cNvSpPr/>
      </xdr:nvSpPr>
      <xdr:spPr>
        <a:xfrm>
          <a:off x="228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170705</xdr:rowOff>
    </xdr:from>
    <xdr:ext cx="762000" cy="259045"/>
    <xdr:sp macro="" textlink="">
      <xdr:nvSpPr>
        <xdr:cNvPr id="140" name="テキスト ボックス 139"/>
        <xdr:cNvSpPr txBox="1"/>
      </xdr:nvSpPr>
      <xdr:spPr>
        <a:xfrm>
          <a:off x="1955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41" name="フローチャート : 判断 140"/>
        <xdr:cNvSpPr/>
      </xdr:nvSpPr>
      <xdr:spPr>
        <a:xfrm>
          <a:off x="1397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42" name="テキスト ボックス 141"/>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48" name="円/楕円 147"/>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38117</xdr:rowOff>
    </xdr:from>
    <xdr:ext cx="762000" cy="259045"/>
    <xdr:sp macro="" textlink="">
      <xdr:nvSpPr>
        <xdr:cNvPr id="149" name="財政構造の弾力性該当値テキスト"/>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53848</xdr:rowOff>
    </xdr:from>
    <xdr:to>
      <xdr:col>6</xdr:col>
      <xdr:colOff>50800</xdr:colOff>
      <xdr:row>63</xdr:row>
      <xdr:rowOff>155448</xdr:rowOff>
    </xdr:to>
    <xdr:sp macro="" textlink="">
      <xdr:nvSpPr>
        <xdr:cNvPr id="150" name="円/楕円 149"/>
        <xdr:cNvSpPr/>
      </xdr:nvSpPr>
      <xdr:spPr>
        <a:xfrm>
          <a:off x="4064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140225</xdr:rowOff>
    </xdr:from>
    <xdr:ext cx="736600" cy="259045"/>
    <xdr:sp macro="" textlink="">
      <xdr:nvSpPr>
        <xdr:cNvPr id="151" name="テキスト ボックス 150"/>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133604</xdr:rowOff>
    </xdr:from>
    <xdr:to>
      <xdr:col>4</xdr:col>
      <xdr:colOff>533400</xdr:colOff>
      <xdr:row>63</xdr:row>
      <xdr:rowOff>63754</xdr:rowOff>
    </xdr:to>
    <xdr:sp macro="" textlink="">
      <xdr:nvSpPr>
        <xdr:cNvPr id="152" name="円/楕円 151"/>
        <xdr:cNvSpPr/>
      </xdr:nvSpPr>
      <xdr:spPr>
        <a:xfrm>
          <a:off x="3175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48531</xdr:rowOff>
    </xdr:from>
    <xdr:ext cx="762000" cy="259045"/>
    <xdr:sp macro="" textlink="">
      <xdr:nvSpPr>
        <xdr:cNvPr id="153" name="テキスト ボックス 152"/>
        <xdr:cNvSpPr txBox="1"/>
      </xdr:nvSpPr>
      <xdr:spPr>
        <a:xfrm>
          <a:off x="2844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148082</xdr:rowOff>
    </xdr:from>
    <xdr:to>
      <xdr:col>3</xdr:col>
      <xdr:colOff>330200</xdr:colOff>
      <xdr:row>63</xdr:row>
      <xdr:rowOff>78232</xdr:rowOff>
    </xdr:to>
    <xdr:sp macro="" textlink="">
      <xdr:nvSpPr>
        <xdr:cNvPr id="154" name="円/楕円 153"/>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63009</xdr:rowOff>
    </xdr:from>
    <xdr:ext cx="762000" cy="259045"/>
    <xdr:sp macro="" textlink="">
      <xdr:nvSpPr>
        <xdr:cNvPr id="155" name="テキスト ボックス 154"/>
        <xdr:cNvSpPr txBox="1"/>
      </xdr:nvSpPr>
      <xdr:spPr>
        <a:xfrm>
          <a:off x="1955800" y="1086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75692</xdr:rowOff>
    </xdr:from>
    <xdr:to>
      <xdr:col>2</xdr:col>
      <xdr:colOff>127000</xdr:colOff>
      <xdr:row>63</xdr:row>
      <xdr:rowOff>5842</xdr:rowOff>
    </xdr:to>
    <xdr:sp macro="" textlink="">
      <xdr:nvSpPr>
        <xdr:cNvPr id="156" name="円/楕円 155"/>
        <xdr:cNvSpPr/>
      </xdr:nvSpPr>
      <xdr:spPr>
        <a:xfrm>
          <a:off x="1397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162069</xdr:rowOff>
    </xdr:from>
    <xdr:ext cx="762000" cy="259045"/>
    <xdr:sp macro="" textlink="">
      <xdr:nvSpPr>
        <xdr:cNvPr id="157" name="テキスト ボックス 156"/>
        <xdr:cNvSpPr txBox="1"/>
      </xdr:nvSpPr>
      <xdr:spPr>
        <a:xfrm>
          <a:off x="1066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[107,497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年度の人口</a:t>
          </a:r>
          <a:r>
            <a:rPr kumimoji="1" lang="en-US" altLang="ja-JP" sz="1300">
              <a:latin typeface="ＭＳ Ｐゴシック"/>
            </a:rPr>
            <a:t>1</a:t>
          </a:r>
          <a:r>
            <a:rPr kumimoji="1" lang="ja-JP" altLang="en-US" sz="1300">
              <a:latin typeface="ＭＳ Ｐゴシック"/>
            </a:rPr>
            <a:t>人当たり人件費・物件費等決算額は前年度より</a:t>
          </a:r>
          <a:r>
            <a:rPr kumimoji="1" lang="en-US" altLang="ja-JP" sz="1300">
              <a:latin typeface="ＭＳ Ｐゴシック"/>
            </a:rPr>
            <a:t>3.3%</a:t>
          </a:r>
          <a:r>
            <a:rPr kumimoji="1" lang="ja-JP" altLang="en-US" sz="1300">
              <a:latin typeface="ＭＳ Ｐゴシック"/>
            </a:rPr>
            <a:t>増となった。</a:t>
          </a:r>
          <a:endParaRPr kumimoji="1" lang="en-US" altLang="ja-JP" sz="1300">
            <a:latin typeface="ＭＳ Ｐゴシック"/>
          </a:endParaRPr>
        </a:p>
        <a:p>
          <a:r>
            <a:rPr kumimoji="1" lang="ja-JP" altLang="en-US" sz="1300">
              <a:latin typeface="ＭＳ Ｐゴシック"/>
            </a:rPr>
            <a:t>主な要因は、河南町からの消防業務受託に伴う職員数増加による人件費の増加や地方創生事業の増加による物件費の増加である。</a:t>
          </a:r>
          <a:endParaRPr kumimoji="1" lang="en-US" altLang="ja-JP" sz="1300">
            <a:latin typeface="ＭＳ Ｐゴシック"/>
          </a:endParaRPr>
        </a:p>
        <a:p>
          <a:r>
            <a:rPr kumimoji="1" lang="ja-JP" altLang="en-US" sz="1300">
              <a:latin typeface="ＭＳ Ｐゴシック"/>
            </a:rPr>
            <a:t>今後も引き続き、事務事業の効率化など、義務的経費の削減に努める。</a:t>
          </a: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147679</xdr:rowOff>
    </xdr:from>
    <xdr:to>
      <xdr:col>7</xdr:col>
      <xdr:colOff>152400</xdr:colOff>
      <xdr:row>89</xdr:row>
      <xdr:rowOff>99992</xdr:rowOff>
    </xdr:to>
    <xdr:cxnSp macro="">
      <xdr:nvCxnSpPr>
        <xdr:cNvPr id="187" name="直線コネクタ 186"/>
        <xdr:cNvCxnSpPr/>
      </xdr:nvCxnSpPr>
      <xdr:spPr>
        <a:xfrm flipV="1">
          <a:off x="4953000" y="14035129"/>
          <a:ext cx="0" cy="1323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72069</xdr:rowOff>
    </xdr:from>
    <xdr:ext cx="762000" cy="259045"/>
    <xdr:sp macro="" textlink="">
      <xdr:nvSpPr>
        <xdr:cNvPr id="188" name="人件費・物件費等の状況最小値テキスト"/>
        <xdr:cNvSpPr txBox="1"/>
      </xdr:nvSpPr>
      <xdr:spPr>
        <a:xfrm>
          <a:off x="5041900" y="153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137,499</a:t>
          </a:r>
          <a:endParaRPr kumimoji="1" lang="ja-JP" altLang="en-US" sz="1000" b="1">
            <a:latin typeface="ＭＳ Ｐゴシック"/>
          </a:endParaRPr>
        </a:p>
      </xdr:txBody>
    </xdr:sp>
    <xdr:clientData/>
  </xdr:oneCellAnchor>
  <xdr:twoCellAnchor>
    <xdr:from>
      <xdr:col>7</xdr:col>
      <xdr:colOff>63500</xdr:colOff>
      <xdr:row>89</xdr:row>
      <xdr:rowOff>99992</xdr:rowOff>
    </xdr:from>
    <xdr:to>
      <xdr:col>7</xdr:col>
      <xdr:colOff>241300</xdr:colOff>
      <xdr:row>89</xdr:row>
      <xdr:rowOff>99992</xdr:rowOff>
    </xdr:to>
    <xdr:cxnSp macro="">
      <xdr:nvCxnSpPr>
        <xdr:cNvPr id="189" name="直線コネクタ 188"/>
        <xdr:cNvCxnSpPr/>
      </xdr:nvCxnSpPr>
      <xdr:spPr>
        <a:xfrm>
          <a:off x="4864100" y="153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62606</xdr:rowOff>
    </xdr:from>
    <xdr:ext cx="762000" cy="259045"/>
    <xdr:sp macro="" textlink="">
      <xdr:nvSpPr>
        <xdr:cNvPr id="190" name="人件費・物件費等の状況最大値テキスト"/>
        <xdr:cNvSpPr txBox="1"/>
      </xdr:nvSpPr>
      <xdr:spPr>
        <a:xfrm>
          <a:off x="5041900" y="1377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71,660</a:t>
          </a:r>
          <a:endParaRPr kumimoji="1" lang="ja-JP" altLang="en-US" sz="1000" b="1">
            <a:latin typeface="ＭＳ Ｐゴシック"/>
          </a:endParaRPr>
        </a:p>
      </xdr:txBody>
    </xdr:sp>
    <xdr:clientData/>
  </xdr:oneCellAnchor>
  <xdr:twoCellAnchor>
    <xdr:from>
      <xdr:col>7</xdr:col>
      <xdr:colOff>63500</xdr:colOff>
      <xdr:row>81</xdr:row>
      <xdr:rowOff>147679</xdr:rowOff>
    </xdr:from>
    <xdr:to>
      <xdr:col>7</xdr:col>
      <xdr:colOff>241300</xdr:colOff>
      <xdr:row>81</xdr:row>
      <xdr:rowOff>147679</xdr:rowOff>
    </xdr:to>
    <xdr:cxnSp macro="">
      <xdr:nvCxnSpPr>
        <xdr:cNvPr id="191" name="直線コネクタ 190"/>
        <xdr:cNvCxnSpPr/>
      </xdr:nvCxnSpPr>
      <xdr:spPr>
        <a:xfrm>
          <a:off x="4864100" y="1403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113108</xdr:rowOff>
    </xdr:from>
    <xdr:to>
      <xdr:col>7</xdr:col>
      <xdr:colOff>152400</xdr:colOff>
      <xdr:row>86</xdr:row>
      <xdr:rowOff>11052</xdr:rowOff>
    </xdr:to>
    <xdr:cxnSp macro="">
      <xdr:nvCxnSpPr>
        <xdr:cNvPr id="192" name="直線コネクタ 191"/>
        <xdr:cNvCxnSpPr/>
      </xdr:nvCxnSpPr>
      <xdr:spPr>
        <a:xfrm>
          <a:off x="4114800" y="14686358"/>
          <a:ext cx="838200" cy="6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127317</xdr:rowOff>
    </xdr:from>
    <xdr:ext cx="762000" cy="259045"/>
    <xdr:sp macro="" textlink="">
      <xdr:nvSpPr>
        <xdr:cNvPr id="193" name="人件費・物件費等の状況平均値テキスト"/>
        <xdr:cNvSpPr txBox="1"/>
      </xdr:nvSpPr>
      <xdr:spPr>
        <a:xfrm>
          <a:off x="5041900" y="14529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110790</xdr:rowOff>
    </xdr:from>
    <xdr:to>
      <xdr:col>7</xdr:col>
      <xdr:colOff>203200</xdr:colOff>
      <xdr:row>86</xdr:row>
      <xdr:rowOff>40940</xdr:rowOff>
    </xdr:to>
    <xdr:sp macro="" textlink="">
      <xdr:nvSpPr>
        <xdr:cNvPr id="194" name="フローチャート : 判断 193"/>
        <xdr:cNvSpPr/>
      </xdr:nvSpPr>
      <xdr:spPr>
        <a:xfrm>
          <a:off x="4902200" y="1468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18117</xdr:rowOff>
    </xdr:from>
    <xdr:to>
      <xdr:col>6</xdr:col>
      <xdr:colOff>0</xdr:colOff>
      <xdr:row>85</xdr:row>
      <xdr:rowOff>113108</xdr:rowOff>
    </xdr:to>
    <xdr:cxnSp macro="">
      <xdr:nvCxnSpPr>
        <xdr:cNvPr id="195" name="直線コネクタ 194"/>
        <xdr:cNvCxnSpPr/>
      </xdr:nvCxnSpPr>
      <xdr:spPr>
        <a:xfrm>
          <a:off x="3225800" y="14591367"/>
          <a:ext cx="889000" cy="9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6" name="フローチャート : 判断 195"/>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68065</xdr:rowOff>
    </xdr:from>
    <xdr:ext cx="736600" cy="259045"/>
    <xdr:sp macro="" textlink="">
      <xdr:nvSpPr>
        <xdr:cNvPr id="197" name="テキスト ボックス 196"/>
        <xdr:cNvSpPr txBox="1"/>
      </xdr:nvSpPr>
      <xdr:spPr>
        <a:xfrm>
          <a:off x="3733800" y="14812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149692</xdr:rowOff>
    </xdr:from>
    <xdr:to>
      <xdr:col>4</xdr:col>
      <xdr:colOff>482600</xdr:colOff>
      <xdr:row>85</xdr:row>
      <xdr:rowOff>18117</xdr:rowOff>
    </xdr:to>
    <xdr:cxnSp macro="">
      <xdr:nvCxnSpPr>
        <xdr:cNvPr id="198" name="直線コネクタ 197"/>
        <xdr:cNvCxnSpPr/>
      </xdr:nvCxnSpPr>
      <xdr:spPr>
        <a:xfrm>
          <a:off x="2336800" y="14551492"/>
          <a:ext cx="8890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199" name="フローチャート : 判断 198"/>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156387</xdr:rowOff>
    </xdr:from>
    <xdr:ext cx="762000" cy="259045"/>
    <xdr:sp macro="" textlink="">
      <xdr:nvSpPr>
        <xdr:cNvPr id="200" name="テキスト ボックス 199"/>
        <xdr:cNvSpPr txBox="1"/>
      </xdr:nvSpPr>
      <xdr:spPr>
        <a:xfrm>
          <a:off x="2844800" y="1472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149692</xdr:rowOff>
    </xdr:from>
    <xdr:to>
      <xdr:col>3</xdr:col>
      <xdr:colOff>279400</xdr:colOff>
      <xdr:row>84</xdr:row>
      <xdr:rowOff>168774</xdr:rowOff>
    </xdr:to>
    <xdr:cxnSp macro="">
      <xdr:nvCxnSpPr>
        <xdr:cNvPr id="201" name="直線コネクタ 200"/>
        <xdr:cNvCxnSpPr/>
      </xdr:nvCxnSpPr>
      <xdr:spPr>
        <a:xfrm flipV="1">
          <a:off x="1447800" y="14551492"/>
          <a:ext cx="8890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2" name="フローチャート : 判断 201"/>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17049</xdr:rowOff>
    </xdr:from>
    <xdr:ext cx="762000" cy="259045"/>
    <xdr:sp macro="" textlink="">
      <xdr:nvSpPr>
        <xdr:cNvPr id="203" name="テキスト ボックス 202"/>
        <xdr:cNvSpPr txBox="1"/>
      </xdr:nvSpPr>
      <xdr:spPr>
        <a:xfrm>
          <a:off x="1955800" y="147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4" name="フローチャート : 判断 203"/>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5" name="テキスト ボックス 204"/>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131702</xdr:rowOff>
    </xdr:from>
    <xdr:to>
      <xdr:col>7</xdr:col>
      <xdr:colOff>203200</xdr:colOff>
      <xdr:row>86</xdr:row>
      <xdr:rowOff>61852</xdr:rowOff>
    </xdr:to>
    <xdr:sp macro="" textlink="">
      <xdr:nvSpPr>
        <xdr:cNvPr id="211" name="円/楕円 210"/>
        <xdr:cNvSpPr/>
      </xdr:nvSpPr>
      <xdr:spPr>
        <a:xfrm>
          <a:off x="4902200" y="147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103779</xdr:rowOff>
    </xdr:from>
    <xdr:ext cx="762000" cy="259045"/>
    <xdr:sp macro="" textlink="">
      <xdr:nvSpPr>
        <xdr:cNvPr id="212" name="人件費・物件費等の状況該当値テキスト"/>
        <xdr:cNvSpPr txBox="1"/>
      </xdr:nvSpPr>
      <xdr:spPr>
        <a:xfrm>
          <a:off x="5041900" y="146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107,497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62308</xdr:rowOff>
    </xdr:from>
    <xdr:to>
      <xdr:col>6</xdr:col>
      <xdr:colOff>50800</xdr:colOff>
      <xdr:row>85</xdr:row>
      <xdr:rowOff>163908</xdr:rowOff>
    </xdr:to>
    <xdr:sp macro="" textlink="">
      <xdr:nvSpPr>
        <xdr:cNvPr id="213" name="円/楕円 212"/>
        <xdr:cNvSpPr/>
      </xdr:nvSpPr>
      <xdr:spPr>
        <a:xfrm>
          <a:off x="4064000" y="146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2635</xdr:rowOff>
    </xdr:from>
    <xdr:ext cx="736600" cy="259045"/>
    <xdr:sp macro="" textlink="">
      <xdr:nvSpPr>
        <xdr:cNvPr id="214" name="テキスト ボックス 213"/>
        <xdr:cNvSpPr txBox="1"/>
      </xdr:nvSpPr>
      <xdr:spPr>
        <a:xfrm>
          <a:off x="3733800" y="14404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104,046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138767</xdr:rowOff>
    </xdr:from>
    <xdr:to>
      <xdr:col>4</xdr:col>
      <xdr:colOff>533400</xdr:colOff>
      <xdr:row>85</xdr:row>
      <xdr:rowOff>68917</xdr:rowOff>
    </xdr:to>
    <xdr:sp macro="" textlink="">
      <xdr:nvSpPr>
        <xdr:cNvPr id="215" name="円/楕円 214"/>
        <xdr:cNvSpPr/>
      </xdr:nvSpPr>
      <xdr:spPr>
        <a:xfrm>
          <a:off x="3175000" y="145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79094</xdr:rowOff>
    </xdr:from>
    <xdr:ext cx="762000" cy="259045"/>
    <xdr:sp macro="" textlink="">
      <xdr:nvSpPr>
        <xdr:cNvPr id="216" name="テキスト ボックス 215"/>
        <xdr:cNvSpPr txBox="1"/>
      </xdr:nvSpPr>
      <xdr:spPr>
        <a:xfrm>
          <a:off x="2844800" y="14309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99,322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98892</xdr:rowOff>
    </xdr:from>
    <xdr:to>
      <xdr:col>3</xdr:col>
      <xdr:colOff>330200</xdr:colOff>
      <xdr:row>85</xdr:row>
      <xdr:rowOff>29042</xdr:rowOff>
    </xdr:to>
    <xdr:sp macro="" textlink="">
      <xdr:nvSpPr>
        <xdr:cNvPr id="217" name="円/楕円 216"/>
        <xdr:cNvSpPr/>
      </xdr:nvSpPr>
      <xdr:spPr>
        <a:xfrm>
          <a:off x="2286000" y="1450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39219</xdr:rowOff>
    </xdr:from>
    <xdr:ext cx="762000" cy="259045"/>
    <xdr:sp macro="" textlink="">
      <xdr:nvSpPr>
        <xdr:cNvPr id="218" name="テキスト ボックス 217"/>
        <xdr:cNvSpPr txBox="1"/>
      </xdr:nvSpPr>
      <xdr:spPr>
        <a:xfrm>
          <a:off x="1955800" y="1426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97,339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117974</xdr:rowOff>
    </xdr:from>
    <xdr:to>
      <xdr:col>2</xdr:col>
      <xdr:colOff>127000</xdr:colOff>
      <xdr:row>85</xdr:row>
      <xdr:rowOff>48124</xdr:rowOff>
    </xdr:to>
    <xdr:sp macro="" textlink="">
      <xdr:nvSpPr>
        <xdr:cNvPr id="219" name="円/楕円 218"/>
        <xdr:cNvSpPr/>
      </xdr:nvSpPr>
      <xdr:spPr>
        <a:xfrm>
          <a:off x="1397000" y="145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58301</xdr:rowOff>
    </xdr:from>
    <xdr:ext cx="762000" cy="259045"/>
    <xdr:sp macro="" textlink="">
      <xdr:nvSpPr>
        <xdr:cNvPr id="220" name="テキスト ボックス 219"/>
        <xdr:cNvSpPr txBox="1"/>
      </xdr:nvSpPr>
      <xdr:spPr>
        <a:xfrm>
          <a:off x="1066800" y="1428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に準拠した給料表による給料の適正管理に努めているが、職員の採用・退職による職員の世代構成の変動に伴い、ラスパイレス指数が上昇した。今後も採用・退職による世代構成の変動が引き続き見込まれることから、より一層の給料及び職員配置の適正管理を行い、ラスパイレス指数が上昇しないようできるだけ努力していきたい。</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69427</xdr:rowOff>
    </xdr:to>
    <xdr:cxnSp macro="">
      <xdr:nvCxnSpPr>
        <xdr:cNvPr id="249" name="直線コネクタ 248"/>
        <xdr:cNvCxnSpPr/>
      </xdr:nvCxnSpPr>
      <xdr:spPr>
        <a:xfrm flipV="1">
          <a:off x="17018000" y="13969577"/>
          <a:ext cx="0" cy="8445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50"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51" name="直線コネクタ 250"/>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21166</xdr:rowOff>
    </xdr:to>
    <xdr:cxnSp macro="">
      <xdr:nvCxnSpPr>
        <xdr:cNvPr id="254" name="直線コネクタ 253"/>
        <xdr:cNvCxnSpPr/>
      </xdr:nvCxnSpPr>
      <xdr:spPr>
        <a:xfrm>
          <a:off x="16179800" y="1473369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5"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6" name="フローチャート : 判断 255"/>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86</xdr:row>
      <xdr:rowOff>29211</xdr:rowOff>
    </xdr:to>
    <xdr:cxnSp macro="">
      <xdr:nvCxnSpPr>
        <xdr:cNvPr id="257" name="直線コネクタ 256"/>
        <xdr:cNvCxnSpPr/>
      </xdr:nvCxnSpPr>
      <xdr:spPr>
        <a:xfrm flipV="1">
          <a:off x="15290800" y="14733693"/>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59" name="テキスト ボックス 25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29211</xdr:rowOff>
    </xdr:from>
    <xdr:to>
      <xdr:col>22</xdr:col>
      <xdr:colOff>203200</xdr:colOff>
      <xdr:row>88</xdr:row>
      <xdr:rowOff>64346</xdr:rowOff>
    </xdr:to>
    <xdr:cxnSp macro="">
      <xdr:nvCxnSpPr>
        <xdr:cNvPr id="260" name="直線コネクタ 259"/>
        <xdr:cNvCxnSpPr/>
      </xdr:nvCxnSpPr>
      <xdr:spPr>
        <a:xfrm flipV="1">
          <a:off x="14401800" y="14773911"/>
          <a:ext cx="889000" cy="37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4250</xdr:rowOff>
    </xdr:from>
    <xdr:ext cx="762000" cy="259045"/>
    <xdr:sp macro="" textlink="">
      <xdr:nvSpPr>
        <xdr:cNvPr id="262" name="テキスト ボックス 261"/>
        <xdr:cNvSpPr txBox="1"/>
      </xdr:nvSpPr>
      <xdr:spPr>
        <a:xfrm>
          <a:off x="14909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48261</xdr:rowOff>
    </xdr:from>
    <xdr:to>
      <xdr:col>21</xdr:col>
      <xdr:colOff>0</xdr:colOff>
      <xdr:row>88</xdr:row>
      <xdr:rowOff>64346</xdr:rowOff>
    </xdr:to>
    <xdr:cxnSp macro="">
      <xdr:nvCxnSpPr>
        <xdr:cNvPr id="263" name="直線コネクタ 262"/>
        <xdr:cNvCxnSpPr/>
      </xdr:nvCxnSpPr>
      <xdr:spPr>
        <a:xfrm>
          <a:off x="13512800" y="15135861"/>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5" name="テキスト ボックス 264"/>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7" name="テキスト ボックス 266"/>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3" name="円/楕円 272"/>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37693</xdr:rowOff>
    </xdr:from>
    <xdr:ext cx="762000" cy="259045"/>
    <xdr:sp macro="" textlink="">
      <xdr:nvSpPr>
        <xdr:cNvPr id="274" name="給与水準   （国との比較）該当値テキスト"/>
        <xdr:cNvSpPr txBox="1"/>
      </xdr:nvSpPr>
      <xdr:spPr>
        <a:xfrm>
          <a:off x="17106900" y="146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5" name="円/楕円 274"/>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24570</xdr:rowOff>
    </xdr:from>
    <xdr:ext cx="736600" cy="259045"/>
    <xdr:sp macro="" textlink="">
      <xdr:nvSpPr>
        <xdr:cNvPr id="276" name="テキスト ボックス 275"/>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7" name="円/楕円 276"/>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64788</xdr:rowOff>
    </xdr:from>
    <xdr:ext cx="762000" cy="259045"/>
    <xdr:sp macro="" textlink="">
      <xdr:nvSpPr>
        <xdr:cNvPr id="278" name="テキスト ボックス 277"/>
        <xdr:cNvSpPr txBox="1"/>
      </xdr:nvSpPr>
      <xdr:spPr>
        <a:xfrm>
          <a:off x="14909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13546</xdr:rowOff>
    </xdr:from>
    <xdr:to>
      <xdr:col>21</xdr:col>
      <xdr:colOff>50800</xdr:colOff>
      <xdr:row>88</xdr:row>
      <xdr:rowOff>115146</xdr:rowOff>
    </xdr:to>
    <xdr:sp macro="" textlink="">
      <xdr:nvSpPr>
        <xdr:cNvPr id="279" name="円/楕円 278"/>
        <xdr:cNvSpPr/>
      </xdr:nvSpPr>
      <xdr:spPr>
        <a:xfrm>
          <a:off x="14351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125323</xdr:rowOff>
    </xdr:from>
    <xdr:ext cx="762000" cy="259045"/>
    <xdr:sp macro="" textlink="">
      <xdr:nvSpPr>
        <xdr:cNvPr id="280" name="テキスト ボックス 279"/>
        <xdr:cNvSpPr txBox="1"/>
      </xdr:nvSpPr>
      <xdr:spPr>
        <a:xfrm>
          <a:off x="14020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1" name="円/楕円 280"/>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109238</xdr:rowOff>
    </xdr:from>
    <xdr:ext cx="762000" cy="259045"/>
    <xdr:sp macro="" textlink="">
      <xdr:nvSpPr>
        <xdr:cNvPr id="282" name="テキスト ボックス 281"/>
        <xdr:cNvSpPr txBox="1"/>
      </xdr:nvSpPr>
      <xdr:spPr>
        <a:xfrm>
          <a:off x="13131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都市近郊の住宅都市として、これまで子育て・教育などの基盤整備に努めてきたことから、保育所などの民生部門、幼稚園などの教育部門の職員数が比較的多い状況であり、類似団体平均をやや上回る職員数で推移している。</a:t>
          </a:r>
        </a:p>
        <a:p>
          <a:r>
            <a:rPr lang="ja-JP" altLang="en-US" sz="1050">
              <a:solidFill>
                <a:schemeClr val="dk1"/>
              </a:solidFill>
              <a:effectLst/>
              <a:latin typeface="+mn-lt"/>
              <a:ea typeface="+mn-ea"/>
              <a:cs typeface="+mn-cs"/>
            </a:rPr>
            <a:t>人口減少が急速に進行する一方で、地方分権の進展に伴い事務量が増加する中、限られた人的資源で効率的・効果的な行政運営が可能となるよう、再任用職員の効果的な配置や保育所民営化など、行財政改革プランに基づく適正な定員管理に向けた取組を進めているが、平成</a:t>
          </a:r>
          <a:r>
            <a:rPr lang="en-US" altLang="ja-JP" sz="1050">
              <a:solidFill>
                <a:schemeClr val="dk1"/>
              </a:solidFill>
              <a:effectLst/>
              <a:latin typeface="+mn-lt"/>
              <a:ea typeface="+mn-ea"/>
              <a:cs typeface="+mn-cs"/>
            </a:rPr>
            <a:t>27</a:t>
          </a:r>
          <a:r>
            <a:rPr lang="ja-JP" altLang="en-US" sz="1050">
              <a:solidFill>
                <a:schemeClr val="dk1"/>
              </a:solidFill>
              <a:effectLst/>
              <a:latin typeface="+mn-lt"/>
              <a:ea typeface="+mn-ea"/>
              <a:cs typeface="+mn-cs"/>
            </a:rPr>
            <a:t>年度においては、平成</a:t>
          </a:r>
          <a:r>
            <a:rPr lang="en-US" altLang="ja-JP" sz="1050">
              <a:solidFill>
                <a:schemeClr val="dk1"/>
              </a:solidFill>
              <a:effectLst/>
              <a:latin typeface="+mn-lt"/>
              <a:ea typeface="+mn-ea"/>
              <a:cs typeface="+mn-cs"/>
            </a:rPr>
            <a:t>26</a:t>
          </a:r>
          <a:r>
            <a:rPr lang="ja-JP" altLang="en-US" sz="1050">
              <a:solidFill>
                <a:schemeClr val="dk1"/>
              </a:solidFill>
              <a:effectLst/>
              <a:latin typeface="+mn-lt"/>
              <a:ea typeface="+mn-ea"/>
              <a:cs typeface="+mn-cs"/>
            </a:rPr>
            <a:t>年</a:t>
          </a:r>
          <a:r>
            <a:rPr lang="en-US" altLang="ja-JP" sz="1050">
              <a:solidFill>
                <a:schemeClr val="dk1"/>
              </a:solidFill>
              <a:effectLst/>
              <a:latin typeface="+mn-lt"/>
              <a:ea typeface="+mn-ea"/>
              <a:cs typeface="+mn-cs"/>
            </a:rPr>
            <a:t>10</a:t>
          </a:r>
          <a:r>
            <a:rPr lang="ja-JP" altLang="en-US" sz="1050">
              <a:solidFill>
                <a:schemeClr val="dk1"/>
              </a:solidFill>
              <a:effectLst/>
              <a:latin typeface="+mn-lt"/>
              <a:ea typeface="+mn-ea"/>
              <a:cs typeface="+mn-cs"/>
            </a:rPr>
            <a:t>月に河南町から消防事務を受託したことに伴い、人口千人あたりの職員数が増加した。</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今後においても、効率的な機構の再編や民間活力の導入、近隣市町村との広域連携、臨時職員の活用など、効果的な取組を推進し、適正な定員管理に努める。</a:t>
          </a:r>
        </a:p>
        <a:p>
          <a:r>
            <a:rPr lang="ja-JP" altLang="en-US" sz="1050">
              <a:solidFill>
                <a:schemeClr val="dk1"/>
              </a:solidFill>
              <a:effectLst/>
              <a:latin typeface="+mn-lt"/>
              <a:ea typeface="+mn-ea"/>
              <a:cs typeface="+mn-cs"/>
            </a:rPr>
            <a:t> </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51943</xdr:rowOff>
    </xdr:from>
    <xdr:to>
      <xdr:col>24</xdr:col>
      <xdr:colOff>558800</xdr:colOff>
      <xdr:row>67</xdr:row>
      <xdr:rowOff>152400</xdr:rowOff>
    </xdr:to>
    <xdr:cxnSp macro="">
      <xdr:nvCxnSpPr>
        <xdr:cNvPr id="310" name="直線コネクタ 309"/>
        <xdr:cNvCxnSpPr/>
      </xdr:nvCxnSpPr>
      <xdr:spPr>
        <a:xfrm flipV="1">
          <a:off x="17018000" y="10338943"/>
          <a:ext cx="0" cy="1300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1"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2" name="直線コネクタ 311"/>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138320</xdr:rowOff>
    </xdr:from>
    <xdr:ext cx="762000" cy="259045"/>
    <xdr:sp macro="" textlink="">
      <xdr:nvSpPr>
        <xdr:cNvPr id="313" name="定員管理の状況最大値テキスト"/>
        <xdr:cNvSpPr txBox="1"/>
      </xdr:nvSpPr>
      <xdr:spPr>
        <a:xfrm>
          <a:off x="17106900" y="1008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24</xdr:col>
      <xdr:colOff>469900</xdr:colOff>
      <xdr:row>60</xdr:row>
      <xdr:rowOff>51943</xdr:rowOff>
    </xdr:from>
    <xdr:to>
      <xdr:col>24</xdr:col>
      <xdr:colOff>647700</xdr:colOff>
      <xdr:row>60</xdr:row>
      <xdr:rowOff>51943</xdr:rowOff>
    </xdr:to>
    <xdr:cxnSp macro="">
      <xdr:nvCxnSpPr>
        <xdr:cNvPr id="314" name="直線コネクタ 313"/>
        <xdr:cNvCxnSpPr/>
      </xdr:nvCxnSpPr>
      <xdr:spPr>
        <a:xfrm>
          <a:off x="16929100" y="1033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138176</xdr:rowOff>
    </xdr:from>
    <xdr:to>
      <xdr:col>24</xdr:col>
      <xdr:colOff>558800</xdr:colOff>
      <xdr:row>65</xdr:row>
      <xdr:rowOff>169545</xdr:rowOff>
    </xdr:to>
    <xdr:cxnSp macro="">
      <xdr:nvCxnSpPr>
        <xdr:cNvPr id="315" name="直線コネクタ 314"/>
        <xdr:cNvCxnSpPr/>
      </xdr:nvCxnSpPr>
      <xdr:spPr>
        <a:xfrm>
          <a:off x="16179800" y="11282426"/>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43705</xdr:rowOff>
    </xdr:from>
    <xdr:ext cx="762000" cy="259045"/>
    <xdr:sp macro="" textlink="">
      <xdr:nvSpPr>
        <xdr:cNvPr id="316" name="定員管理の状況平均値テキスト"/>
        <xdr:cNvSpPr txBox="1"/>
      </xdr:nvSpPr>
      <xdr:spPr>
        <a:xfrm>
          <a:off x="17106900" y="1084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27178</xdr:rowOff>
    </xdr:from>
    <xdr:to>
      <xdr:col>24</xdr:col>
      <xdr:colOff>609600</xdr:colOff>
      <xdr:row>64</xdr:row>
      <xdr:rowOff>128778</xdr:rowOff>
    </xdr:to>
    <xdr:sp macro="" textlink="">
      <xdr:nvSpPr>
        <xdr:cNvPr id="317" name="フローチャート : 判断 316"/>
        <xdr:cNvSpPr/>
      </xdr:nvSpPr>
      <xdr:spPr>
        <a:xfrm>
          <a:off x="169672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82677</xdr:rowOff>
    </xdr:from>
    <xdr:to>
      <xdr:col>23</xdr:col>
      <xdr:colOff>406400</xdr:colOff>
      <xdr:row>65</xdr:row>
      <xdr:rowOff>138176</xdr:rowOff>
    </xdr:to>
    <xdr:cxnSp macro="">
      <xdr:nvCxnSpPr>
        <xdr:cNvPr id="318" name="直線コネクタ 317"/>
        <xdr:cNvCxnSpPr/>
      </xdr:nvCxnSpPr>
      <xdr:spPr>
        <a:xfrm>
          <a:off x="15290800" y="11226927"/>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104394</xdr:rowOff>
    </xdr:from>
    <xdr:to>
      <xdr:col>23</xdr:col>
      <xdr:colOff>457200</xdr:colOff>
      <xdr:row>65</xdr:row>
      <xdr:rowOff>34544</xdr:rowOff>
    </xdr:to>
    <xdr:sp macro="" textlink="">
      <xdr:nvSpPr>
        <xdr:cNvPr id="319" name="フローチャート : 判断 318"/>
        <xdr:cNvSpPr/>
      </xdr:nvSpPr>
      <xdr:spPr>
        <a:xfrm>
          <a:off x="16129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44721</xdr:rowOff>
    </xdr:from>
    <xdr:ext cx="736600" cy="259045"/>
    <xdr:sp macro="" textlink="">
      <xdr:nvSpPr>
        <xdr:cNvPr id="320" name="テキスト ボックス 319"/>
        <xdr:cNvSpPr txBox="1"/>
      </xdr:nvSpPr>
      <xdr:spPr>
        <a:xfrm>
          <a:off x="15798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68199</xdr:rowOff>
    </xdr:from>
    <xdr:to>
      <xdr:col>22</xdr:col>
      <xdr:colOff>203200</xdr:colOff>
      <xdr:row>65</xdr:row>
      <xdr:rowOff>82677</xdr:rowOff>
    </xdr:to>
    <xdr:cxnSp macro="">
      <xdr:nvCxnSpPr>
        <xdr:cNvPr id="321" name="直線コネクタ 320"/>
        <xdr:cNvCxnSpPr/>
      </xdr:nvCxnSpPr>
      <xdr:spPr>
        <a:xfrm>
          <a:off x="14401800" y="1121244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109220</xdr:rowOff>
    </xdr:from>
    <xdr:to>
      <xdr:col>22</xdr:col>
      <xdr:colOff>254000</xdr:colOff>
      <xdr:row>65</xdr:row>
      <xdr:rowOff>39370</xdr:rowOff>
    </xdr:to>
    <xdr:sp macro="" textlink="">
      <xdr:nvSpPr>
        <xdr:cNvPr id="322" name="フローチャート : 判断 321"/>
        <xdr:cNvSpPr/>
      </xdr:nvSpPr>
      <xdr:spPr>
        <a:xfrm>
          <a:off x="15240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49547</xdr:rowOff>
    </xdr:from>
    <xdr:ext cx="762000" cy="259045"/>
    <xdr:sp macro="" textlink="">
      <xdr:nvSpPr>
        <xdr:cNvPr id="323" name="テキスト ボックス 322"/>
        <xdr:cNvSpPr txBox="1"/>
      </xdr:nvSpPr>
      <xdr:spPr>
        <a:xfrm>
          <a:off x="14909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68199</xdr:rowOff>
    </xdr:from>
    <xdr:to>
      <xdr:col>21</xdr:col>
      <xdr:colOff>0</xdr:colOff>
      <xdr:row>65</xdr:row>
      <xdr:rowOff>75438</xdr:rowOff>
    </xdr:to>
    <xdr:cxnSp macro="">
      <xdr:nvCxnSpPr>
        <xdr:cNvPr id="324" name="直線コネクタ 323"/>
        <xdr:cNvCxnSpPr/>
      </xdr:nvCxnSpPr>
      <xdr:spPr>
        <a:xfrm flipV="1">
          <a:off x="13512800" y="11212449"/>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116459</xdr:rowOff>
    </xdr:from>
    <xdr:to>
      <xdr:col>21</xdr:col>
      <xdr:colOff>50800</xdr:colOff>
      <xdr:row>65</xdr:row>
      <xdr:rowOff>46609</xdr:rowOff>
    </xdr:to>
    <xdr:sp macro="" textlink="">
      <xdr:nvSpPr>
        <xdr:cNvPr id="325" name="フローチャート : 判断 324"/>
        <xdr:cNvSpPr/>
      </xdr:nvSpPr>
      <xdr:spPr>
        <a:xfrm>
          <a:off x="14351000" y="1108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56786</xdr:rowOff>
    </xdr:from>
    <xdr:ext cx="762000" cy="259045"/>
    <xdr:sp macro="" textlink="">
      <xdr:nvSpPr>
        <xdr:cNvPr id="326" name="テキスト ボックス 325"/>
        <xdr:cNvSpPr txBox="1"/>
      </xdr:nvSpPr>
      <xdr:spPr>
        <a:xfrm>
          <a:off x="14020800" y="1085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169545</xdr:rowOff>
    </xdr:from>
    <xdr:to>
      <xdr:col>19</xdr:col>
      <xdr:colOff>533400</xdr:colOff>
      <xdr:row>65</xdr:row>
      <xdr:rowOff>99695</xdr:rowOff>
    </xdr:to>
    <xdr:sp macro="" textlink="">
      <xdr:nvSpPr>
        <xdr:cNvPr id="327" name="フローチャート : 判断 326"/>
        <xdr:cNvSpPr/>
      </xdr:nvSpPr>
      <xdr:spPr>
        <a:xfrm>
          <a:off x="13462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109872</xdr:rowOff>
    </xdr:from>
    <xdr:ext cx="762000" cy="259045"/>
    <xdr:sp macro="" textlink="">
      <xdr:nvSpPr>
        <xdr:cNvPr id="328" name="テキスト ボックス 327"/>
        <xdr:cNvSpPr txBox="1"/>
      </xdr:nvSpPr>
      <xdr:spPr>
        <a:xfrm>
          <a:off x="13131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118745</xdr:rowOff>
    </xdr:from>
    <xdr:to>
      <xdr:col>24</xdr:col>
      <xdr:colOff>609600</xdr:colOff>
      <xdr:row>66</xdr:row>
      <xdr:rowOff>48895</xdr:rowOff>
    </xdr:to>
    <xdr:sp macro="" textlink="">
      <xdr:nvSpPr>
        <xdr:cNvPr id="334" name="円/楕円 333"/>
        <xdr:cNvSpPr/>
      </xdr:nvSpPr>
      <xdr:spPr>
        <a:xfrm>
          <a:off x="169672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90822</xdr:rowOff>
    </xdr:from>
    <xdr:ext cx="762000" cy="259045"/>
    <xdr:sp macro="" textlink="">
      <xdr:nvSpPr>
        <xdr:cNvPr id="335" name="定員管理の状況該当値テキスト"/>
        <xdr:cNvSpPr txBox="1"/>
      </xdr:nvSpPr>
      <xdr:spPr>
        <a:xfrm>
          <a:off x="17106900" y="1123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87376</xdr:rowOff>
    </xdr:from>
    <xdr:to>
      <xdr:col>23</xdr:col>
      <xdr:colOff>457200</xdr:colOff>
      <xdr:row>66</xdr:row>
      <xdr:rowOff>17526</xdr:rowOff>
    </xdr:to>
    <xdr:sp macro="" textlink="">
      <xdr:nvSpPr>
        <xdr:cNvPr id="336" name="円/楕円 335"/>
        <xdr:cNvSpPr/>
      </xdr:nvSpPr>
      <xdr:spPr>
        <a:xfrm>
          <a:off x="16129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2303</xdr:rowOff>
    </xdr:from>
    <xdr:ext cx="736600" cy="259045"/>
    <xdr:sp macro="" textlink="">
      <xdr:nvSpPr>
        <xdr:cNvPr id="337" name="テキスト ボックス 336"/>
        <xdr:cNvSpPr txBox="1"/>
      </xdr:nvSpPr>
      <xdr:spPr>
        <a:xfrm>
          <a:off x="15798800" y="1131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31877</xdr:rowOff>
    </xdr:from>
    <xdr:to>
      <xdr:col>22</xdr:col>
      <xdr:colOff>254000</xdr:colOff>
      <xdr:row>65</xdr:row>
      <xdr:rowOff>133477</xdr:rowOff>
    </xdr:to>
    <xdr:sp macro="" textlink="">
      <xdr:nvSpPr>
        <xdr:cNvPr id="338" name="円/楕円 337"/>
        <xdr:cNvSpPr/>
      </xdr:nvSpPr>
      <xdr:spPr>
        <a:xfrm>
          <a:off x="15240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118254</xdr:rowOff>
    </xdr:from>
    <xdr:ext cx="762000" cy="259045"/>
    <xdr:sp macro="" textlink="">
      <xdr:nvSpPr>
        <xdr:cNvPr id="339" name="テキスト ボックス 338"/>
        <xdr:cNvSpPr txBox="1"/>
      </xdr:nvSpPr>
      <xdr:spPr>
        <a:xfrm>
          <a:off x="14909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17399</xdr:rowOff>
    </xdr:from>
    <xdr:to>
      <xdr:col>21</xdr:col>
      <xdr:colOff>50800</xdr:colOff>
      <xdr:row>65</xdr:row>
      <xdr:rowOff>118999</xdr:rowOff>
    </xdr:to>
    <xdr:sp macro="" textlink="">
      <xdr:nvSpPr>
        <xdr:cNvPr id="340" name="円/楕円 339"/>
        <xdr:cNvSpPr/>
      </xdr:nvSpPr>
      <xdr:spPr>
        <a:xfrm>
          <a:off x="14351000" y="1116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103776</xdr:rowOff>
    </xdr:from>
    <xdr:ext cx="762000" cy="259045"/>
    <xdr:sp macro="" textlink="">
      <xdr:nvSpPr>
        <xdr:cNvPr id="341" name="テキスト ボックス 340"/>
        <xdr:cNvSpPr txBox="1"/>
      </xdr:nvSpPr>
      <xdr:spPr>
        <a:xfrm>
          <a:off x="14020800" y="1124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24638</xdr:rowOff>
    </xdr:from>
    <xdr:to>
      <xdr:col>19</xdr:col>
      <xdr:colOff>533400</xdr:colOff>
      <xdr:row>65</xdr:row>
      <xdr:rowOff>126238</xdr:rowOff>
    </xdr:to>
    <xdr:sp macro="" textlink="">
      <xdr:nvSpPr>
        <xdr:cNvPr id="342" name="円/楕円 341"/>
        <xdr:cNvSpPr/>
      </xdr:nvSpPr>
      <xdr:spPr>
        <a:xfrm>
          <a:off x="13462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111015</xdr:rowOff>
    </xdr:from>
    <xdr:ext cx="762000" cy="259045"/>
    <xdr:sp macro="" textlink="">
      <xdr:nvSpPr>
        <xdr:cNvPr id="343" name="テキスト ボックス 342"/>
        <xdr:cNvSpPr txBox="1"/>
      </xdr:nvSpPr>
      <xdr:spPr>
        <a:xfrm>
          <a:off x="13131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年度の本市の実質公債費比率は、前年度より</a:t>
          </a:r>
          <a:r>
            <a:rPr kumimoji="1" lang="en-US" altLang="ja-JP" sz="1300">
              <a:latin typeface="ＭＳ Ｐゴシック"/>
            </a:rPr>
            <a:t>0.4</a:t>
          </a:r>
          <a:r>
            <a:rPr kumimoji="1" lang="ja-JP" altLang="en-US" sz="1300">
              <a:latin typeface="ＭＳ Ｐゴシック"/>
            </a:rPr>
            <a:t>減の△</a:t>
          </a:r>
          <a:r>
            <a:rPr kumimoji="1" lang="en-US" altLang="ja-JP" sz="1300">
              <a:latin typeface="ＭＳ Ｐゴシック"/>
            </a:rPr>
            <a:t>0.3%</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主な要因は、一部事務組合（南河内環境事業組合）の元利償還金の減少である。</a:t>
          </a:r>
          <a:endParaRPr kumimoji="1" lang="en-US" altLang="ja-JP" sz="1300">
            <a:latin typeface="ＭＳ Ｐゴシック"/>
          </a:endParaRPr>
        </a:p>
        <a:p>
          <a:r>
            <a:rPr kumimoji="1" lang="ja-JP" altLang="en-US" sz="1300">
              <a:latin typeface="ＭＳ Ｐゴシック"/>
            </a:rPr>
            <a:t>今後は、老朽化施設の更新のため、市債の発行が必要となるが、できる限り地方債の発行抑制に努めていく。</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131128</xdr:rowOff>
    </xdr:from>
    <xdr:to>
      <xdr:col>24</xdr:col>
      <xdr:colOff>558800</xdr:colOff>
      <xdr:row>45</xdr:row>
      <xdr:rowOff>17780</xdr:rowOff>
    </xdr:to>
    <xdr:cxnSp macro="">
      <xdr:nvCxnSpPr>
        <xdr:cNvPr id="368" name="直線コネクタ 367"/>
        <xdr:cNvCxnSpPr/>
      </xdr:nvCxnSpPr>
      <xdr:spPr>
        <a:xfrm flipV="1">
          <a:off x="17018000" y="6303328"/>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69"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0" name="直線コネクタ 369"/>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46055</xdr:rowOff>
    </xdr:from>
    <xdr:ext cx="762000" cy="259045"/>
    <xdr:sp macro="" textlink="">
      <xdr:nvSpPr>
        <xdr:cNvPr id="371" name="公債費負担の状況最大値テキスト"/>
        <xdr:cNvSpPr txBox="1"/>
      </xdr:nvSpPr>
      <xdr:spPr>
        <a:xfrm>
          <a:off x="17106900" y="60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131128</xdr:rowOff>
    </xdr:from>
    <xdr:to>
      <xdr:col>24</xdr:col>
      <xdr:colOff>647700</xdr:colOff>
      <xdr:row>36</xdr:row>
      <xdr:rowOff>131128</xdr:rowOff>
    </xdr:to>
    <xdr:cxnSp macro="">
      <xdr:nvCxnSpPr>
        <xdr:cNvPr id="372" name="直線コネクタ 371"/>
        <xdr:cNvCxnSpPr/>
      </xdr:nvCxnSpPr>
      <xdr:spPr>
        <a:xfrm>
          <a:off x="16929100" y="630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20003</xdr:rowOff>
    </xdr:from>
    <xdr:to>
      <xdr:col>24</xdr:col>
      <xdr:colOff>558800</xdr:colOff>
      <xdr:row>37</xdr:row>
      <xdr:rowOff>44133</xdr:rowOff>
    </xdr:to>
    <xdr:cxnSp macro="">
      <xdr:nvCxnSpPr>
        <xdr:cNvPr id="373" name="直線コネクタ 372"/>
        <xdr:cNvCxnSpPr/>
      </xdr:nvCxnSpPr>
      <xdr:spPr>
        <a:xfrm flipV="1">
          <a:off x="16179800" y="636365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107649</xdr:rowOff>
    </xdr:from>
    <xdr:ext cx="762000" cy="259045"/>
    <xdr:sp macro="" textlink="">
      <xdr:nvSpPr>
        <xdr:cNvPr id="374" name="公債費負担の状況平均値テキスト"/>
        <xdr:cNvSpPr txBox="1"/>
      </xdr:nvSpPr>
      <xdr:spPr>
        <a:xfrm>
          <a:off x="17106900" y="662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135572</xdr:rowOff>
    </xdr:from>
    <xdr:to>
      <xdr:col>24</xdr:col>
      <xdr:colOff>609600</xdr:colOff>
      <xdr:row>39</xdr:row>
      <xdr:rowOff>65722</xdr:rowOff>
    </xdr:to>
    <xdr:sp macro="" textlink="">
      <xdr:nvSpPr>
        <xdr:cNvPr id="375" name="フローチャート : 判断 374"/>
        <xdr:cNvSpPr/>
      </xdr:nvSpPr>
      <xdr:spPr>
        <a:xfrm>
          <a:off x="169672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44133</xdr:rowOff>
    </xdr:from>
    <xdr:to>
      <xdr:col>23</xdr:col>
      <xdr:colOff>406400</xdr:colOff>
      <xdr:row>37</xdr:row>
      <xdr:rowOff>68263</xdr:rowOff>
    </xdr:to>
    <xdr:cxnSp macro="">
      <xdr:nvCxnSpPr>
        <xdr:cNvPr id="376" name="直線コネクタ 375"/>
        <xdr:cNvCxnSpPr/>
      </xdr:nvCxnSpPr>
      <xdr:spPr>
        <a:xfrm flipV="1">
          <a:off x="15290800" y="63877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72707</xdr:rowOff>
    </xdr:from>
    <xdr:to>
      <xdr:col>23</xdr:col>
      <xdr:colOff>457200</xdr:colOff>
      <xdr:row>40</xdr:row>
      <xdr:rowOff>2857</xdr:rowOff>
    </xdr:to>
    <xdr:sp macro="" textlink="">
      <xdr:nvSpPr>
        <xdr:cNvPr id="377" name="フローチャート : 判断 376"/>
        <xdr:cNvSpPr/>
      </xdr:nvSpPr>
      <xdr:spPr>
        <a:xfrm>
          <a:off x="16129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159084</xdr:rowOff>
    </xdr:from>
    <xdr:ext cx="736600" cy="259045"/>
    <xdr:sp macro="" textlink="">
      <xdr:nvSpPr>
        <xdr:cNvPr id="378" name="テキスト ボックス 377"/>
        <xdr:cNvSpPr txBox="1"/>
      </xdr:nvSpPr>
      <xdr:spPr>
        <a:xfrm>
          <a:off x="15798800" y="684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68263</xdr:rowOff>
    </xdr:from>
    <xdr:to>
      <xdr:col>22</xdr:col>
      <xdr:colOff>203200</xdr:colOff>
      <xdr:row>37</xdr:row>
      <xdr:rowOff>98425</xdr:rowOff>
    </xdr:to>
    <xdr:cxnSp macro="">
      <xdr:nvCxnSpPr>
        <xdr:cNvPr id="379" name="直線コネクタ 378"/>
        <xdr:cNvCxnSpPr/>
      </xdr:nvCxnSpPr>
      <xdr:spPr>
        <a:xfrm flipV="1">
          <a:off x="14401800" y="641191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120968</xdr:rowOff>
    </xdr:from>
    <xdr:to>
      <xdr:col>22</xdr:col>
      <xdr:colOff>254000</xdr:colOff>
      <xdr:row>40</xdr:row>
      <xdr:rowOff>51118</xdr:rowOff>
    </xdr:to>
    <xdr:sp macro="" textlink="">
      <xdr:nvSpPr>
        <xdr:cNvPr id="380" name="フローチャート : 判断 379"/>
        <xdr:cNvSpPr/>
      </xdr:nvSpPr>
      <xdr:spPr>
        <a:xfrm>
          <a:off x="15240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35895</xdr:rowOff>
    </xdr:from>
    <xdr:ext cx="762000" cy="259045"/>
    <xdr:sp macro="" textlink="">
      <xdr:nvSpPr>
        <xdr:cNvPr id="381" name="テキスト ボックス 380"/>
        <xdr:cNvSpPr txBox="1"/>
      </xdr:nvSpPr>
      <xdr:spPr>
        <a:xfrm>
          <a:off x="14909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98425</xdr:rowOff>
    </xdr:from>
    <xdr:to>
      <xdr:col>21</xdr:col>
      <xdr:colOff>0</xdr:colOff>
      <xdr:row>37</xdr:row>
      <xdr:rowOff>140653</xdr:rowOff>
    </xdr:to>
    <xdr:cxnSp macro="">
      <xdr:nvCxnSpPr>
        <xdr:cNvPr id="382" name="直線コネクタ 381"/>
        <xdr:cNvCxnSpPr/>
      </xdr:nvCxnSpPr>
      <xdr:spPr>
        <a:xfrm flipV="1">
          <a:off x="13512800" y="644207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157163</xdr:rowOff>
    </xdr:from>
    <xdr:to>
      <xdr:col>21</xdr:col>
      <xdr:colOff>50800</xdr:colOff>
      <xdr:row>40</xdr:row>
      <xdr:rowOff>87313</xdr:rowOff>
    </xdr:to>
    <xdr:sp macro="" textlink="">
      <xdr:nvSpPr>
        <xdr:cNvPr id="383" name="フローチャート : 判断 382"/>
        <xdr:cNvSpPr/>
      </xdr:nvSpPr>
      <xdr:spPr>
        <a:xfrm>
          <a:off x="14351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72090</xdr:rowOff>
    </xdr:from>
    <xdr:ext cx="762000" cy="259045"/>
    <xdr:sp macro="" textlink="">
      <xdr:nvSpPr>
        <xdr:cNvPr id="384" name="テキスト ボックス 383"/>
        <xdr:cNvSpPr txBox="1"/>
      </xdr:nvSpPr>
      <xdr:spPr>
        <a:xfrm>
          <a:off x="14020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33972</xdr:rowOff>
    </xdr:from>
    <xdr:to>
      <xdr:col>19</xdr:col>
      <xdr:colOff>533400</xdr:colOff>
      <xdr:row>40</xdr:row>
      <xdr:rowOff>135572</xdr:rowOff>
    </xdr:to>
    <xdr:sp macro="" textlink="">
      <xdr:nvSpPr>
        <xdr:cNvPr id="385" name="フローチャート : 判断 384"/>
        <xdr:cNvSpPr/>
      </xdr:nvSpPr>
      <xdr:spPr>
        <a:xfrm>
          <a:off x="13462000" y="689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120349</xdr:rowOff>
    </xdr:from>
    <xdr:ext cx="762000" cy="259045"/>
    <xdr:sp macro="" textlink="">
      <xdr:nvSpPr>
        <xdr:cNvPr id="386" name="テキスト ボックス 385"/>
        <xdr:cNvSpPr txBox="1"/>
      </xdr:nvSpPr>
      <xdr:spPr>
        <a:xfrm>
          <a:off x="13131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140653</xdr:rowOff>
    </xdr:from>
    <xdr:to>
      <xdr:col>24</xdr:col>
      <xdr:colOff>609600</xdr:colOff>
      <xdr:row>37</xdr:row>
      <xdr:rowOff>70803</xdr:rowOff>
    </xdr:to>
    <xdr:sp macro="" textlink="">
      <xdr:nvSpPr>
        <xdr:cNvPr id="392" name="円/楕円 391"/>
        <xdr:cNvSpPr/>
      </xdr:nvSpPr>
      <xdr:spPr>
        <a:xfrm>
          <a:off x="169672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61930</xdr:rowOff>
    </xdr:from>
    <xdr:ext cx="762000" cy="259045"/>
    <xdr:sp macro="" textlink="">
      <xdr:nvSpPr>
        <xdr:cNvPr id="393" name="公債費負担の状況該当値テキスト"/>
        <xdr:cNvSpPr txBox="1"/>
      </xdr:nvSpPr>
      <xdr:spPr>
        <a:xfrm>
          <a:off x="17106900" y="623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164783</xdr:rowOff>
    </xdr:from>
    <xdr:to>
      <xdr:col>23</xdr:col>
      <xdr:colOff>457200</xdr:colOff>
      <xdr:row>37</xdr:row>
      <xdr:rowOff>94933</xdr:rowOff>
    </xdr:to>
    <xdr:sp macro="" textlink="">
      <xdr:nvSpPr>
        <xdr:cNvPr id="394" name="円/楕円 393"/>
        <xdr:cNvSpPr/>
      </xdr:nvSpPr>
      <xdr:spPr>
        <a:xfrm>
          <a:off x="161290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105110</xdr:rowOff>
    </xdr:from>
    <xdr:ext cx="736600" cy="259045"/>
    <xdr:sp macro="" textlink="">
      <xdr:nvSpPr>
        <xdr:cNvPr id="395" name="テキスト ボックス 394"/>
        <xdr:cNvSpPr txBox="1"/>
      </xdr:nvSpPr>
      <xdr:spPr>
        <a:xfrm>
          <a:off x="15798800" y="6105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17463</xdr:rowOff>
    </xdr:from>
    <xdr:to>
      <xdr:col>22</xdr:col>
      <xdr:colOff>254000</xdr:colOff>
      <xdr:row>37</xdr:row>
      <xdr:rowOff>119063</xdr:rowOff>
    </xdr:to>
    <xdr:sp macro="" textlink="">
      <xdr:nvSpPr>
        <xdr:cNvPr id="396" name="円/楕円 395"/>
        <xdr:cNvSpPr/>
      </xdr:nvSpPr>
      <xdr:spPr>
        <a:xfrm>
          <a:off x="15240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129240</xdr:rowOff>
    </xdr:from>
    <xdr:ext cx="762000" cy="259045"/>
    <xdr:sp macro="" textlink="">
      <xdr:nvSpPr>
        <xdr:cNvPr id="397" name="テキスト ボックス 396"/>
        <xdr:cNvSpPr txBox="1"/>
      </xdr:nvSpPr>
      <xdr:spPr>
        <a:xfrm>
          <a:off x="14909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47625</xdr:rowOff>
    </xdr:from>
    <xdr:to>
      <xdr:col>21</xdr:col>
      <xdr:colOff>50800</xdr:colOff>
      <xdr:row>37</xdr:row>
      <xdr:rowOff>149225</xdr:rowOff>
    </xdr:to>
    <xdr:sp macro="" textlink="">
      <xdr:nvSpPr>
        <xdr:cNvPr id="398" name="円/楕円 397"/>
        <xdr:cNvSpPr/>
      </xdr:nvSpPr>
      <xdr:spPr>
        <a:xfrm>
          <a:off x="14351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159402</xdr:rowOff>
    </xdr:from>
    <xdr:ext cx="762000" cy="259045"/>
    <xdr:sp macro="" textlink="">
      <xdr:nvSpPr>
        <xdr:cNvPr id="399" name="テキスト ボックス 398"/>
        <xdr:cNvSpPr txBox="1"/>
      </xdr:nvSpPr>
      <xdr:spPr>
        <a:xfrm>
          <a:off x="14020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89853</xdr:rowOff>
    </xdr:from>
    <xdr:to>
      <xdr:col>19</xdr:col>
      <xdr:colOff>533400</xdr:colOff>
      <xdr:row>38</xdr:row>
      <xdr:rowOff>20003</xdr:rowOff>
    </xdr:to>
    <xdr:sp macro="" textlink="">
      <xdr:nvSpPr>
        <xdr:cNvPr id="400" name="円/楕円 399"/>
        <xdr:cNvSpPr/>
      </xdr:nvSpPr>
      <xdr:spPr>
        <a:xfrm>
          <a:off x="13462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30180</xdr:rowOff>
    </xdr:from>
    <xdr:ext cx="762000" cy="259045"/>
    <xdr:sp macro="" textlink="">
      <xdr:nvSpPr>
        <xdr:cNvPr id="401" name="テキスト ボックス 400"/>
        <xdr:cNvSpPr txBox="1"/>
      </xdr:nvSpPr>
      <xdr:spPr>
        <a:xfrm>
          <a:off x="13131800" y="620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年度は、将来の負担は発生していないため、数値はない。</a:t>
          </a:r>
          <a:endParaRPr kumimoji="1" lang="en-US" altLang="ja-JP" sz="1300">
            <a:latin typeface="ＭＳ Ｐゴシック"/>
          </a:endParaRPr>
        </a:p>
        <a:p>
          <a:r>
            <a:rPr kumimoji="1" lang="ja-JP" altLang="en-US" sz="1300">
              <a:latin typeface="ＭＳ Ｐゴシック"/>
            </a:rPr>
            <a:t>主な要因は、下水道事業や一部事務組合（南河内環境事業組合）の地方債現在高が減少したことや公共施設整備基金の増加などによるものである。</a:t>
          </a:r>
          <a:endParaRPr kumimoji="1" lang="en-US" altLang="ja-JP" sz="1300">
            <a:latin typeface="ＭＳ Ｐゴシック"/>
          </a:endParaRPr>
        </a:p>
        <a:p>
          <a:r>
            <a:rPr kumimoji="1" lang="ja-JP" altLang="en-US" sz="1300">
              <a:latin typeface="ＭＳ Ｐゴシック"/>
            </a:rPr>
            <a:t>今後は、老朽化施設の更新のため、市債の発行が必要となるが、できる限り地方債の発行抑制に努めていく。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139869</xdr:rowOff>
    </xdr:to>
    <xdr:cxnSp macro="">
      <xdr:nvCxnSpPr>
        <xdr:cNvPr id="430" name="直線コネクタ 429"/>
        <xdr:cNvCxnSpPr/>
      </xdr:nvCxnSpPr>
      <xdr:spPr>
        <a:xfrm flipV="1">
          <a:off x="17018000" y="2370667"/>
          <a:ext cx="0" cy="1541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111946</xdr:rowOff>
    </xdr:from>
    <xdr:ext cx="762000" cy="259045"/>
    <xdr:sp macro="" textlink="">
      <xdr:nvSpPr>
        <xdr:cNvPr id="431" name="将来負担の状況最小値テキスト"/>
        <xdr:cNvSpPr txBox="1"/>
      </xdr:nvSpPr>
      <xdr:spPr>
        <a:xfrm>
          <a:off x="17106900" y="388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191.6</a:t>
          </a:r>
          <a:endParaRPr kumimoji="1" lang="ja-JP" altLang="en-US" sz="1000" b="1">
            <a:latin typeface="ＭＳ Ｐゴシック"/>
          </a:endParaRPr>
        </a:p>
      </xdr:txBody>
    </xdr:sp>
    <xdr:clientData/>
  </xdr:oneCellAnchor>
  <xdr:twoCellAnchor>
    <xdr:from>
      <xdr:col>24</xdr:col>
      <xdr:colOff>469900</xdr:colOff>
      <xdr:row>22</xdr:row>
      <xdr:rowOff>139869</xdr:rowOff>
    </xdr:from>
    <xdr:to>
      <xdr:col>24</xdr:col>
      <xdr:colOff>647700</xdr:colOff>
      <xdr:row>22</xdr:row>
      <xdr:rowOff>139869</xdr:rowOff>
    </xdr:to>
    <xdr:cxnSp macro="">
      <xdr:nvCxnSpPr>
        <xdr:cNvPr id="432" name="直線コネクタ 431"/>
        <xdr:cNvCxnSpPr/>
      </xdr:nvCxnSpPr>
      <xdr:spPr>
        <a:xfrm>
          <a:off x="16929100" y="391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34815</xdr:rowOff>
    </xdr:from>
    <xdr:ext cx="762000" cy="259045"/>
    <xdr:sp macro="" textlink="">
      <xdr:nvSpPr>
        <xdr:cNvPr id="435" name="将来負担の状況平均値テキスト"/>
        <xdr:cNvSpPr txBox="1"/>
      </xdr:nvSpPr>
      <xdr:spPr>
        <a:xfrm>
          <a:off x="17106900" y="2435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62738</xdr:rowOff>
    </xdr:from>
    <xdr:to>
      <xdr:col>24</xdr:col>
      <xdr:colOff>609600</xdr:colOff>
      <xdr:row>14</xdr:row>
      <xdr:rowOff>164338</xdr:rowOff>
    </xdr:to>
    <xdr:sp macro="" textlink="">
      <xdr:nvSpPr>
        <xdr:cNvPr id="436" name="フローチャート : 判断 435"/>
        <xdr:cNvSpPr/>
      </xdr:nvSpPr>
      <xdr:spPr>
        <a:xfrm>
          <a:off x="169672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37" name="フローチャート : 判断 43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38" name="テキスト ボックス 437"/>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39" name="フローチャート : 判断 43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40" name="テキスト ボックス 43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41" name="フローチャート : 判断 440"/>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42" name="テキスト ボックス 441"/>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43" name="フローチャート : 判断 442"/>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44" name="テキスト ボックス 443"/>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114,919
113,945
39.72
40,334,373
39,630,326
578,859
22,828,613
26,717,715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本市の人件費比率は、前年度よりも減少しているものの、人件費は、河南町からの消防業務受託に伴う、職員人件費の増加により増加している。そのため、今後も、適切な定員管理に取り組んでいく。</a:t>
          </a: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1270</xdr:rowOff>
    </xdr:from>
    <xdr:to>
      <xdr:col>7</xdr:col>
      <xdr:colOff>15875</xdr:colOff>
      <xdr:row>39</xdr:row>
      <xdr:rowOff>115570</xdr:rowOff>
    </xdr:to>
    <xdr:cxnSp macro="">
      <xdr:nvCxnSpPr>
        <xdr:cNvPr id="66" name="直線コネクタ 65"/>
        <xdr:cNvCxnSpPr/>
      </xdr:nvCxnSpPr>
      <xdr:spPr>
        <a:xfrm flipV="1">
          <a:off x="3987800" y="6687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20337</xdr:rowOff>
    </xdr:from>
    <xdr:ext cx="762000" cy="259045"/>
    <xdr:sp macro="" textlink="">
      <xdr:nvSpPr>
        <xdr:cNvPr id="67" name="人件費平均値テキスト"/>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68" name="フローチャート :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157480</xdr:rowOff>
    </xdr:from>
    <xdr:to>
      <xdr:col>5</xdr:col>
      <xdr:colOff>549275</xdr:colOff>
      <xdr:row>39</xdr:row>
      <xdr:rowOff>115570</xdr:rowOff>
    </xdr:to>
    <xdr:cxnSp macro="">
      <xdr:nvCxnSpPr>
        <xdr:cNvPr id="69" name="直線コネクタ 68"/>
        <xdr:cNvCxnSpPr/>
      </xdr:nvCxnSpPr>
      <xdr:spPr>
        <a:xfrm>
          <a:off x="3098800" y="6672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70" name="フローチャート :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157480</xdr:rowOff>
    </xdr:from>
    <xdr:to>
      <xdr:col>4</xdr:col>
      <xdr:colOff>346075</xdr:colOff>
      <xdr:row>39</xdr:row>
      <xdr:rowOff>24130</xdr:rowOff>
    </xdr:to>
    <xdr:cxnSp macro="">
      <xdr:nvCxnSpPr>
        <xdr:cNvPr id="72" name="直線コネクタ 71"/>
        <xdr:cNvCxnSpPr/>
      </xdr:nvCxnSpPr>
      <xdr:spPr>
        <a:xfrm flipV="1">
          <a:off x="2209800" y="6672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39</xdr:row>
      <xdr:rowOff>24130</xdr:rowOff>
    </xdr:to>
    <xdr:cxnSp macro="">
      <xdr:nvCxnSpPr>
        <xdr:cNvPr id="75" name="直線コネクタ 74"/>
        <xdr:cNvCxnSpPr/>
      </xdr:nvCxnSpPr>
      <xdr:spPr>
        <a:xfrm>
          <a:off x="1320800" y="6596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41910</xdr:rowOff>
    </xdr:from>
    <xdr:to>
      <xdr:col>3</xdr:col>
      <xdr:colOff>193675</xdr:colOff>
      <xdr:row>37</xdr:row>
      <xdr:rowOff>143510</xdr:rowOff>
    </xdr:to>
    <xdr:sp macro="" textlink="">
      <xdr:nvSpPr>
        <xdr:cNvPr id="76" name="フローチャート : 判断 75"/>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153687</xdr:rowOff>
    </xdr:from>
    <xdr:ext cx="762000" cy="259045"/>
    <xdr:sp macro="" textlink="">
      <xdr:nvSpPr>
        <xdr:cNvPr id="77" name="テキスト ボックス 76"/>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8" name="フローチャート :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9" name="テキスト ボックス 78"/>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121920</xdr:rowOff>
    </xdr:from>
    <xdr:to>
      <xdr:col>7</xdr:col>
      <xdr:colOff>66675</xdr:colOff>
      <xdr:row>39</xdr:row>
      <xdr:rowOff>52070</xdr:rowOff>
    </xdr:to>
    <xdr:sp macro="" textlink="">
      <xdr:nvSpPr>
        <xdr:cNvPr id="85" name="円/楕円 84"/>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93997</xdr:rowOff>
    </xdr:from>
    <xdr:ext cx="762000" cy="259045"/>
    <xdr:sp macro="" textlink="">
      <xdr:nvSpPr>
        <xdr:cNvPr id="86"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64770</xdr:rowOff>
    </xdr:from>
    <xdr:to>
      <xdr:col>5</xdr:col>
      <xdr:colOff>600075</xdr:colOff>
      <xdr:row>39</xdr:row>
      <xdr:rowOff>166370</xdr:rowOff>
    </xdr:to>
    <xdr:sp macro="" textlink="">
      <xdr:nvSpPr>
        <xdr:cNvPr id="87" name="円/楕円 86"/>
        <xdr:cNvSpPr/>
      </xdr:nvSpPr>
      <xdr:spPr>
        <a:xfrm>
          <a:off x="3937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151147</xdr:rowOff>
    </xdr:from>
    <xdr:ext cx="736600" cy="259045"/>
    <xdr:sp macro="" textlink="">
      <xdr:nvSpPr>
        <xdr:cNvPr id="88" name="テキスト ボックス 87"/>
        <xdr:cNvSpPr txBox="1"/>
      </xdr:nvSpPr>
      <xdr:spPr>
        <a:xfrm>
          <a:off x="3606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106680</xdr:rowOff>
    </xdr:from>
    <xdr:to>
      <xdr:col>4</xdr:col>
      <xdr:colOff>396875</xdr:colOff>
      <xdr:row>39</xdr:row>
      <xdr:rowOff>36830</xdr:rowOff>
    </xdr:to>
    <xdr:sp macro="" textlink="">
      <xdr:nvSpPr>
        <xdr:cNvPr id="89" name="円/楕円 88"/>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21607</xdr:rowOff>
    </xdr:from>
    <xdr:ext cx="762000" cy="259045"/>
    <xdr:sp macro="" textlink="">
      <xdr:nvSpPr>
        <xdr:cNvPr id="90" name="テキスト ボックス 89"/>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144780</xdr:rowOff>
    </xdr:from>
    <xdr:to>
      <xdr:col>3</xdr:col>
      <xdr:colOff>193675</xdr:colOff>
      <xdr:row>39</xdr:row>
      <xdr:rowOff>74930</xdr:rowOff>
    </xdr:to>
    <xdr:sp macro="" textlink="">
      <xdr:nvSpPr>
        <xdr:cNvPr id="91" name="円/楕円 90"/>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59707</xdr:rowOff>
    </xdr:from>
    <xdr:ext cx="762000" cy="259045"/>
    <xdr:sp macro="" textlink="">
      <xdr:nvSpPr>
        <xdr:cNvPr id="92" name="テキスト ボックス 91"/>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93" name="円/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本市の物件費比率は、前年度よりも減少しているものの、物件費は、地方創生事業等の影響により増加している。そのため、今後も、事務事業の見直し等により、物件費の抑制に取り組んでいく。</a:t>
          </a:r>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4536</xdr:rowOff>
    </xdr:from>
    <xdr:to>
      <xdr:col>24</xdr:col>
      <xdr:colOff>31750</xdr:colOff>
      <xdr:row>22</xdr:row>
      <xdr:rowOff>18143</xdr:rowOff>
    </xdr:to>
    <xdr:cxnSp macro="">
      <xdr:nvCxnSpPr>
        <xdr:cNvPr id="124" name="直線コネクタ 123"/>
        <xdr:cNvCxnSpPr/>
      </xdr:nvCxnSpPr>
      <xdr:spPr>
        <a:xfrm flipV="1">
          <a:off x="16510000" y="2233386"/>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161670</xdr:rowOff>
    </xdr:from>
    <xdr:ext cx="762000" cy="259045"/>
    <xdr:sp macro="" textlink="">
      <xdr:nvSpPr>
        <xdr:cNvPr id="125" name="物件費最小値テキスト"/>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22</xdr:row>
      <xdr:rowOff>18143</xdr:rowOff>
    </xdr:from>
    <xdr:to>
      <xdr:col>24</xdr:col>
      <xdr:colOff>120650</xdr:colOff>
      <xdr:row>22</xdr:row>
      <xdr:rowOff>18143</xdr:rowOff>
    </xdr:to>
    <xdr:cxnSp macro="">
      <xdr:nvCxnSpPr>
        <xdr:cNvPr id="126" name="直線コネクタ 125"/>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23</xdr:col>
      <xdr:colOff>628650</xdr:colOff>
      <xdr:row>13</xdr:row>
      <xdr:rowOff>4536</xdr:rowOff>
    </xdr:from>
    <xdr:to>
      <xdr:col>24</xdr:col>
      <xdr:colOff>120650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48079</xdr:rowOff>
    </xdr:to>
    <xdr:cxnSp macro="">
      <xdr:nvCxnSpPr>
        <xdr:cNvPr id="129" name="直線コネクタ 128"/>
        <xdr:cNvCxnSpPr/>
      </xdr:nvCxnSpPr>
      <xdr:spPr>
        <a:xfrm flipV="1">
          <a:off x="15671800" y="29300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48079</xdr:rowOff>
    </xdr:to>
    <xdr:cxnSp macro="">
      <xdr:nvCxnSpPr>
        <xdr:cNvPr id="132" name="直線コネクタ 131"/>
        <xdr:cNvCxnSpPr/>
      </xdr:nvCxnSpPr>
      <xdr:spPr>
        <a:xfrm>
          <a:off x="14782800" y="2951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26307</xdr:rowOff>
    </xdr:from>
    <xdr:to>
      <xdr:col>21</xdr:col>
      <xdr:colOff>361950</xdr:colOff>
      <xdr:row>17</xdr:row>
      <xdr:rowOff>37193</xdr:rowOff>
    </xdr:to>
    <xdr:cxnSp macro="">
      <xdr:nvCxnSpPr>
        <xdr:cNvPr id="135" name="直線コネクタ 134"/>
        <xdr:cNvCxnSpPr/>
      </xdr:nvCxnSpPr>
      <xdr:spPr>
        <a:xfrm>
          <a:off x="13893800" y="2940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6" name="フローチャート : 判断 135"/>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37" name="テキスト ボックス 136"/>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26307</xdr:rowOff>
    </xdr:from>
    <xdr:to>
      <xdr:col>20</xdr:col>
      <xdr:colOff>158750</xdr:colOff>
      <xdr:row>17</xdr:row>
      <xdr:rowOff>102507</xdr:rowOff>
    </xdr:to>
    <xdr:cxnSp macro="">
      <xdr:nvCxnSpPr>
        <xdr:cNvPr id="138" name="直線コネクタ 137"/>
        <xdr:cNvCxnSpPr/>
      </xdr:nvCxnSpPr>
      <xdr:spPr>
        <a:xfrm flipV="1">
          <a:off x="13004800" y="294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39" name="フローチャート : 判断 138"/>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95448</xdr:rowOff>
    </xdr:from>
    <xdr:ext cx="762000" cy="259045"/>
    <xdr:sp macro="" textlink="">
      <xdr:nvSpPr>
        <xdr:cNvPr id="140" name="テキスト ボックス 139"/>
        <xdr:cNvSpPr txBox="1"/>
      </xdr:nvSpPr>
      <xdr:spPr>
        <a:xfrm>
          <a:off x="13512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62791</xdr:rowOff>
    </xdr:from>
    <xdr:ext cx="762000" cy="259045"/>
    <xdr:sp macro="" textlink="">
      <xdr:nvSpPr>
        <xdr:cNvPr id="142" name="テキスト ボックス 141"/>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48" name="円/楕円 147"/>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152598</xdr:rowOff>
    </xdr:from>
    <xdr:ext cx="762000" cy="259045"/>
    <xdr:sp macro="" textlink="">
      <xdr:nvSpPr>
        <xdr:cNvPr id="149" name="物件費該当値テキスト"/>
        <xdr:cNvSpPr txBox="1"/>
      </xdr:nvSpPr>
      <xdr:spPr>
        <a:xfrm>
          <a:off x="165989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168729</xdr:rowOff>
    </xdr:from>
    <xdr:to>
      <xdr:col>22</xdr:col>
      <xdr:colOff>615950</xdr:colOff>
      <xdr:row>17</xdr:row>
      <xdr:rowOff>98879</xdr:rowOff>
    </xdr:to>
    <xdr:sp macro="" textlink="">
      <xdr:nvSpPr>
        <xdr:cNvPr id="150" name="円/楕円 149"/>
        <xdr:cNvSpPr/>
      </xdr:nvSpPr>
      <xdr:spPr>
        <a:xfrm>
          <a:off x="15621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83656</xdr:rowOff>
    </xdr:from>
    <xdr:ext cx="736600" cy="259045"/>
    <xdr:sp macro="" textlink="">
      <xdr:nvSpPr>
        <xdr:cNvPr id="151" name="テキスト ボックス 150"/>
        <xdr:cNvSpPr txBox="1"/>
      </xdr:nvSpPr>
      <xdr:spPr>
        <a:xfrm>
          <a:off x="15290800" y="2998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2" name="円/楕円 151"/>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3" name="テキスト ボックス 152"/>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4" name="円/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51707</xdr:rowOff>
    </xdr:from>
    <xdr:to>
      <xdr:col>19</xdr:col>
      <xdr:colOff>6350</xdr:colOff>
      <xdr:row>17</xdr:row>
      <xdr:rowOff>153307</xdr:rowOff>
    </xdr:to>
    <xdr:sp macro="" textlink="">
      <xdr:nvSpPr>
        <xdr:cNvPr id="156" name="円/楕円 155"/>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138084</xdr:rowOff>
    </xdr:from>
    <xdr:ext cx="762000" cy="259045"/>
    <xdr:sp macro="" textlink="">
      <xdr:nvSpPr>
        <xdr:cNvPr id="157" name="テキスト ボックス 156"/>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本市の扶助費比率については、類似団体平均と大きな差があるが、これは扶助費の約</a:t>
          </a:r>
          <a:r>
            <a:rPr kumimoji="1" lang="en-US" altLang="ja-JP" sz="1300">
              <a:latin typeface="ＭＳ Ｐゴシック"/>
            </a:rPr>
            <a:t>4</a:t>
          </a:r>
          <a:r>
            <a:rPr kumimoji="1" lang="ja-JP" altLang="en-US" sz="1300">
              <a:latin typeface="ＭＳ Ｐゴシック"/>
            </a:rPr>
            <a:t>割弱を占める生活保護費によるものが大きい。</a:t>
          </a:r>
          <a:endParaRPr kumimoji="1" lang="en-US" altLang="ja-JP" sz="1300">
            <a:latin typeface="ＭＳ Ｐゴシック"/>
          </a:endParaRPr>
        </a:p>
        <a:p>
          <a:r>
            <a:rPr kumimoji="1" lang="ja-JP" altLang="en-US" sz="1300">
              <a:latin typeface="ＭＳ Ｐゴシック"/>
            </a:rPr>
            <a:t>なお、平成</a:t>
          </a:r>
          <a:r>
            <a:rPr kumimoji="1" lang="en-US" altLang="ja-JP" sz="1300">
              <a:latin typeface="ＭＳ Ｐゴシック"/>
            </a:rPr>
            <a:t>27</a:t>
          </a:r>
          <a:r>
            <a:rPr kumimoji="1" lang="ja-JP" altLang="en-US" sz="1300">
              <a:latin typeface="ＭＳ Ｐゴシック"/>
            </a:rPr>
            <a:t>年度は、生活保護費の減少がみられたものの、障がい者自立支援給付費や民間保育所運営費負担金の増加などにより前年度と同水準となった。</a:t>
          </a:r>
          <a:endParaRPr kumimoji="1" lang="en-US" altLang="ja-JP" sz="1300">
            <a:latin typeface="ＭＳ Ｐゴシック"/>
          </a:endParaRPr>
        </a:p>
        <a:p>
          <a:r>
            <a:rPr kumimoji="1" lang="ja-JP" altLang="en-US" sz="1300">
              <a:latin typeface="ＭＳ Ｐゴシック"/>
            </a:rPr>
            <a:t>市単独事業の見直しなどに取り組む必要がある。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167822</xdr:rowOff>
    </xdr:to>
    <xdr:cxnSp macro="">
      <xdr:nvCxnSpPr>
        <xdr:cNvPr id="187" name="直線コネクタ 186"/>
        <xdr:cNvCxnSpPr/>
      </xdr:nvCxnSpPr>
      <xdr:spPr>
        <a:xfrm flipV="1">
          <a:off x="4826000" y="91567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0"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1" name="直線コネクタ 190"/>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59</xdr:row>
      <xdr:rowOff>20865</xdr:rowOff>
    </xdr:to>
    <xdr:cxnSp macro="">
      <xdr:nvCxnSpPr>
        <xdr:cNvPr id="192" name="直線コネクタ 191"/>
        <xdr:cNvCxnSpPr/>
      </xdr:nvCxnSpPr>
      <xdr:spPr>
        <a:xfrm>
          <a:off x="3987800" y="10136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3"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4" name="フローチャート :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20865</xdr:rowOff>
    </xdr:from>
    <xdr:to>
      <xdr:col>5</xdr:col>
      <xdr:colOff>549275</xdr:colOff>
      <xdr:row>59</xdr:row>
      <xdr:rowOff>20865</xdr:rowOff>
    </xdr:to>
    <xdr:cxnSp macro="">
      <xdr:nvCxnSpPr>
        <xdr:cNvPr id="195" name="直線コネクタ 194"/>
        <xdr:cNvCxnSpPr/>
      </xdr:nvCxnSpPr>
      <xdr:spPr>
        <a:xfrm>
          <a:off x="3098800" y="1013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7" name="テキスト ボックス 196"/>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20865</xdr:rowOff>
    </xdr:from>
    <xdr:to>
      <xdr:col>4</xdr:col>
      <xdr:colOff>346075</xdr:colOff>
      <xdr:row>59</xdr:row>
      <xdr:rowOff>69850</xdr:rowOff>
    </xdr:to>
    <xdr:cxnSp macro="">
      <xdr:nvCxnSpPr>
        <xdr:cNvPr id="198" name="直線コネクタ 197"/>
        <xdr:cNvCxnSpPr/>
      </xdr:nvCxnSpPr>
      <xdr:spPr>
        <a:xfrm flipV="1">
          <a:off x="2209800" y="101364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163484</xdr:rowOff>
    </xdr:from>
    <xdr:ext cx="762000" cy="259045"/>
    <xdr:sp macro="" textlink="">
      <xdr:nvSpPr>
        <xdr:cNvPr id="200" name="テキスト ボックス 199"/>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69850</xdr:rowOff>
    </xdr:from>
    <xdr:to>
      <xdr:col>3</xdr:col>
      <xdr:colOff>142875</xdr:colOff>
      <xdr:row>59</xdr:row>
      <xdr:rowOff>118835</xdr:rowOff>
    </xdr:to>
    <xdr:cxnSp macro="">
      <xdr:nvCxnSpPr>
        <xdr:cNvPr id="201" name="直線コネクタ 200"/>
        <xdr:cNvCxnSpPr/>
      </xdr:nvCxnSpPr>
      <xdr:spPr>
        <a:xfrm flipV="1">
          <a:off x="1320800" y="101854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04" name="フローチャート : 判断 203"/>
        <xdr:cNvSpPr/>
      </xdr:nvSpPr>
      <xdr:spPr>
        <a:xfrm>
          <a:off x="1270000" y="935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05" name="テキスト ボックス 204"/>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141515</xdr:rowOff>
    </xdr:from>
    <xdr:to>
      <xdr:col>7</xdr:col>
      <xdr:colOff>66675</xdr:colOff>
      <xdr:row>59</xdr:row>
      <xdr:rowOff>71665</xdr:rowOff>
    </xdr:to>
    <xdr:sp macro="" textlink="">
      <xdr:nvSpPr>
        <xdr:cNvPr id="211" name="円/楕円 210"/>
        <xdr:cNvSpPr/>
      </xdr:nvSpPr>
      <xdr:spPr>
        <a:xfrm>
          <a:off x="4775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113592</xdr:rowOff>
    </xdr:from>
    <xdr:ext cx="762000" cy="259045"/>
    <xdr:sp macro="" textlink="">
      <xdr:nvSpPr>
        <xdr:cNvPr id="212" name="扶助費該当値テキスト"/>
        <xdr:cNvSpPr txBox="1"/>
      </xdr:nvSpPr>
      <xdr:spPr>
        <a:xfrm>
          <a:off x="49149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13" name="円/楕円 212"/>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4" name="テキスト ボックス 213"/>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141515</xdr:rowOff>
    </xdr:from>
    <xdr:to>
      <xdr:col>4</xdr:col>
      <xdr:colOff>396875</xdr:colOff>
      <xdr:row>59</xdr:row>
      <xdr:rowOff>71665</xdr:rowOff>
    </xdr:to>
    <xdr:sp macro="" textlink="">
      <xdr:nvSpPr>
        <xdr:cNvPr id="215" name="円/楕円 214"/>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56442</xdr:rowOff>
    </xdr:from>
    <xdr:ext cx="762000" cy="259045"/>
    <xdr:sp macro="" textlink="">
      <xdr:nvSpPr>
        <xdr:cNvPr id="216" name="テキスト ボックス 215"/>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19050</xdr:rowOff>
    </xdr:from>
    <xdr:to>
      <xdr:col>3</xdr:col>
      <xdr:colOff>193675</xdr:colOff>
      <xdr:row>59</xdr:row>
      <xdr:rowOff>120650</xdr:rowOff>
    </xdr:to>
    <xdr:sp macro="" textlink="">
      <xdr:nvSpPr>
        <xdr:cNvPr id="217" name="円/楕円 216"/>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105427</xdr:rowOff>
    </xdr:from>
    <xdr:ext cx="762000" cy="259045"/>
    <xdr:sp macro="" textlink="">
      <xdr:nvSpPr>
        <xdr:cNvPr id="218" name="テキスト ボックス 217"/>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68035</xdr:rowOff>
    </xdr:from>
    <xdr:to>
      <xdr:col>1</xdr:col>
      <xdr:colOff>676275</xdr:colOff>
      <xdr:row>59</xdr:row>
      <xdr:rowOff>169635</xdr:rowOff>
    </xdr:to>
    <xdr:sp macro="" textlink="">
      <xdr:nvSpPr>
        <xdr:cNvPr id="219" name="円/楕円 218"/>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154412</xdr:rowOff>
    </xdr:from>
    <xdr:ext cx="762000" cy="259045"/>
    <xdr:sp macro="" textlink="">
      <xdr:nvSpPr>
        <xdr:cNvPr id="220" name="テキスト ボックス 219"/>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本市は、繰出金が類似団体と比較して高い水準にあり、これが数値を押し上げている要因となっている。</a:t>
          </a:r>
          <a:endParaRPr kumimoji="1" lang="en-US" altLang="ja-JP" sz="1300">
            <a:latin typeface="ＭＳ Ｐゴシック"/>
          </a:endParaRPr>
        </a:p>
        <a:p>
          <a:r>
            <a:rPr kumimoji="1" lang="ja-JP" altLang="en-US" sz="1300">
              <a:latin typeface="ＭＳ Ｐゴシック"/>
            </a:rPr>
            <a:t>高齢者人口の増加により今後も介護保険事業や後期高齢者医療事業への繰出金増加が見込まれるため、すべての特別会計で経費の見直しや、保険料の徴収強化による歳入確保に取り組んでいく。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61685</xdr:rowOff>
    </xdr:from>
    <xdr:to>
      <xdr:col>24</xdr:col>
      <xdr:colOff>31750</xdr:colOff>
      <xdr:row>61</xdr:row>
      <xdr:rowOff>102507</xdr:rowOff>
    </xdr:to>
    <xdr:cxnSp macro="">
      <xdr:nvCxnSpPr>
        <xdr:cNvPr id="250" name="直線コネクタ 249"/>
        <xdr:cNvCxnSpPr/>
      </xdr:nvCxnSpPr>
      <xdr:spPr>
        <a:xfrm flipV="1">
          <a:off x="16510000" y="8977085"/>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148062</xdr:rowOff>
    </xdr:from>
    <xdr:ext cx="762000" cy="259045"/>
    <xdr:sp macro="" textlink="">
      <xdr:nvSpPr>
        <xdr:cNvPr id="253" name="その他最大値テキスト"/>
        <xdr:cNvSpPr txBox="1"/>
      </xdr:nvSpPr>
      <xdr:spPr>
        <a:xfrm>
          <a:off x="16598900" y="87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52</xdr:row>
      <xdr:rowOff>61685</xdr:rowOff>
    </xdr:from>
    <xdr:to>
      <xdr:col>24</xdr:col>
      <xdr:colOff>120650</xdr:colOff>
      <xdr:row>52</xdr:row>
      <xdr:rowOff>61685</xdr:rowOff>
    </xdr:to>
    <xdr:cxnSp macro="">
      <xdr:nvCxnSpPr>
        <xdr:cNvPr id="254" name="直線コネクタ 253"/>
        <xdr:cNvCxnSpPr/>
      </xdr:nvCxnSpPr>
      <xdr:spPr>
        <a:xfrm>
          <a:off x="16421100" y="897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110672</xdr:rowOff>
    </xdr:from>
    <xdr:to>
      <xdr:col>24</xdr:col>
      <xdr:colOff>31750</xdr:colOff>
      <xdr:row>59</xdr:row>
      <xdr:rowOff>69850</xdr:rowOff>
    </xdr:to>
    <xdr:cxnSp macro="">
      <xdr:nvCxnSpPr>
        <xdr:cNvPr id="255" name="直線コネクタ 254"/>
        <xdr:cNvCxnSpPr/>
      </xdr:nvCxnSpPr>
      <xdr:spPr>
        <a:xfrm>
          <a:off x="15671800" y="1005477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6"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7" name="フローチャート : 判断 25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110672</xdr:rowOff>
    </xdr:from>
    <xdr:to>
      <xdr:col>22</xdr:col>
      <xdr:colOff>565150</xdr:colOff>
      <xdr:row>59</xdr:row>
      <xdr:rowOff>4535</xdr:rowOff>
    </xdr:to>
    <xdr:cxnSp macro="">
      <xdr:nvCxnSpPr>
        <xdr:cNvPr id="258" name="直線コネクタ 257"/>
        <xdr:cNvCxnSpPr/>
      </xdr:nvCxnSpPr>
      <xdr:spPr>
        <a:xfrm flipV="1">
          <a:off x="14782800" y="100547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43543</xdr:rowOff>
    </xdr:from>
    <xdr:to>
      <xdr:col>22</xdr:col>
      <xdr:colOff>615950</xdr:colOff>
      <xdr:row>56</xdr:row>
      <xdr:rowOff>145143</xdr:rowOff>
    </xdr:to>
    <xdr:sp macro="" textlink="">
      <xdr:nvSpPr>
        <xdr:cNvPr id="259" name="フローチャート : 判断 258"/>
        <xdr:cNvSpPr/>
      </xdr:nvSpPr>
      <xdr:spPr>
        <a:xfrm>
          <a:off x="15621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155320</xdr:rowOff>
    </xdr:from>
    <xdr:ext cx="736600" cy="259045"/>
    <xdr:sp macro="" textlink="">
      <xdr:nvSpPr>
        <xdr:cNvPr id="260" name="テキスト ボックス 259"/>
        <xdr:cNvSpPr txBox="1"/>
      </xdr:nvSpPr>
      <xdr:spPr>
        <a:xfrm>
          <a:off x="15290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143328</xdr:rowOff>
    </xdr:from>
    <xdr:to>
      <xdr:col>21</xdr:col>
      <xdr:colOff>361950</xdr:colOff>
      <xdr:row>59</xdr:row>
      <xdr:rowOff>4535</xdr:rowOff>
    </xdr:to>
    <xdr:cxnSp macro="">
      <xdr:nvCxnSpPr>
        <xdr:cNvPr id="261" name="直線コネクタ 260"/>
        <xdr:cNvCxnSpPr/>
      </xdr:nvCxnSpPr>
      <xdr:spPr>
        <a:xfrm>
          <a:off x="13893800" y="100874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149678</xdr:rowOff>
    </xdr:from>
    <xdr:to>
      <xdr:col>21</xdr:col>
      <xdr:colOff>412750</xdr:colOff>
      <xdr:row>56</xdr:row>
      <xdr:rowOff>79828</xdr:rowOff>
    </xdr:to>
    <xdr:sp macro="" textlink="">
      <xdr:nvSpPr>
        <xdr:cNvPr id="262" name="フローチャート : 判断 261"/>
        <xdr:cNvSpPr/>
      </xdr:nvSpPr>
      <xdr:spPr>
        <a:xfrm>
          <a:off x="14732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90005</xdr:rowOff>
    </xdr:from>
    <xdr:ext cx="762000" cy="259045"/>
    <xdr:sp macro="" textlink="">
      <xdr:nvSpPr>
        <xdr:cNvPr id="263" name="テキスト ボックス 262"/>
        <xdr:cNvSpPr txBox="1"/>
      </xdr:nvSpPr>
      <xdr:spPr>
        <a:xfrm>
          <a:off x="14401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143328</xdr:rowOff>
    </xdr:to>
    <xdr:cxnSp macro="">
      <xdr:nvCxnSpPr>
        <xdr:cNvPr id="264" name="直線コネクタ 263"/>
        <xdr:cNvCxnSpPr/>
      </xdr:nvCxnSpPr>
      <xdr:spPr>
        <a:xfrm>
          <a:off x="13004800" y="99568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6" name="テキスト ボックス 265"/>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84365</xdr:rowOff>
    </xdr:from>
    <xdr:to>
      <xdr:col>19</xdr:col>
      <xdr:colOff>6350</xdr:colOff>
      <xdr:row>56</xdr:row>
      <xdr:rowOff>14515</xdr:rowOff>
    </xdr:to>
    <xdr:sp macro="" textlink="">
      <xdr:nvSpPr>
        <xdr:cNvPr id="267" name="フローチャート : 判断 266"/>
        <xdr:cNvSpPr/>
      </xdr:nvSpPr>
      <xdr:spPr>
        <a:xfrm>
          <a:off x="12954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24692</xdr:rowOff>
    </xdr:from>
    <xdr:ext cx="762000" cy="259045"/>
    <xdr:sp macro="" textlink="">
      <xdr:nvSpPr>
        <xdr:cNvPr id="268" name="テキスト ボックス 267"/>
        <xdr:cNvSpPr txBox="1"/>
      </xdr:nvSpPr>
      <xdr:spPr>
        <a:xfrm>
          <a:off x="12623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19050</xdr:rowOff>
    </xdr:from>
    <xdr:to>
      <xdr:col>24</xdr:col>
      <xdr:colOff>82550</xdr:colOff>
      <xdr:row>59</xdr:row>
      <xdr:rowOff>120650</xdr:rowOff>
    </xdr:to>
    <xdr:sp macro="" textlink="">
      <xdr:nvSpPr>
        <xdr:cNvPr id="274" name="円/楕円 273"/>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162577</xdr:rowOff>
    </xdr:from>
    <xdr:ext cx="762000" cy="259045"/>
    <xdr:sp macro="" textlink="">
      <xdr:nvSpPr>
        <xdr:cNvPr id="275" name="その他該当値テキスト"/>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59872</xdr:rowOff>
    </xdr:from>
    <xdr:to>
      <xdr:col>22</xdr:col>
      <xdr:colOff>615950</xdr:colOff>
      <xdr:row>58</xdr:row>
      <xdr:rowOff>161472</xdr:rowOff>
    </xdr:to>
    <xdr:sp macro="" textlink="">
      <xdr:nvSpPr>
        <xdr:cNvPr id="276" name="円/楕円 275"/>
        <xdr:cNvSpPr/>
      </xdr:nvSpPr>
      <xdr:spPr>
        <a:xfrm>
          <a:off x="15621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146249</xdr:rowOff>
    </xdr:from>
    <xdr:ext cx="736600" cy="259045"/>
    <xdr:sp macro="" textlink="">
      <xdr:nvSpPr>
        <xdr:cNvPr id="277" name="テキスト ボックス 276"/>
        <xdr:cNvSpPr txBox="1"/>
      </xdr:nvSpPr>
      <xdr:spPr>
        <a:xfrm>
          <a:off x="15290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125185</xdr:rowOff>
    </xdr:from>
    <xdr:to>
      <xdr:col>21</xdr:col>
      <xdr:colOff>412750</xdr:colOff>
      <xdr:row>59</xdr:row>
      <xdr:rowOff>55335</xdr:rowOff>
    </xdr:to>
    <xdr:sp macro="" textlink="">
      <xdr:nvSpPr>
        <xdr:cNvPr id="278" name="円/楕円 277"/>
        <xdr:cNvSpPr/>
      </xdr:nvSpPr>
      <xdr:spPr>
        <a:xfrm>
          <a:off x="14732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40112</xdr:rowOff>
    </xdr:from>
    <xdr:ext cx="762000" cy="259045"/>
    <xdr:sp macro="" textlink="">
      <xdr:nvSpPr>
        <xdr:cNvPr id="279" name="テキスト ボックス 278"/>
        <xdr:cNvSpPr txBox="1"/>
      </xdr:nvSpPr>
      <xdr:spPr>
        <a:xfrm>
          <a:off x="14401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92528</xdr:rowOff>
    </xdr:from>
    <xdr:to>
      <xdr:col>20</xdr:col>
      <xdr:colOff>209550</xdr:colOff>
      <xdr:row>59</xdr:row>
      <xdr:rowOff>22678</xdr:rowOff>
    </xdr:to>
    <xdr:sp macro="" textlink="">
      <xdr:nvSpPr>
        <xdr:cNvPr id="280" name="円/楕円 279"/>
        <xdr:cNvSpPr/>
      </xdr:nvSpPr>
      <xdr:spPr>
        <a:xfrm>
          <a:off x="13843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7455</xdr:rowOff>
    </xdr:from>
    <xdr:ext cx="762000" cy="259045"/>
    <xdr:sp macro="" textlink="">
      <xdr:nvSpPr>
        <xdr:cNvPr id="281" name="テキスト ボックス 280"/>
        <xdr:cNvSpPr txBox="1"/>
      </xdr:nvSpPr>
      <xdr:spPr>
        <a:xfrm>
          <a:off x="13512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82" name="円/楕円 281"/>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83" name="テキスト ボックス 282"/>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本市の補助費等比率は、前年度よりも減少しているものの、補助費等の経費は、地方創生事業等の影響により増加している。</a:t>
          </a:r>
          <a:endParaRPr kumimoji="1" lang="en-US" altLang="ja-JP" sz="1300">
            <a:latin typeface="ＭＳ Ｐゴシック"/>
          </a:endParaRPr>
        </a:p>
        <a:p>
          <a:r>
            <a:rPr kumimoji="1" lang="ja-JP" altLang="en-US" sz="1300">
              <a:latin typeface="ＭＳ Ｐゴシック"/>
            </a:rPr>
            <a:t>今後は、補助金や負担金の見直し等により、経費の削減に取り組んでいく。</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41</xdr:row>
      <xdr:rowOff>95250</xdr:rowOff>
    </xdr:to>
    <xdr:cxnSp macro="">
      <xdr:nvCxnSpPr>
        <xdr:cNvPr id="311" name="直線コネクタ 310"/>
        <xdr:cNvCxnSpPr/>
      </xdr:nvCxnSpPr>
      <xdr:spPr>
        <a:xfrm flipV="1">
          <a:off x="16510000" y="55753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12"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13" name="直線コネクタ 312"/>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4"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5" name="直線コネクタ 314"/>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139700</xdr:rowOff>
    </xdr:from>
    <xdr:to>
      <xdr:col>24</xdr:col>
      <xdr:colOff>31750</xdr:colOff>
      <xdr:row>37</xdr:row>
      <xdr:rowOff>133350</xdr:rowOff>
    </xdr:to>
    <xdr:cxnSp macro="">
      <xdr:nvCxnSpPr>
        <xdr:cNvPr id="316" name="直線コネクタ 315"/>
        <xdr:cNvCxnSpPr/>
      </xdr:nvCxnSpPr>
      <xdr:spPr>
        <a:xfrm flipV="1">
          <a:off x="15671800" y="63119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149877</xdr:rowOff>
    </xdr:from>
    <xdr:ext cx="762000" cy="259045"/>
    <xdr:sp macro="" textlink="">
      <xdr:nvSpPr>
        <xdr:cNvPr id="317" name="補助費等平均値テキスト"/>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6350</xdr:rowOff>
    </xdr:from>
    <xdr:to>
      <xdr:col>24</xdr:col>
      <xdr:colOff>82550</xdr:colOff>
      <xdr:row>37</xdr:row>
      <xdr:rowOff>107950</xdr:rowOff>
    </xdr:to>
    <xdr:sp macro="" textlink="">
      <xdr:nvSpPr>
        <xdr:cNvPr id="318" name="フローチャート : 判断 317"/>
        <xdr:cNvSpPr/>
      </xdr:nvSpPr>
      <xdr:spPr>
        <a:xfrm>
          <a:off x="164592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120650</xdr:rowOff>
    </xdr:from>
    <xdr:to>
      <xdr:col>22</xdr:col>
      <xdr:colOff>565150</xdr:colOff>
      <xdr:row>37</xdr:row>
      <xdr:rowOff>133350</xdr:rowOff>
    </xdr:to>
    <xdr:cxnSp macro="">
      <xdr:nvCxnSpPr>
        <xdr:cNvPr id="319" name="直線コネクタ 318"/>
        <xdr:cNvCxnSpPr/>
      </xdr:nvCxnSpPr>
      <xdr:spPr>
        <a:xfrm>
          <a:off x="14782800" y="646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20" name="フローチャート : 判断 319"/>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1" name="テキスト ボックス 320"/>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120650</xdr:rowOff>
    </xdr:from>
    <xdr:to>
      <xdr:col>21</xdr:col>
      <xdr:colOff>361950</xdr:colOff>
      <xdr:row>37</xdr:row>
      <xdr:rowOff>146050</xdr:rowOff>
    </xdr:to>
    <xdr:cxnSp macro="">
      <xdr:nvCxnSpPr>
        <xdr:cNvPr id="322" name="直線コネクタ 321"/>
        <xdr:cNvCxnSpPr/>
      </xdr:nvCxnSpPr>
      <xdr:spPr>
        <a:xfrm flipV="1">
          <a:off x="13893800" y="646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6350</xdr:rowOff>
    </xdr:from>
    <xdr:to>
      <xdr:col>21</xdr:col>
      <xdr:colOff>412750</xdr:colOff>
      <xdr:row>37</xdr:row>
      <xdr:rowOff>107950</xdr:rowOff>
    </xdr:to>
    <xdr:sp macro="" textlink="">
      <xdr:nvSpPr>
        <xdr:cNvPr id="323" name="フローチャート : 判断 322"/>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118127</xdr:rowOff>
    </xdr:from>
    <xdr:ext cx="762000" cy="259045"/>
    <xdr:sp macro="" textlink="">
      <xdr:nvSpPr>
        <xdr:cNvPr id="324" name="テキスト ボックス 323"/>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146050</xdr:rowOff>
    </xdr:from>
    <xdr:to>
      <xdr:col>20</xdr:col>
      <xdr:colOff>158750</xdr:colOff>
      <xdr:row>37</xdr:row>
      <xdr:rowOff>146050</xdr:rowOff>
    </xdr:to>
    <xdr:cxnSp macro="">
      <xdr:nvCxnSpPr>
        <xdr:cNvPr id="325" name="直線コネクタ 324"/>
        <xdr:cNvCxnSpPr/>
      </xdr:nvCxnSpPr>
      <xdr:spPr>
        <a:xfrm>
          <a:off x="13004800" y="648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165100</xdr:rowOff>
    </xdr:from>
    <xdr:to>
      <xdr:col>20</xdr:col>
      <xdr:colOff>209550</xdr:colOff>
      <xdr:row>37</xdr:row>
      <xdr:rowOff>95250</xdr:rowOff>
    </xdr:to>
    <xdr:sp macro="" textlink="">
      <xdr:nvSpPr>
        <xdr:cNvPr id="326" name="フローチャート : 判断 325"/>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105427</xdr:rowOff>
    </xdr:from>
    <xdr:ext cx="762000" cy="259045"/>
    <xdr:sp macro="" textlink="">
      <xdr:nvSpPr>
        <xdr:cNvPr id="327" name="テキスト ボックス 326"/>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8" name="フローチャート : 判断 327"/>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9" name="テキスト ボックス 328"/>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35" name="円/楕円 334"/>
        <xdr:cNvSpPr/>
      </xdr:nvSpPr>
      <xdr:spPr>
        <a:xfrm>
          <a:off x="16459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105427</xdr:rowOff>
    </xdr:from>
    <xdr:ext cx="762000" cy="259045"/>
    <xdr:sp macro="" textlink="">
      <xdr:nvSpPr>
        <xdr:cNvPr id="336" name="補助費等該当値テキスト"/>
        <xdr:cNvSpPr txBox="1"/>
      </xdr:nvSpPr>
      <xdr:spPr>
        <a:xfrm>
          <a:off x="16598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82550</xdr:rowOff>
    </xdr:from>
    <xdr:to>
      <xdr:col>22</xdr:col>
      <xdr:colOff>615950</xdr:colOff>
      <xdr:row>38</xdr:row>
      <xdr:rowOff>12700</xdr:rowOff>
    </xdr:to>
    <xdr:sp macro="" textlink="">
      <xdr:nvSpPr>
        <xdr:cNvPr id="337" name="円/楕円 336"/>
        <xdr:cNvSpPr/>
      </xdr:nvSpPr>
      <xdr:spPr>
        <a:xfrm>
          <a:off x="15621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168927</xdr:rowOff>
    </xdr:from>
    <xdr:ext cx="736600" cy="259045"/>
    <xdr:sp macro="" textlink="">
      <xdr:nvSpPr>
        <xdr:cNvPr id="338" name="テキスト ボックス 337"/>
        <xdr:cNvSpPr txBox="1"/>
      </xdr:nvSpPr>
      <xdr:spPr>
        <a:xfrm>
          <a:off x="15290800" y="651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69850</xdr:rowOff>
    </xdr:from>
    <xdr:to>
      <xdr:col>21</xdr:col>
      <xdr:colOff>412750</xdr:colOff>
      <xdr:row>38</xdr:row>
      <xdr:rowOff>0</xdr:rowOff>
    </xdr:to>
    <xdr:sp macro="" textlink="">
      <xdr:nvSpPr>
        <xdr:cNvPr id="339" name="円/楕円 338"/>
        <xdr:cNvSpPr/>
      </xdr:nvSpPr>
      <xdr:spPr>
        <a:xfrm>
          <a:off x="14732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156227</xdr:rowOff>
    </xdr:from>
    <xdr:ext cx="762000" cy="259045"/>
    <xdr:sp macro="" textlink="">
      <xdr:nvSpPr>
        <xdr:cNvPr id="340" name="テキスト ボックス 339"/>
        <xdr:cNvSpPr txBox="1"/>
      </xdr:nvSpPr>
      <xdr:spPr>
        <a:xfrm>
          <a:off x="14401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95250</xdr:rowOff>
    </xdr:from>
    <xdr:to>
      <xdr:col>20</xdr:col>
      <xdr:colOff>209550</xdr:colOff>
      <xdr:row>38</xdr:row>
      <xdr:rowOff>25400</xdr:rowOff>
    </xdr:to>
    <xdr:sp macro="" textlink="">
      <xdr:nvSpPr>
        <xdr:cNvPr id="341" name="円/楕円 340"/>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10177</xdr:rowOff>
    </xdr:from>
    <xdr:ext cx="762000" cy="259045"/>
    <xdr:sp macro="" textlink="">
      <xdr:nvSpPr>
        <xdr:cNvPr id="342" name="テキスト ボックス 341"/>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95250</xdr:rowOff>
    </xdr:from>
    <xdr:to>
      <xdr:col>19</xdr:col>
      <xdr:colOff>6350</xdr:colOff>
      <xdr:row>38</xdr:row>
      <xdr:rowOff>25400</xdr:rowOff>
    </xdr:to>
    <xdr:sp macro="" textlink="">
      <xdr:nvSpPr>
        <xdr:cNvPr id="343" name="円/楕円 342"/>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10177</xdr:rowOff>
    </xdr:from>
    <xdr:ext cx="762000" cy="259045"/>
    <xdr:sp macro="" textlink="">
      <xdr:nvSpPr>
        <xdr:cNvPr id="344" name="テキスト ボックス 343"/>
        <xdr:cNvSpPr txBox="1"/>
      </xdr:nvSpPr>
      <xdr:spPr>
        <a:xfrm>
          <a:off x="12623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本市の公債費比率は、類似団体を大きく下回るものであるが、今後、老朽化施設の更新など、公債費を増加させる要因があるので、今後も引き続き、できる限り地方債の発行抑制に努める。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37846</xdr:rowOff>
    </xdr:from>
    <xdr:to>
      <xdr:col>7</xdr:col>
      <xdr:colOff>15875</xdr:colOff>
      <xdr:row>80</xdr:row>
      <xdr:rowOff>127000</xdr:rowOff>
    </xdr:to>
    <xdr:cxnSp macro="">
      <xdr:nvCxnSpPr>
        <xdr:cNvPr id="369" name="直線コネクタ 368"/>
        <xdr:cNvCxnSpPr/>
      </xdr:nvCxnSpPr>
      <xdr:spPr>
        <a:xfrm flipV="1">
          <a:off x="4826000" y="1289659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7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71" name="直線コネクタ 37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124223</xdr:rowOff>
    </xdr:from>
    <xdr:ext cx="762000" cy="259045"/>
    <xdr:sp macro="" textlink="">
      <xdr:nvSpPr>
        <xdr:cNvPr id="372" name="公債費最大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75</xdr:row>
      <xdr:rowOff>37846</xdr:rowOff>
    </xdr:from>
    <xdr:to>
      <xdr:col>7</xdr:col>
      <xdr:colOff>104775</xdr:colOff>
      <xdr:row>75</xdr:row>
      <xdr:rowOff>37846</xdr:rowOff>
    </xdr:to>
    <xdr:cxnSp macro="">
      <xdr:nvCxnSpPr>
        <xdr:cNvPr id="373" name="直線コネクタ 372"/>
        <xdr:cNvCxnSpPr/>
      </xdr:nvCxnSpPr>
      <xdr:spPr>
        <a:xfrm>
          <a:off x="4737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152146</xdr:rowOff>
    </xdr:from>
    <xdr:to>
      <xdr:col>7</xdr:col>
      <xdr:colOff>15875</xdr:colOff>
      <xdr:row>76</xdr:row>
      <xdr:rowOff>26415</xdr:rowOff>
    </xdr:to>
    <xdr:cxnSp macro="">
      <xdr:nvCxnSpPr>
        <xdr:cNvPr id="374" name="直線コネクタ 373"/>
        <xdr:cNvCxnSpPr/>
      </xdr:nvCxnSpPr>
      <xdr:spPr>
        <a:xfrm flipV="1">
          <a:off x="3987800" y="1301089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139716</xdr:rowOff>
    </xdr:from>
    <xdr:ext cx="762000" cy="259045"/>
    <xdr:sp macro="" textlink="">
      <xdr:nvSpPr>
        <xdr:cNvPr id="375"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76" name="フローチャート : 判断 375"/>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8128</xdr:rowOff>
    </xdr:from>
    <xdr:to>
      <xdr:col>5</xdr:col>
      <xdr:colOff>549275</xdr:colOff>
      <xdr:row>76</xdr:row>
      <xdr:rowOff>26415</xdr:rowOff>
    </xdr:to>
    <xdr:cxnSp macro="">
      <xdr:nvCxnSpPr>
        <xdr:cNvPr id="377" name="直線コネクタ 376"/>
        <xdr:cNvCxnSpPr/>
      </xdr:nvCxnSpPr>
      <xdr:spPr>
        <a:xfrm>
          <a:off x="3098800" y="130383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8" name="フローチャート : 判断 377"/>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79" name="テキスト ボックス 378"/>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161289</xdr:rowOff>
    </xdr:from>
    <xdr:to>
      <xdr:col>4</xdr:col>
      <xdr:colOff>346075</xdr:colOff>
      <xdr:row>76</xdr:row>
      <xdr:rowOff>8128</xdr:rowOff>
    </xdr:to>
    <xdr:cxnSp macro="">
      <xdr:nvCxnSpPr>
        <xdr:cNvPr id="380" name="直線コネクタ 379"/>
        <xdr:cNvCxnSpPr/>
      </xdr:nvCxnSpPr>
      <xdr:spPr>
        <a:xfrm>
          <a:off x="2209800" y="130200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81" name="フローチャート : 判断 380"/>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2" name="テキスト ボックス 381"/>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152146</xdr:rowOff>
    </xdr:from>
    <xdr:to>
      <xdr:col>3</xdr:col>
      <xdr:colOff>142875</xdr:colOff>
      <xdr:row>75</xdr:row>
      <xdr:rowOff>161289</xdr:rowOff>
    </xdr:to>
    <xdr:cxnSp macro="">
      <xdr:nvCxnSpPr>
        <xdr:cNvPr id="383" name="直線コネクタ 382"/>
        <xdr:cNvCxnSpPr/>
      </xdr:nvCxnSpPr>
      <xdr:spPr>
        <a:xfrm>
          <a:off x="1320800" y="130108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4" name="フローチャート : 判断 383"/>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25416</xdr:rowOff>
    </xdr:from>
    <xdr:ext cx="762000" cy="259045"/>
    <xdr:sp macro="" textlink="">
      <xdr:nvSpPr>
        <xdr:cNvPr id="385" name="テキスト ボックス 384"/>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6" name="フローチャート : 判断 385"/>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87" name="テキスト ボックス 386"/>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101346</xdr:rowOff>
    </xdr:from>
    <xdr:to>
      <xdr:col>7</xdr:col>
      <xdr:colOff>66675</xdr:colOff>
      <xdr:row>76</xdr:row>
      <xdr:rowOff>31496</xdr:rowOff>
    </xdr:to>
    <xdr:sp macro="" textlink="">
      <xdr:nvSpPr>
        <xdr:cNvPr id="393" name="円/楕円 392"/>
        <xdr:cNvSpPr/>
      </xdr:nvSpPr>
      <xdr:spPr>
        <a:xfrm>
          <a:off x="4775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9923</xdr:rowOff>
    </xdr:from>
    <xdr:ext cx="762000" cy="259045"/>
    <xdr:sp macro="" textlink="">
      <xdr:nvSpPr>
        <xdr:cNvPr id="394" name="公債費該当値テキスト"/>
        <xdr:cNvSpPr txBox="1"/>
      </xdr:nvSpPr>
      <xdr:spPr>
        <a:xfrm>
          <a:off x="4914900" y="1286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147065</xdr:rowOff>
    </xdr:from>
    <xdr:to>
      <xdr:col>5</xdr:col>
      <xdr:colOff>600075</xdr:colOff>
      <xdr:row>76</xdr:row>
      <xdr:rowOff>77215</xdr:rowOff>
    </xdr:to>
    <xdr:sp macro="" textlink="">
      <xdr:nvSpPr>
        <xdr:cNvPr id="395" name="円/楕円 394"/>
        <xdr:cNvSpPr/>
      </xdr:nvSpPr>
      <xdr:spPr>
        <a:xfrm>
          <a:off x="3937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87393</xdr:rowOff>
    </xdr:from>
    <xdr:ext cx="736600" cy="259045"/>
    <xdr:sp macro="" textlink="">
      <xdr:nvSpPr>
        <xdr:cNvPr id="396" name="テキスト ボックス 395"/>
        <xdr:cNvSpPr txBox="1"/>
      </xdr:nvSpPr>
      <xdr:spPr>
        <a:xfrm>
          <a:off x="3606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128778</xdr:rowOff>
    </xdr:from>
    <xdr:to>
      <xdr:col>4</xdr:col>
      <xdr:colOff>396875</xdr:colOff>
      <xdr:row>76</xdr:row>
      <xdr:rowOff>58928</xdr:rowOff>
    </xdr:to>
    <xdr:sp macro="" textlink="">
      <xdr:nvSpPr>
        <xdr:cNvPr id="397" name="円/楕円 396"/>
        <xdr:cNvSpPr/>
      </xdr:nvSpPr>
      <xdr:spPr>
        <a:xfrm>
          <a:off x="3048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69105</xdr:rowOff>
    </xdr:from>
    <xdr:ext cx="762000" cy="259045"/>
    <xdr:sp macro="" textlink="">
      <xdr:nvSpPr>
        <xdr:cNvPr id="398" name="テキスト ボックス 397"/>
        <xdr:cNvSpPr txBox="1"/>
      </xdr:nvSpPr>
      <xdr:spPr>
        <a:xfrm>
          <a:off x="2717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99" name="円/楕円 398"/>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400" name="テキスト ボックス 399"/>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101346</xdr:rowOff>
    </xdr:from>
    <xdr:to>
      <xdr:col>1</xdr:col>
      <xdr:colOff>676275</xdr:colOff>
      <xdr:row>76</xdr:row>
      <xdr:rowOff>31496</xdr:rowOff>
    </xdr:to>
    <xdr:sp macro="" textlink="">
      <xdr:nvSpPr>
        <xdr:cNvPr id="401" name="円/楕円 400"/>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41673</xdr:rowOff>
    </xdr:from>
    <xdr:ext cx="762000" cy="259045"/>
    <xdr:sp macro="" textlink="">
      <xdr:nvSpPr>
        <xdr:cNvPr id="402" name="テキスト ボックス 401"/>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の特徴として、公債費以外の中でも扶助費と繰出金の支出が類似団体に比べて高く、全体の経常収支比率を押し上げる要因となっている。今後も高齢化の影響により、介護保険事業等への繰出金は高い水準で推移することが見込まれるため、すべての特別会計で経費の見直しや、保険料の徴収強化などにより歳入確保に努め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127000</xdr:rowOff>
    </xdr:from>
    <xdr:to>
      <xdr:col>24</xdr:col>
      <xdr:colOff>31750</xdr:colOff>
      <xdr:row>80</xdr:row>
      <xdr:rowOff>58420</xdr:rowOff>
    </xdr:to>
    <xdr:cxnSp macro="">
      <xdr:nvCxnSpPr>
        <xdr:cNvPr id="428" name="直線コネクタ 427"/>
        <xdr:cNvCxnSpPr/>
      </xdr:nvCxnSpPr>
      <xdr:spPr>
        <a:xfrm flipV="1">
          <a:off x="16510000" y="1281430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41927</xdr:rowOff>
    </xdr:from>
    <xdr:ext cx="762000" cy="259045"/>
    <xdr:sp macro="" textlink="">
      <xdr:nvSpPr>
        <xdr:cNvPr id="431"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23</xdr:col>
      <xdr:colOff>628650</xdr:colOff>
      <xdr:row>74</xdr:row>
      <xdr:rowOff>127000</xdr:rowOff>
    </xdr:from>
    <xdr:to>
      <xdr:col>24</xdr:col>
      <xdr:colOff>120650</xdr:colOff>
      <xdr:row>74</xdr:row>
      <xdr:rowOff>127000</xdr:rowOff>
    </xdr:to>
    <xdr:cxnSp macro="">
      <xdr:nvCxnSpPr>
        <xdr:cNvPr id="432" name="直線コネクタ 431"/>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170435</xdr:rowOff>
    </xdr:from>
    <xdr:to>
      <xdr:col>24</xdr:col>
      <xdr:colOff>31750</xdr:colOff>
      <xdr:row>80</xdr:row>
      <xdr:rowOff>104139</xdr:rowOff>
    </xdr:to>
    <xdr:cxnSp macro="">
      <xdr:nvCxnSpPr>
        <xdr:cNvPr id="433" name="直線コネクタ 432"/>
        <xdr:cNvCxnSpPr/>
      </xdr:nvCxnSpPr>
      <xdr:spPr>
        <a:xfrm flipV="1">
          <a:off x="15671800" y="13714985"/>
          <a:ext cx="8382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117873</xdr:rowOff>
    </xdr:from>
    <xdr:ext cx="762000" cy="259045"/>
    <xdr:sp macro="" textlink="">
      <xdr:nvSpPr>
        <xdr:cNvPr id="434" name="公債費以外平均値テキスト"/>
        <xdr:cNvSpPr txBox="1"/>
      </xdr:nvSpPr>
      <xdr:spPr>
        <a:xfrm>
          <a:off x="16598900" y="13148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101346</xdr:rowOff>
    </xdr:from>
    <xdr:to>
      <xdr:col>24</xdr:col>
      <xdr:colOff>82550</xdr:colOff>
      <xdr:row>78</xdr:row>
      <xdr:rowOff>31496</xdr:rowOff>
    </xdr:to>
    <xdr:sp macro="" textlink="">
      <xdr:nvSpPr>
        <xdr:cNvPr id="435" name="フローチャート : 判断 434"/>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35561</xdr:rowOff>
    </xdr:from>
    <xdr:to>
      <xdr:col>22</xdr:col>
      <xdr:colOff>565150</xdr:colOff>
      <xdr:row>80</xdr:row>
      <xdr:rowOff>104139</xdr:rowOff>
    </xdr:to>
    <xdr:cxnSp macro="">
      <xdr:nvCxnSpPr>
        <xdr:cNvPr id="436" name="直線コネクタ 435"/>
        <xdr:cNvCxnSpPr/>
      </xdr:nvCxnSpPr>
      <xdr:spPr>
        <a:xfrm>
          <a:off x="14782800" y="137515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7" name="フローチャート : 判断 436"/>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94251</xdr:rowOff>
    </xdr:from>
    <xdr:ext cx="736600" cy="259045"/>
    <xdr:sp macro="" textlink="">
      <xdr:nvSpPr>
        <xdr:cNvPr id="438" name="テキスト ボックス 437"/>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35561</xdr:rowOff>
    </xdr:from>
    <xdr:to>
      <xdr:col>21</xdr:col>
      <xdr:colOff>361950</xdr:colOff>
      <xdr:row>80</xdr:row>
      <xdr:rowOff>67563</xdr:rowOff>
    </xdr:to>
    <xdr:cxnSp macro="">
      <xdr:nvCxnSpPr>
        <xdr:cNvPr id="439" name="直線コネクタ 438"/>
        <xdr:cNvCxnSpPr/>
      </xdr:nvCxnSpPr>
      <xdr:spPr>
        <a:xfrm flipV="1">
          <a:off x="13893800" y="137515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40" name="フローチャート : 判断 439"/>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41" name="テキスト ボックス 440"/>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8128</xdr:rowOff>
    </xdr:from>
    <xdr:to>
      <xdr:col>20</xdr:col>
      <xdr:colOff>158750</xdr:colOff>
      <xdr:row>80</xdr:row>
      <xdr:rowOff>67563</xdr:rowOff>
    </xdr:to>
    <xdr:cxnSp macro="">
      <xdr:nvCxnSpPr>
        <xdr:cNvPr id="442" name="直線コネクタ 441"/>
        <xdr:cNvCxnSpPr/>
      </xdr:nvCxnSpPr>
      <xdr:spPr>
        <a:xfrm>
          <a:off x="13004800" y="137241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3" name="フローチャート : 判断 442"/>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53103</xdr:rowOff>
    </xdr:from>
    <xdr:ext cx="762000" cy="259045"/>
    <xdr:sp macro="" textlink="">
      <xdr:nvSpPr>
        <xdr:cNvPr id="444" name="テキスト ボックス 443"/>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5" name="フローチャート : 判断 444"/>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46" name="テキスト ボックス 445"/>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119635</xdr:rowOff>
    </xdr:from>
    <xdr:to>
      <xdr:col>24</xdr:col>
      <xdr:colOff>82550</xdr:colOff>
      <xdr:row>80</xdr:row>
      <xdr:rowOff>49785</xdr:rowOff>
    </xdr:to>
    <xdr:sp macro="" textlink="">
      <xdr:nvSpPr>
        <xdr:cNvPr id="452" name="円/楕円 451"/>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28212</xdr:rowOff>
    </xdr:from>
    <xdr:ext cx="762000" cy="259045"/>
    <xdr:sp macro="" textlink="">
      <xdr:nvSpPr>
        <xdr:cNvPr id="453" name="公債費以外該当値テキスト"/>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53339</xdr:rowOff>
    </xdr:from>
    <xdr:to>
      <xdr:col>22</xdr:col>
      <xdr:colOff>615950</xdr:colOff>
      <xdr:row>80</xdr:row>
      <xdr:rowOff>154939</xdr:rowOff>
    </xdr:to>
    <xdr:sp macro="" textlink="">
      <xdr:nvSpPr>
        <xdr:cNvPr id="454" name="円/楕円 453"/>
        <xdr:cNvSpPr/>
      </xdr:nvSpPr>
      <xdr:spPr>
        <a:xfrm>
          <a:off x="15621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139716</xdr:rowOff>
    </xdr:from>
    <xdr:ext cx="736600" cy="259045"/>
    <xdr:sp macro="" textlink="">
      <xdr:nvSpPr>
        <xdr:cNvPr id="455" name="テキスト ボックス 454"/>
        <xdr:cNvSpPr txBox="1"/>
      </xdr:nvSpPr>
      <xdr:spPr>
        <a:xfrm>
          <a:off x="15290800" y="138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156211</xdr:rowOff>
    </xdr:from>
    <xdr:to>
      <xdr:col>21</xdr:col>
      <xdr:colOff>412750</xdr:colOff>
      <xdr:row>80</xdr:row>
      <xdr:rowOff>86361</xdr:rowOff>
    </xdr:to>
    <xdr:sp macro="" textlink="">
      <xdr:nvSpPr>
        <xdr:cNvPr id="456" name="円/楕円 455"/>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71138</xdr:rowOff>
    </xdr:from>
    <xdr:ext cx="762000" cy="259045"/>
    <xdr:sp macro="" textlink="">
      <xdr:nvSpPr>
        <xdr:cNvPr id="457" name="テキスト ボックス 456"/>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16763</xdr:rowOff>
    </xdr:from>
    <xdr:to>
      <xdr:col>20</xdr:col>
      <xdr:colOff>209550</xdr:colOff>
      <xdr:row>80</xdr:row>
      <xdr:rowOff>118363</xdr:rowOff>
    </xdr:to>
    <xdr:sp macro="" textlink="">
      <xdr:nvSpPr>
        <xdr:cNvPr id="458" name="円/楕円 457"/>
        <xdr:cNvSpPr/>
      </xdr:nvSpPr>
      <xdr:spPr>
        <a:xfrm>
          <a:off x="13843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103140</xdr:rowOff>
    </xdr:from>
    <xdr:ext cx="762000" cy="259045"/>
    <xdr:sp macro="" textlink="">
      <xdr:nvSpPr>
        <xdr:cNvPr id="459" name="テキスト ボックス 458"/>
        <xdr:cNvSpPr txBox="1"/>
      </xdr:nvSpPr>
      <xdr:spPr>
        <a:xfrm>
          <a:off x="13512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128778</xdr:rowOff>
    </xdr:from>
    <xdr:to>
      <xdr:col>19</xdr:col>
      <xdr:colOff>6350</xdr:colOff>
      <xdr:row>80</xdr:row>
      <xdr:rowOff>58928</xdr:rowOff>
    </xdr:to>
    <xdr:sp macro="" textlink="">
      <xdr:nvSpPr>
        <xdr:cNvPr id="460" name="円/楕円 459"/>
        <xdr:cNvSpPr/>
      </xdr:nvSpPr>
      <xdr:spPr>
        <a:xfrm>
          <a:off x="12954000" y="1367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43705</xdr:rowOff>
    </xdr:from>
    <xdr:ext cx="762000" cy="259045"/>
    <xdr:sp macro="" textlink="">
      <xdr:nvSpPr>
        <xdr:cNvPr id="461" name="テキスト ボックス 460"/>
        <xdr:cNvSpPr txBox="1"/>
      </xdr:nvSpPr>
      <xdr:spPr>
        <a:xfrm>
          <a:off x="12623800" y="1375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大阪府富田林市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14311</xdr:rowOff>
    </xdr:from>
    <xdr:to>
      <xdr:col>4</xdr:col>
      <xdr:colOff>1117600</xdr:colOff>
      <xdr:row>20</xdr:row>
      <xdr:rowOff>103465</xdr:rowOff>
    </xdr:to>
    <xdr:cxnSp macro="">
      <xdr:nvCxnSpPr>
        <xdr:cNvPr id="47" name="直線コネクタ 46"/>
        <xdr:cNvCxnSpPr/>
      </xdr:nvCxnSpPr>
      <xdr:spPr bwMode="auto">
        <a:xfrm flipV="1">
          <a:off x="5651500" y="2119336"/>
          <a:ext cx="0" cy="146075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75542</xdr:rowOff>
    </xdr:from>
    <xdr:ext cx="762000" cy="259045"/>
    <xdr:sp macro="" textlink="">
      <xdr:nvSpPr>
        <xdr:cNvPr id="48" name="人口1人当たり決算額の推移最小値テキスト130"/>
        <xdr:cNvSpPr txBox="1"/>
      </xdr:nvSpPr>
      <xdr:spPr>
        <a:xfrm>
          <a:off x="5740400" y="35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40,929</a:t>
          </a:r>
          <a:endParaRPr kumimoji="1" lang="ja-JP" altLang="en-US" sz="1000" b="1">
            <a:latin typeface="ＭＳ Ｐゴシック"/>
          </a:endParaRPr>
        </a:p>
      </xdr:txBody>
    </xdr:sp>
    <xdr:clientData/>
  </xdr:oneCellAnchor>
  <xdr:twoCellAnchor>
    <xdr:from>
      <xdr:col>4</xdr:col>
      <xdr:colOff>1028700</xdr:colOff>
      <xdr:row>20</xdr:row>
      <xdr:rowOff>103465</xdr:rowOff>
    </xdr:from>
    <xdr:to>
      <xdr:col>5</xdr:col>
      <xdr:colOff>73025</xdr:colOff>
      <xdr:row>20</xdr:row>
      <xdr:rowOff>103465</xdr:rowOff>
    </xdr:to>
    <xdr:cxnSp macro="">
      <xdr:nvCxnSpPr>
        <xdr:cNvPr id="49" name="直線コネクタ 48"/>
        <xdr:cNvCxnSpPr/>
      </xdr:nvCxnSpPr>
      <xdr:spPr bwMode="auto">
        <a:xfrm>
          <a:off x="5562600" y="35800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100688</xdr:rowOff>
    </xdr:from>
    <xdr:ext cx="762000" cy="259045"/>
    <xdr:sp macro="" textlink="">
      <xdr:nvSpPr>
        <xdr:cNvPr id="50" name="人口1人当たり決算額の推移最大値テキスト130"/>
        <xdr:cNvSpPr txBox="1"/>
      </xdr:nvSpPr>
      <xdr:spPr>
        <a:xfrm>
          <a:off x="5740400" y="18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85,659</a:t>
          </a:r>
          <a:endParaRPr kumimoji="1" lang="ja-JP" altLang="en-US" sz="1000" b="1">
            <a:latin typeface="ＭＳ Ｐゴシック"/>
          </a:endParaRPr>
        </a:p>
      </xdr:txBody>
    </xdr:sp>
    <xdr:clientData/>
  </xdr:oneCellAnchor>
  <xdr:twoCellAnchor>
    <xdr:from>
      <xdr:col>4</xdr:col>
      <xdr:colOff>1028700</xdr:colOff>
      <xdr:row>12</xdr:row>
      <xdr:rowOff>14311</xdr:rowOff>
    </xdr:from>
    <xdr:to>
      <xdr:col>5</xdr:col>
      <xdr:colOff>73025</xdr:colOff>
      <xdr:row>12</xdr:row>
      <xdr:rowOff>14311</xdr:rowOff>
    </xdr:to>
    <xdr:cxnSp macro="">
      <xdr:nvCxnSpPr>
        <xdr:cNvPr id="51" name="直線コネクタ 50"/>
        <xdr:cNvCxnSpPr/>
      </xdr:nvCxnSpPr>
      <xdr:spPr bwMode="auto">
        <a:xfrm>
          <a:off x="5562600" y="2119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19079</xdr:rowOff>
    </xdr:from>
    <xdr:to>
      <xdr:col>4</xdr:col>
      <xdr:colOff>1117600</xdr:colOff>
      <xdr:row>15</xdr:row>
      <xdr:rowOff>101016</xdr:rowOff>
    </xdr:to>
    <xdr:cxnSp macro="">
      <xdr:nvCxnSpPr>
        <xdr:cNvPr id="52" name="直線コネクタ 51"/>
        <xdr:cNvCxnSpPr/>
      </xdr:nvCxnSpPr>
      <xdr:spPr bwMode="auto">
        <a:xfrm flipV="1">
          <a:off x="5003800" y="2638454"/>
          <a:ext cx="647700" cy="81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101016</xdr:rowOff>
    </xdr:from>
    <xdr:to>
      <xdr:col>4</xdr:col>
      <xdr:colOff>469900</xdr:colOff>
      <xdr:row>16</xdr:row>
      <xdr:rowOff>46870</xdr:rowOff>
    </xdr:to>
    <xdr:cxnSp macro="">
      <xdr:nvCxnSpPr>
        <xdr:cNvPr id="55" name="直線コネクタ 54"/>
        <xdr:cNvCxnSpPr/>
      </xdr:nvCxnSpPr>
      <xdr:spPr bwMode="auto">
        <a:xfrm flipV="1">
          <a:off x="4305300" y="2720391"/>
          <a:ext cx="698500" cy="117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118698</xdr:rowOff>
    </xdr:from>
    <xdr:to>
      <xdr:col>4</xdr:col>
      <xdr:colOff>520700</xdr:colOff>
      <xdr:row>16</xdr:row>
      <xdr:rowOff>48848</xdr:rowOff>
    </xdr:to>
    <xdr:sp macro="" textlink="">
      <xdr:nvSpPr>
        <xdr:cNvPr id="56" name="フローチャート : 判断 55"/>
        <xdr:cNvSpPr/>
      </xdr:nvSpPr>
      <xdr:spPr bwMode="auto">
        <a:xfrm>
          <a:off x="4953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33625</xdr:rowOff>
    </xdr:from>
    <xdr:ext cx="736600" cy="259045"/>
    <xdr:sp macro="" textlink="">
      <xdr:nvSpPr>
        <xdr:cNvPr id="57" name="テキスト ボックス 56"/>
        <xdr:cNvSpPr txBox="1"/>
      </xdr:nvSpPr>
      <xdr:spPr>
        <a:xfrm>
          <a:off x="4622800" y="2824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33742</xdr:rowOff>
    </xdr:from>
    <xdr:to>
      <xdr:col>3</xdr:col>
      <xdr:colOff>904875</xdr:colOff>
      <xdr:row>16</xdr:row>
      <xdr:rowOff>46870</xdr:rowOff>
    </xdr:to>
    <xdr:cxnSp macro="">
      <xdr:nvCxnSpPr>
        <xdr:cNvPr id="58" name="直線コネクタ 57"/>
        <xdr:cNvCxnSpPr/>
      </xdr:nvCxnSpPr>
      <xdr:spPr bwMode="auto">
        <a:xfrm>
          <a:off x="3606800" y="2824567"/>
          <a:ext cx="698500" cy="13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162556</xdr:rowOff>
    </xdr:from>
    <xdr:to>
      <xdr:col>3</xdr:col>
      <xdr:colOff>955675</xdr:colOff>
      <xdr:row>16</xdr:row>
      <xdr:rowOff>92706</xdr:rowOff>
    </xdr:to>
    <xdr:sp macro="" textlink="">
      <xdr:nvSpPr>
        <xdr:cNvPr id="59" name="フローチャート : 判断 58"/>
        <xdr:cNvSpPr/>
      </xdr:nvSpPr>
      <xdr:spPr bwMode="auto">
        <a:xfrm>
          <a:off x="4254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102883</xdr:rowOff>
    </xdr:from>
    <xdr:ext cx="762000" cy="259045"/>
    <xdr:sp macro="" textlink="">
      <xdr:nvSpPr>
        <xdr:cNvPr id="60" name="テキスト ボックス 59"/>
        <xdr:cNvSpPr txBox="1"/>
      </xdr:nvSpPr>
      <xdr:spPr>
        <a:xfrm>
          <a:off x="3924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32958</xdr:rowOff>
    </xdr:from>
    <xdr:to>
      <xdr:col>3</xdr:col>
      <xdr:colOff>206375</xdr:colOff>
      <xdr:row>16</xdr:row>
      <xdr:rowOff>33742</xdr:rowOff>
    </xdr:to>
    <xdr:cxnSp macro="">
      <xdr:nvCxnSpPr>
        <xdr:cNvPr id="61" name="直線コネクタ 60"/>
        <xdr:cNvCxnSpPr/>
      </xdr:nvCxnSpPr>
      <xdr:spPr bwMode="auto">
        <a:xfrm>
          <a:off x="2908300" y="2823783"/>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93356</xdr:rowOff>
    </xdr:from>
    <xdr:to>
      <xdr:col>3</xdr:col>
      <xdr:colOff>257175</xdr:colOff>
      <xdr:row>16</xdr:row>
      <xdr:rowOff>23506</xdr:rowOff>
    </xdr:to>
    <xdr:sp macro="" textlink="">
      <xdr:nvSpPr>
        <xdr:cNvPr id="62" name="フローチャート : 判断 61"/>
        <xdr:cNvSpPr/>
      </xdr:nvSpPr>
      <xdr:spPr bwMode="auto">
        <a:xfrm>
          <a:off x="3556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33683</xdr:rowOff>
    </xdr:from>
    <xdr:ext cx="762000" cy="259045"/>
    <xdr:sp macro="" textlink="">
      <xdr:nvSpPr>
        <xdr:cNvPr id="63" name="テキスト ボックス 62"/>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13281</xdr:rowOff>
    </xdr:from>
    <xdr:to>
      <xdr:col>2</xdr:col>
      <xdr:colOff>692150</xdr:colOff>
      <xdr:row>15</xdr:row>
      <xdr:rowOff>114881</xdr:rowOff>
    </xdr:to>
    <xdr:sp macro="" textlink="">
      <xdr:nvSpPr>
        <xdr:cNvPr id="64" name="フローチャート : 判断 63"/>
        <xdr:cNvSpPr/>
      </xdr:nvSpPr>
      <xdr:spPr bwMode="auto">
        <a:xfrm>
          <a:off x="2857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125058</xdr:rowOff>
    </xdr:from>
    <xdr:ext cx="762000" cy="259045"/>
    <xdr:sp macro="" textlink="">
      <xdr:nvSpPr>
        <xdr:cNvPr id="65" name="テキスト ボックス 64"/>
        <xdr:cNvSpPr txBox="1"/>
      </xdr:nvSpPr>
      <xdr:spPr>
        <a:xfrm>
          <a:off x="2527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139729</xdr:rowOff>
    </xdr:from>
    <xdr:to>
      <xdr:col>5</xdr:col>
      <xdr:colOff>34925</xdr:colOff>
      <xdr:row>15</xdr:row>
      <xdr:rowOff>69879</xdr:rowOff>
    </xdr:to>
    <xdr:sp macro="" textlink="">
      <xdr:nvSpPr>
        <xdr:cNvPr id="71" name="円/楕円 70"/>
        <xdr:cNvSpPr/>
      </xdr:nvSpPr>
      <xdr:spPr bwMode="auto">
        <a:xfrm>
          <a:off x="5600700" y="2587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156256</xdr:rowOff>
    </xdr:from>
    <xdr:ext cx="762000" cy="259045"/>
    <xdr:sp macro="" textlink="">
      <xdr:nvSpPr>
        <xdr:cNvPr id="72" name="人口1人当たり決算額の推移該当値テキスト130"/>
        <xdr:cNvSpPr txBox="1"/>
      </xdr:nvSpPr>
      <xdr:spPr>
        <a:xfrm>
          <a:off x="5740400" y="243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69,763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50216</xdr:rowOff>
    </xdr:from>
    <xdr:to>
      <xdr:col>4</xdr:col>
      <xdr:colOff>520700</xdr:colOff>
      <xdr:row>15</xdr:row>
      <xdr:rowOff>151816</xdr:rowOff>
    </xdr:to>
    <xdr:sp macro="" textlink="">
      <xdr:nvSpPr>
        <xdr:cNvPr id="73" name="円/楕円 72"/>
        <xdr:cNvSpPr/>
      </xdr:nvSpPr>
      <xdr:spPr bwMode="auto">
        <a:xfrm>
          <a:off x="4953000" y="2669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161993</xdr:rowOff>
    </xdr:from>
    <xdr:ext cx="736600" cy="259045"/>
    <xdr:sp macro="" textlink="">
      <xdr:nvSpPr>
        <xdr:cNvPr id="74" name="テキスト ボックス 73"/>
        <xdr:cNvSpPr txBox="1"/>
      </xdr:nvSpPr>
      <xdr:spPr>
        <a:xfrm>
          <a:off x="4622800" y="2438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67,254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167520</xdr:rowOff>
    </xdr:from>
    <xdr:to>
      <xdr:col>3</xdr:col>
      <xdr:colOff>955675</xdr:colOff>
      <xdr:row>16</xdr:row>
      <xdr:rowOff>97670</xdr:rowOff>
    </xdr:to>
    <xdr:sp macro="" textlink="">
      <xdr:nvSpPr>
        <xdr:cNvPr id="75" name="円/楕円 74"/>
        <xdr:cNvSpPr/>
      </xdr:nvSpPr>
      <xdr:spPr bwMode="auto">
        <a:xfrm>
          <a:off x="4254500" y="2786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82447</xdr:rowOff>
    </xdr:from>
    <xdr:ext cx="762000" cy="259045"/>
    <xdr:sp macro="" textlink="">
      <xdr:nvSpPr>
        <xdr:cNvPr id="76" name="テキスト ボックス 75"/>
        <xdr:cNvSpPr txBox="1"/>
      </xdr:nvSpPr>
      <xdr:spPr>
        <a:xfrm>
          <a:off x="3924300" y="287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63,662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154392</xdr:rowOff>
    </xdr:from>
    <xdr:to>
      <xdr:col>3</xdr:col>
      <xdr:colOff>257175</xdr:colOff>
      <xdr:row>16</xdr:row>
      <xdr:rowOff>84542</xdr:rowOff>
    </xdr:to>
    <xdr:sp macro="" textlink="">
      <xdr:nvSpPr>
        <xdr:cNvPr id="77" name="円/楕円 76"/>
        <xdr:cNvSpPr/>
      </xdr:nvSpPr>
      <xdr:spPr bwMode="auto">
        <a:xfrm>
          <a:off x="3556000" y="2773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69319</xdr:rowOff>
    </xdr:from>
    <xdr:ext cx="762000" cy="259045"/>
    <xdr:sp macro="" textlink="">
      <xdr:nvSpPr>
        <xdr:cNvPr id="78" name="テキスト ボックス 77"/>
        <xdr:cNvSpPr txBox="1"/>
      </xdr:nvSpPr>
      <xdr:spPr>
        <a:xfrm>
          <a:off x="3225800" y="286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64,064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153608</xdr:rowOff>
    </xdr:from>
    <xdr:to>
      <xdr:col>2</xdr:col>
      <xdr:colOff>692150</xdr:colOff>
      <xdr:row>16</xdr:row>
      <xdr:rowOff>83758</xdr:rowOff>
    </xdr:to>
    <xdr:sp macro="" textlink="">
      <xdr:nvSpPr>
        <xdr:cNvPr id="79" name="円/楕円 78"/>
        <xdr:cNvSpPr/>
      </xdr:nvSpPr>
      <xdr:spPr bwMode="auto">
        <a:xfrm>
          <a:off x="2857500" y="277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68535</xdr:rowOff>
    </xdr:from>
    <xdr:ext cx="762000" cy="259045"/>
    <xdr:sp macro="" textlink="">
      <xdr:nvSpPr>
        <xdr:cNvPr id="80" name="テキスト ボックス 79"/>
        <xdr:cNvSpPr txBox="1"/>
      </xdr:nvSpPr>
      <xdr:spPr>
        <a:xfrm>
          <a:off x="2527300" y="285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110503</xdr:rowOff>
    </xdr:from>
    <xdr:to>
      <xdr:col>4</xdr:col>
      <xdr:colOff>1117600</xdr:colOff>
      <xdr:row>39</xdr:row>
      <xdr:rowOff>4546</xdr:rowOff>
    </xdr:to>
    <xdr:cxnSp macro="">
      <xdr:nvCxnSpPr>
        <xdr:cNvPr id="109" name="直線コネクタ 108"/>
        <xdr:cNvCxnSpPr/>
      </xdr:nvCxnSpPr>
      <xdr:spPr bwMode="auto">
        <a:xfrm flipV="1">
          <a:off x="5651500" y="6035053"/>
          <a:ext cx="0" cy="16085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159884</xdr:rowOff>
    </xdr:from>
    <xdr:ext cx="762000" cy="259045"/>
    <xdr:sp macro="" textlink="">
      <xdr:nvSpPr>
        <xdr:cNvPr id="110" name="人口1人当たり決算額の推移最小値テキスト445"/>
        <xdr:cNvSpPr txBox="1"/>
      </xdr:nvSpPr>
      <xdr:spPr>
        <a:xfrm>
          <a:off x="5740400" y="762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-2,286</a:t>
          </a:r>
          <a:endParaRPr kumimoji="1" lang="ja-JP" altLang="en-US" sz="1000" b="1">
            <a:latin typeface="ＭＳ Ｐゴシック"/>
          </a:endParaRPr>
        </a:p>
      </xdr:txBody>
    </xdr:sp>
    <xdr:clientData/>
  </xdr:oneCellAnchor>
  <xdr:twoCellAnchor>
    <xdr:from>
      <xdr:col>4</xdr:col>
      <xdr:colOff>1028700</xdr:colOff>
      <xdr:row>39</xdr:row>
      <xdr:rowOff>4546</xdr:rowOff>
    </xdr:from>
    <xdr:to>
      <xdr:col>5</xdr:col>
      <xdr:colOff>73025</xdr:colOff>
      <xdr:row>39</xdr:row>
      <xdr:rowOff>4546</xdr:rowOff>
    </xdr:to>
    <xdr:cxnSp macro="">
      <xdr:nvCxnSpPr>
        <xdr:cNvPr id="111" name="直線コネクタ 110"/>
        <xdr:cNvCxnSpPr/>
      </xdr:nvCxnSpPr>
      <xdr:spPr bwMode="auto">
        <a:xfrm>
          <a:off x="5562600" y="7643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25430</xdr:rowOff>
    </xdr:from>
    <xdr:ext cx="762000" cy="259045"/>
    <xdr:sp macro="" textlink="">
      <xdr:nvSpPr>
        <xdr:cNvPr id="112" name="人口1人当たり決算額の推移最大値テキスト445"/>
        <xdr:cNvSpPr txBox="1"/>
      </xdr:nvSpPr>
      <xdr:spPr>
        <a:xfrm>
          <a:off x="5740400" y="577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39,933</a:t>
          </a:r>
          <a:endParaRPr kumimoji="1" lang="ja-JP" altLang="en-US" sz="1000" b="1">
            <a:latin typeface="ＭＳ Ｐゴシック"/>
          </a:endParaRPr>
        </a:p>
      </xdr:txBody>
    </xdr:sp>
    <xdr:clientData/>
  </xdr:oneCellAnchor>
  <xdr:twoCellAnchor>
    <xdr:from>
      <xdr:col>4</xdr:col>
      <xdr:colOff>1028700</xdr:colOff>
      <xdr:row>33</xdr:row>
      <xdr:rowOff>110503</xdr:rowOff>
    </xdr:from>
    <xdr:to>
      <xdr:col>5</xdr:col>
      <xdr:colOff>73025</xdr:colOff>
      <xdr:row>33</xdr:row>
      <xdr:rowOff>110503</xdr:rowOff>
    </xdr:to>
    <xdr:cxnSp macro="">
      <xdr:nvCxnSpPr>
        <xdr:cNvPr id="113" name="直線コネクタ 112"/>
        <xdr:cNvCxnSpPr/>
      </xdr:nvCxnSpPr>
      <xdr:spPr bwMode="auto">
        <a:xfrm>
          <a:off x="5562600" y="6035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116675</xdr:rowOff>
    </xdr:from>
    <xdr:to>
      <xdr:col>4</xdr:col>
      <xdr:colOff>1117600</xdr:colOff>
      <xdr:row>38</xdr:row>
      <xdr:rowOff>149708</xdr:rowOff>
    </xdr:to>
    <xdr:cxnSp macro="">
      <xdr:nvCxnSpPr>
        <xdr:cNvPr id="114" name="直線コネクタ 113"/>
        <xdr:cNvCxnSpPr/>
      </xdr:nvCxnSpPr>
      <xdr:spPr bwMode="auto">
        <a:xfrm>
          <a:off x="5003800" y="7584275"/>
          <a:ext cx="647700" cy="33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63657</xdr:rowOff>
    </xdr:from>
    <xdr:ext cx="762000" cy="259045"/>
    <xdr:sp macro="" textlink="">
      <xdr:nvSpPr>
        <xdr:cNvPr id="115" name="人口1人当たり決算額の推移平均値テキスト445"/>
        <xdr:cNvSpPr txBox="1"/>
      </xdr:nvSpPr>
      <xdr:spPr>
        <a:xfrm>
          <a:off x="5740400" y="7016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47130</xdr:rowOff>
    </xdr:from>
    <xdr:to>
      <xdr:col>5</xdr:col>
      <xdr:colOff>34925</xdr:colOff>
      <xdr:row>37</xdr:row>
      <xdr:rowOff>148730</xdr:rowOff>
    </xdr:to>
    <xdr:sp macro="" textlink="">
      <xdr:nvSpPr>
        <xdr:cNvPr id="116" name="フローチャート : 判断 115"/>
        <xdr:cNvSpPr/>
      </xdr:nvSpPr>
      <xdr:spPr bwMode="auto">
        <a:xfrm>
          <a:off x="5600700" y="7171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63754</xdr:rowOff>
    </xdr:from>
    <xdr:to>
      <xdr:col>4</xdr:col>
      <xdr:colOff>469900</xdr:colOff>
      <xdr:row>38</xdr:row>
      <xdr:rowOff>116675</xdr:rowOff>
    </xdr:to>
    <xdr:cxnSp macro="">
      <xdr:nvCxnSpPr>
        <xdr:cNvPr id="117" name="直線コネクタ 116"/>
        <xdr:cNvCxnSpPr/>
      </xdr:nvCxnSpPr>
      <xdr:spPr bwMode="auto">
        <a:xfrm>
          <a:off x="4305300" y="7531354"/>
          <a:ext cx="698500" cy="52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107214</xdr:rowOff>
    </xdr:from>
    <xdr:to>
      <xdr:col>4</xdr:col>
      <xdr:colOff>520700</xdr:colOff>
      <xdr:row>37</xdr:row>
      <xdr:rowOff>37364</xdr:rowOff>
    </xdr:to>
    <xdr:sp macro="" textlink="">
      <xdr:nvSpPr>
        <xdr:cNvPr id="118" name="フローチャート : 判断 117"/>
        <xdr:cNvSpPr/>
      </xdr:nvSpPr>
      <xdr:spPr bwMode="auto">
        <a:xfrm>
          <a:off x="4953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218991</xdr:rowOff>
    </xdr:from>
    <xdr:ext cx="736600" cy="259045"/>
    <xdr:sp macro="" textlink="">
      <xdr:nvSpPr>
        <xdr:cNvPr id="119" name="テキスト ボックス 118"/>
        <xdr:cNvSpPr txBox="1"/>
      </xdr:nvSpPr>
      <xdr:spPr>
        <a:xfrm>
          <a:off x="4622800" y="68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58686</xdr:rowOff>
    </xdr:from>
    <xdr:to>
      <xdr:col>3</xdr:col>
      <xdr:colOff>904875</xdr:colOff>
      <xdr:row>38</xdr:row>
      <xdr:rowOff>63754</xdr:rowOff>
    </xdr:to>
    <xdr:cxnSp macro="">
      <xdr:nvCxnSpPr>
        <xdr:cNvPr id="120" name="直線コネクタ 119"/>
        <xdr:cNvCxnSpPr/>
      </xdr:nvCxnSpPr>
      <xdr:spPr bwMode="auto">
        <a:xfrm>
          <a:off x="3606800" y="7526286"/>
          <a:ext cx="698500" cy="5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33604</xdr:rowOff>
    </xdr:from>
    <xdr:to>
      <xdr:col>3</xdr:col>
      <xdr:colOff>955675</xdr:colOff>
      <xdr:row>36</xdr:row>
      <xdr:rowOff>135204</xdr:rowOff>
    </xdr:to>
    <xdr:sp macro="" textlink="">
      <xdr:nvSpPr>
        <xdr:cNvPr id="121" name="フローチャート : 判断 120"/>
        <xdr:cNvSpPr/>
      </xdr:nvSpPr>
      <xdr:spPr bwMode="auto">
        <a:xfrm>
          <a:off x="4254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145381</xdr:rowOff>
    </xdr:from>
    <xdr:ext cx="762000" cy="259045"/>
    <xdr:sp macro="" textlink="">
      <xdr:nvSpPr>
        <xdr:cNvPr id="122" name="テキスト ボックス 121"/>
        <xdr:cNvSpPr txBox="1"/>
      </xdr:nvSpPr>
      <xdr:spPr>
        <a:xfrm>
          <a:off x="3924300" y="67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46038</xdr:rowOff>
    </xdr:from>
    <xdr:to>
      <xdr:col>3</xdr:col>
      <xdr:colOff>206375</xdr:colOff>
      <xdr:row>38</xdr:row>
      <xdr:rowOff>58686</xdr:rowOff>
    </xdr:to>
    <xdr:cxnSp macro="">
      <xdr:nvCxnSpPr>
        <xdr:cNvPr id="123" name="直線コネクタ 122"/>
        <xdr:cNvCxnSpPr/>
      </xdr:nvCxnSpPr>
      <xdr:spPr bwMode="auto">
        <a:xfrm>
          <a:off x="2908300" y="7513638"/>
          <a:ext cx="698500" cy="1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341643</xdr:rowOff>
    </xdr:from>
    <xdr:to>
      <xdr:col>3</xdr:col>
      <xdr:colOff>257175</xdr:colOff>
      <xdr:row>36</xdr:row>
      <xdr:rowOff>100343</xdr:rowOff>
    </xdr:to>
    <xdr:sp macro="" textlink="">
      <xdr:nvSpPr>
        <xdr:cNvPr id="124" name="フローチャート : 判断 123"/>
        <xdr:cNvSpPr/>
      </xdr:nvSpPr>
      <xdr:spPr bwMode="auto">
        <a:xfrm>
          <a:off x="35560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110520</xdr:rowOff>
    </xdr:from>
    <xdr:ext cx="762000" cy="259045"/>
    <xdr:sp macro="" textlink="">
      <xdr:nvSpPr>
        <xdr:cNvPr id="125" name="テキスト ボックス 124"/>
        <xdr:cNvSpPr txBox="1"/>
      </xdr:nvSpPr>
      <xdr:spPr>
        <a:xfrm>
          <a:off x="3225800" y="672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288722</xdr:rowOff>
    </xdr:from>
    <xdr:to>
      <xdr:col>2</xdr:col>
      <xdr:colOff>692150</xdr:colOff>
      <xdr:row>36</xdr:row>
      <xdr:rowOff>47422</xdr:rowOff>
    </xdr:to>
    <xdr:sp macro="" textlink="">
      <xdr:nvSpPr>
        <xdr:cNvPr id="126" name="フローチャート : 判断 125"/>
        <xdr:cNvSpPr/>
      </xdr:nvSpPr>
      <xdr:spPr bwMode="auto">
        <a:xfrm>
          <a:off x="2857500" y="6899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57599</xdr:rowOff>
    </xdr:from>
    <xdr:ext cx="762000" cy="259045"/>
    <xdr:sp macro="" textlink="">
      <xdr:nvSpPr>
        <xdr:cNvPr id="127" name="テキスト ボックス 126"/>
        <xdr:cNvSpPr txBox="1"/>
      </xdr:nvSpPr>
      <xdr:spPr>
        <a:xfrm>
          <a:off x="2527300" y="66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98908</xdr:rowOff>
    </xdr:from>
    <xdr:to>
      <xdr:col>5</xdr:col>
      <xdr:colOff>34925</xdr:colOff>
      <xdr:row>39</xdr:row>
      <xdr:rowOff>29058</xdr:rowOff>
    </xdr:to>
    <xdr:sp macro="" textlink="">
      <xdr:nvSpPr>
        <xdr:cNvPr id="133" name="円/楕円 132"/>
        <xdr:cNvSpPr/>
      </xdr:nvSpPr>
      <xdr:spPr bwMode="auto">
        <a:xfrm>
          <a:off x="5600700" y="7566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38</xdr:row>
      <xdr:rowOff>7485</xdr:rowOff>
    </xdr:from>
    <xdr:ext cx="762000" cy="259045"/>
    <xdr:sp macro="" textlink="">
      <xdr:nvSpPr>
        <xdr:cNvPr id="134" name="人口1人当たり決算額の推移該当値テキスト445"/>
        <xdr:cNvSpPr txBox="1"/>
      </xdr:nvSpPr>
      <xdr:spPr>
        <a:xfrm>
          <a:off x="5740400" y="7475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-1,596</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65875</xdr:rowOff>
    </xdr:from>
    <xdr:to>
      <xdr:col>4</xdr:col>
      <xdr:colOff>520700</xdr:colOff>
      <xdr:row>38</xdr:row>
      <xdr:rowOff>167475</xdr:rowOff>
    </xdr:to>
    <xdr:sp macro="" textlink="">
      <xdr:nvSpPr>
        <xdr:cNvPr id="135" name="円/楕円 134"/>
        <xdr:cNvSpPr/>
      </xdr:nvSpPr>
      <xdr:spPr bwMode="auto">
        <a:xfrm>
          <a:off x="4953000" y="7533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152252</xdr:rowOff>
    </xdr:from>
    <xdr:ext cx="736600" cy="259045"/>
    <xdr:sp macro="" textlink="">
      <xdr:nvSpPr>
        <xdr:cNvPr id="136" name="テキスト ボックス 135"/>
        <xdr:cNvSpPr txBox="1"/>
      </xdr:nvSpPr>
      <xdr:spPr>
        <a:xfrm>
          <a:off x="4622800" y="7619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3</xdr:col>
      <xdr:colOff>854075</xdr:colOff>
      <xdr:row>38</xdr:row>
      <xdr:rowOff>12954</xdr:rowOff>
    </xdr:from>
    <xdr:to>
      <xdr:col>3</xdr:col>
      <xdr:colOff>955675</xdr:colOff>
      <xdr:row>38</xdr:row>
      <xdr:rowOff>114554</xdr:rowOff>
    </xdr:to>
    <xdr:sp macro="" textlink="">
      <xdr:nvSpPr>
        <xdr:cNvPr id="137" name="円/楕円 136"/>
        <xdr:cNvSpPr/>
      </xdr:nvSpPr>
      <xdr:spPr bwMode="auto">
        <a:xfrm>
          <a:off x="4254500" y="748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99331</xdr:rowOff>
    </xdr:from>
    <xdr:ext cx="762000" cy="259045"/>
    <xdr:sp macro="" textlink="">
      <xdr:nvSpPr>
        <xdr:cNvPr id="138" name="テキスト ボックス 137"/>
        <xdr:cNvSpPr txBox="1"/>
      </xdr:nvSpPr>
      <xdr:spPr>
        <a:xfrm>
          <a:off x="3924300" y="756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3</xdr:col>
      <xdr:colOff>155575</xdr:colOff>
      <xdr:row>38</xdr:row>
      <xdr:rowOff>7886</xdr:rowOff>
    </xdr:from>
    <xdr:to>
      <xdr:col>3</xdr:col>
      <xdr:colOff>257175</xdr:colOff>
      <xdr:row>38</xdr:row>
      <xdr:rowOff>109486</xdr:rowOff>
    </xdr:to>
    <xdr:sp macro="" textlink="">
      <xdr:nvSpPr>
        <xdr:cNvPr id="139" name="円/楕円 138"/>
        <xdr:cNvSpPr/>
      </xdr:nvSpPr>
      <xdr:spPr bwMode="auto">
        <a:xfrm>
          <a:off x="3556000" y="7475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94263</xdr:rowOff>
    </xdr:from>
    <xdr:ext cx="762000" cy="259045"/>
    <xdr:sp macro="" textlink="">
      <xdr:nvSpPr>
        <xdr:cNvPr id="140" name="テキスト ボックス 139"/>
        <xdr:cNvSpPr txBox="1"/>
      </xdr:nvSpPr>
      <xdr:spPr>
        <a:xfrm>
          <a:off x="3225800" y="756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338138</xdr:rowOff>
    </xdr:from>
    <xdr:to>
      <xdr:col>2</xdr:col>
      <xdr:colOff>692150</xdr:colOff>
      <xdr:row>38</xdr:row>
      <xdr:rowOff>96838</xdr:rowOff>
    </xdr:to>
    <xdr:sp macro="" textlink="">
      <xdr:nvSpPr>
        <xdr:cNvPr id="141" name="円/楕円 140"/>
        <xdr:cNvSpPr/>
      </xdr:nvSpPr>
      <xdr:spPr bwMode="auto">
        <a:xfrm>
          <a:off x="2857500" y="7462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81615</xdr:rowOff>
    </xdr:from>
    <xdr:ext cx="762000" cy="259045"/>
    <xdr:sp macro="" textlink="">
      <xdr:nvSpPr>
        <xdr:cNvPr id="142" name="テキスト ボックス 141"/>
        <xdr:cNvSpPr txBox="1"/>
      </xdr:nvSpPr>
      <xdr:spPr>
        <a:xfrm>
          <a:off x="2527300" y="754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114,919
113,945
39.72
40,334,373
39,630,326
578,859
22,828,613
26,717,715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118865</xdr:rowOff>
    </xdr:from>
    <xdr:to>
      <xdr:col>6</xdr:col>
      <xdr:colOff>510540</xdr:colOff>
      <xdr:row>39</xdr:row>
      <xdr:rowOff>63282</xdr:rowOff>
    </xdr:to>
    <xdr:cxnSp macro="">
      <xdr:nvCxnSpPr>
        <xdr:cNvPr id="58" name="直線コネクタ 57"/>
        <xdr:cNvCxnSpPr/>
      </xdr:nvCxnSpPr>
      <xdr:spPr>
        <a:xfrm flipV="1">
          <a:off x="4633595" y="5262365"/>
          <a:ext cx="1270" cy="148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67109</xdr:rowOff>
    </xdr:from>
    <xdr:ext cx="534377" cy="259045"/>
    <xdr:sp macro="" textlink="">
      <xdr:nvSpPr>
        <xdr:cNvPr id="59" name="人件費最小値テキスト"/>
        <xdr:cNvSpPr txBox="1"/>
      </xdr:nvSpPr>
      <xdr:spPr>
        <a:xfrm>
          <a:off x="4686300" y="67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31,090</a:t>
          </a:r>
          <a:endParaRPr kumimoji="1" lang="ja-JP" altLang="en-US" sz="1000" b="1">
            <a:latin typeface="ＭＳ Ｐゴシック"/>
          </a:endParaRPr>
        </a:p>
      </xdr:txBody>
    </xdr:sp>
    <xdr:clientData/>
  </xdr:oneCellAnchor>
  <xdr:twoCellAnchor>
    <xdr:from>
      <xdr:col>6</xdr:col>
      <xdr:colOff>422275</xdr:colOff>
      <xdr:row>39</xdr:row>
      <xdr:rowOff>63282</xdr:rowOff>
    </xdr:from>
    <xdr:to>
      <xdr:col>6</xdr:col>
      <xdr:colOff>600075</xdr:colOff>
      <xdr:row>39</xdr:row>
      <xdr:rowOff>63282</xdr:rowOff>
    </xdr:to>
    <xdr:cxnSp macro="">
      <xdr:nvCxnSpPr>
        <xdr:cNvPr id="60" name="直線コネクタ 59"/>
        <xdr:cNvCxnSpPr/>
      </xdr:nvCxnSpPr>
      <xdr:spPr>
        <a:xfrm>
          <a:off x="4546600" y="674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65542</xdr:rowOff>
    </xdr:from>
    <xdr:ext cx="534377" cy="259045"/>
    <xdr:sp macro="" textlink="">
      <xdr:nvSpPr>
        <xdr:cNvPr id="61" name="人件費最大値テキスト"/>
        <xdr:cNvSpPr txBox="1"/>
      </xdr:nvSpPr>
      <xdr:spPr>
        <a:xfrm>
          <a:off x="4686300" y="503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76,638</a:t>
          </a:r>
          <a:endParaRPr kumimoji="1" lang="ja-JP" altLang="en-US" sz="1000" b="1">
            <a:latin typeface="ＭＳ Ｐゴシック"/>
          </a:endParaRPr>
        </a:p>
      </xdr:txBody>
    </xdr:sp>
    <xdr:clientData/>
  </xdr:oneCellAnchor>
  <xdr:twoCellAnchor>
    <xdr:from>
      <xdr:col>6</xdr:col>
      <xdr:colOff>422275</xdr:colOff>
      <xdr:row>30</xdr:row>
      <xdr:rowOff>118865</xdr:rowOff>
    </xdr:from>
    <xdr:to>
      <xdr:col>6</xdr:col>
      <xdr:colOff>600075</xdr:colOff>
      <xdr:row>30</xdr:row>
      <xdr:rowOff>118865</xdr:rowOff>
    </xdr:to>
    <xdr:cxnSp macro="">
      <xdr:nvCxnSpPr>
        <xdr:cNvPr id="62" name="直線コネクタ 61"/>
        <xdr:cNvCxnSpPr/>
      </xdr:nvCxnSpPr>
      <xdr:spPr>
        <a:xfrm>
          <a:off x="4546600" y="526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83595</xdr:rowOff>
    </xdr:from>
    <xdr:to>
      <xdr:col>6</xdr:col>
      <xdr:colOff>511175</xdr:colOff>
      <xdr:row>32</xdr:row>
      <xdr:rowOff>107663</xdr:rowOff>
    </xdr:to>
    <xdr:cxnSp macro="">
      <xdr:nvCxnSpPr>
        <xdr:cNvPr id="63" name="直線コネクタ 62"/>
        <xdr:cNvCxnSpPr/>
      </xdr:nvCxnSpPr>
      <xdr:spPr>
        <a:xfrm flipV="1">
          <a:off x="3797300" y="5569995"/>
          <a:ext cx="838200" cy="2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148905</xdr:rowOff>
    </xdr:from>
    <xdr:ext cx="534377" cy="259045"/>
    <xdr:sp macro="" textlink="">
      <xdr:nvSpPr>
        <xdr:cNvPr id="64" name="人件費平均値テキスト"/>
        <xdr:cNvSpPr txBox="1"/>
      </xdr:nvSpPr>
      <xdr:spPr>
        <a:xfrm>
          <a:off x="4686300" y="5806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170478</xdr:rowOff>
    </xdr:from>
    <xdr:to>
      <xdr:col>6</xdr:col>
      <xdr:colOff>561975</xdr:colOff>
      <xdr:row>34</xdr:row>
      <xdr:rowOff>100628</xdr:rowOff>
    </xdr:to>
    <xdr:sp macro="" textlink="">
      <xdr:nvSpPr>
        <xdr:cNvPr id="65" name="フローチャート : 判断 64"/>
        <xdr:cNvSpPr/>
      </xdr:nvSpPr>
      <xdr:spPr>
        <a:xfrm>
          <a:off x="45847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107663</xdr:rowOff>
    </xdr:from>
    <xdr:to>
      <xdr:col>5</xdr:col>
      <xdr:colOff>358775</xdr:colOff>
      <xdr:row>33</xdr:row>
      <xdr:rowOff>98030</xdr:rowOff>
    </xdr:to>
    <xdr:cxnSp macro="">
      <xdr:nvCxnSpPr>
        <xdr:cNvPr id="66" name="直線コネクタ 65"/>
        <xdr:cNvCxnSpPr/>
      </xdr:nvCxnSpPr>
      <xdr:spPr>
        <a:xfrm flipV="1">
          <a:off x="2908300" y="5594063"/>
          <a:ext cx="889000" cy="16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130995</xdr:rowOff>
    </xdr:from>
    <xdr:to>
      <xdr:col>5</xdr:col>
      <xdr:colOff>409575</xdr:colOff>
      <xdr:row>34</xdr:row>
      <xdr:rowOff>61145</xdr:rowOff>
    </xdr:to>
    <xdr:sp macro="" textlink="">
      <xdr:nvSpPr>
        <xdr:cNvPr id="67" name="フローチャート : 判断 66"/>
        <xdr:cNvSpPr/>
      </xdr:nvSpPr>
      <xdr:spPr>
        <a:xfrm>
          <a:off x="3746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52272</xdr:rowOff>
    </xdr:from>
    <xdr:ext cx="534377" cy="259045"/>
    <xdr:sp macro="" textlink="">
      <xdr:nvSpPr>
        <xdr:cNvPr id="68" name="テキスト ボックス 67"/>
        <xdr:cNvSpPr txBox="1"/>
      </xdr:nvSpPr>
      <xdr:spPr>
        <a:xfrm>
          <a:off x="3530111" y="58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54465</xdr:rowOff>
    </xdr:from>
    <xdr:to>
      <xdr:col>4</xdr:col>
      <xdr:colOff>155575</xdr:colOff>
      <xdr:row>33</xdr:row>
      <xdr:rowOff>98030</xdr:rowOff>
    </xdr:to>
    <xdr:cxnSp macro="">
      <xdr:nvCxnSpPr>
        <xdr:cNvPr id="69" name="直線コネクタ 68"/>
        <xdr:cNvCxnSpPr/>
      </xdr:nvCxnSpPr>
      <xdr:spPr>
        <a:xfrm>
          <a:off x="2019300" y="5712315"/>
          <a:ext cx="889000" cy="4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149251</xdr:rowOff>
    </xdr:from>
    <xdr:to>
      <xdr:col>4</xdr:col>
      <xdr:colOff>206375</xdr:colOff>
      <xdr:row>34</xdr:row>
      <xdr:rowOff>79401</xdr:rowOff>
    </xdr:to>
    <xdr:sp macro="" textlink="">
      <xdr:nvSpPr>
        <xdr:cNvPr id="70" name="フローチャート : 判断 69"/>
        <xdr:cNvSpPr/>
      </xdr:nvSpPr>
      <xdr:spPr>
        <a:xfrm>
          <a:off x="2857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70528</xdr:rowOff>
    </xdr:from>
    <xdr:ext cx="534377" cy="259045"/>
    <xdr:sp macro="" textlink="">
      <xdr:nvSpPr>
        <xdr:cNvPr id="71" name="テキスト ボックス 70"/>
        <xdr:cNvSpPr txBox="1"/>
      </xdr:nvSpPr>
      <xdr:spPr>
        <a:xfrm>
          <a:off x="2641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54465</xdr:rowOff>
    </xdr:from>
    <xdr:to>
      <xdr:col>2</xdr:col>
      <xdr:colOff>638175</xdr:colOff>
      <xdr:row>33</xdr:row>
      <xdr:rowOff>134475</xdr:rowOff>
    </xdr:to>
    <xdr:cxnSp macro="">
      <xdr:nvCxnSpPr>
        <xdr:cNvPr id="72" name="直線コネクタ 71"/>
        <xdr:cNvCxnSpPr/>
      </xdr:nvCxnSpPr>
      <xdr:spPr>
        <a:xfrm flipV="1">
          <a:off x="1130300" y="571231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53532</xdr:rowOff>
    </xdr:from>
    <xdr:to>
      <xdr:col>3</xdr:col>
      <xdr:colOff>3175</xdr:colOff>
      <xdr:row>33</xdr:row>
      <xdr:rowOff>155132</xdr:rowOff>
    </xdr:to>
    <xdr:sp macro="" textlink="">
      <xdr:nvSpPr>
        <xdr:cNvPr id="73" name="フローチャート : 判断 72"/>
        <xdr:cNvSpPr/>
      </xdr:nvSpPr>
      <xdr:spPr>
        <a:xfrm>
          <a:off x="1968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146259</xdr:rowOff>
    </xdr:from>
    <xdr:ext cx="534377" cy="259045"/>
    <xdr:sp macro="" textlink="">
      <xdr:nvSpPr>
        <xdr:cNvPr id="74" name="テキスト ボックス 73"/>
        <xdr:cNvSpPr txBox="1"/>
      </xdr:nvSpPr>
      <xdr:spPr>
        <a:xfrm>
          <a:off x="1752111" y="580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139780</xdr:rowOff>
    </xdr:from>
    <xdr:to>
      <xdr:col>1</xdr:col>
      <xdr:colOff>485775</xdr:colOff>
      <xdr:row>33</xdr:row>
      <xdr:rowOff>69930</xdr:rowOff>
    </xdr:to>
    <xdr:sp macro="" textlink="">
      <xdr:nvSpPr>
        <xdr:cNvPr id="75" name="フローチャート : 判断 74"/>
        <xdr:cNvSpPr/>
      </xdr:nvSpPr>
      <xdr:spPr>
        <a:xfrm>
          <a:off x="1079500" y="56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86457</xdr:rowOff>
    </xdr:from>
    <xdr:ext cx="534377" cy="259045"/>
    <xdr:sp macro="" textlink="">
      <xdr:nvSpPr>
        <xdr:cNvPr id="76" name="テキスト ボックス 75"/>
        <xdr:cNvSpPr txBox="1"/>
      </xdr:nvSpPr>
      <xdr:spPr>
        <a:xfrm>
          <a:off x="863111" y="54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32795</xdr:rowOff>
    </xdr:from>
    <xdr:to>
      <xdr:col>6</xdr:col>
      <xdr:colOff>561975</xdr:colOff>
      <xdr:row>32</xdr:row>
      <xdr:rowOff>134395</xdr:rowOff>
    </xdr:to>
    <xdr:sp macro="" textlink="">
      <xdr:nvSpPr>
        <xdr:cNvPr id="82" name="円/楕円 81"/>
        <xdr:cNvSpPr/>
      </xdr:nvSpPr>
      <xdr:spPr>
        <a:xfrm>
          <a:off x="4584700" y="55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55672</xdr:rowOff>
    </xdr:from>
    <xdr:ext cx="534377" cy="259045"/>
    <xdr:sp macro="" textlink="">
      <xdr:nvSpPr>
        <xdr:cNvPr id="83" name="人件費該当値テキスト"/>
        <xdr:cNvSpPr txBox="1"/>
      </xdr:nvSpPr>
      <xdr:spPr>
        <a:xfrm>
          <a:off x="4686300" y="537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67,218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56863</xdr:rowOff>
    </xdr:from>
    <xdr:to>
      <xdr:col>5</xdr:col>
      <xdr:colOff>409575</xdr:colOff>
      <xdr:row>32</xdr:row>
      <xdr:rowOff>158463</xdr:rowOff>
    </xdr:to>
    <xdr:sp macro="" textlink="">
      <xdr:nvSpPr>
        <xdr:cNvPr id="84" name="円/楕円 83"/>
        <xdr:cNvSpPr/>
      </xdr:nvSpPr>
      <xdr:spPr>
        <a:xfrm>
          <a:off x="3746500" y="55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3540</xdr:rowOff>
    </xdr:from>
    <xdr:ext cx="534377" cy="259045"/>
    <xdr:sp macro="" textlink="">
      <xdr:nvSpPr>
        <xdr:cNvPr id="85" name="テキスト ボックス 84"/>
        <xdr:cNvSpPr txBox="1"/>
      </xdr:nvSpPr>
      <xdr:spPr>
        <a:xfrm>
          <a:off x="3530111" y="53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66,481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47230</xdr:rowOff>
    </xdr:from>
    <xdr:to>
      <xdr:col>4</xdr:col>
      <xdr:colOff>206375</xdr:colOff>
      <xdr:row>33</xdr:row>
      <xdr:rowOff>148830</xdr:rowOff>
    </xdr:to>
    <xdr:sp macro="" textlink="">
      <xdr:nvSpPr>
        <xdr:cNvPr id="86" name="円/楕円 85"/>
        <xdr:cNvSpPr/>
      </xdr:nvSpPr>
      <xdr:spPr>
        <a:xfrm>
          <a:off x="2857500" y="5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165357</xdr:rowOff>
    </xdr:from>
    <xdr:ext cx="534377" cy="259045"/>
    <xdr:sp macro="" textlink="">
      <xdr:nvSpPr>
        <xdr:cNvPr id="87" name="テキスト ボックス 86"/>
        <xdr:cNvSpPr txBox="1"/>
      </xdr:nvSpPr>
      <xdr:spPr>
        <a:xfrm>
          <a:off x="2641111" y="548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61,526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3665</xdr:rowOff>
    </xdr:from>
    <xdr:to>
      <xdr:col>3</xdr:col>
      <xdr:colOff>3175</xdr:colOff>
      <xdr:row>33</xdr:row>
      <xdr:rowOff>105265</xdr:rowOff>
    </xdr:to>
    <xdr:sp macro="" textlink="">
      <xdr:nvSpPr>
        <xdr:cNvPr id="88" name="円/楕円 87"/>
        <xdr:cNvSpPr/>
      </xdr:nvSpPr>
      <xdr:spPr>
        <a:xfrm>
          <a:off x="1968500" y="56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121792</xdr:rowOff>
    </xdr:from>
    <xdr:ext cx="534377" cy="259045"/>
    <xdr:sp macro="" textlink="">
      <xdr:nvSpPr>
        <xdr:cNvPr id="89" name="テキスト ボックス 88"/>
        <xdr:cNvSpPr txBox="1"/>
      </xdr:nvSpPr>
      <xdr:spPr>
        <a:xfrm>
          <a:off x="1752111" y="543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62,860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83675</xdr:rowOff>
    </xdr:from>
    <xdr:to>
      <xdr:col>1</xdr:col>
      <xdr:colOff>485775</xdr:colOff>
      <xdr:row>34</xdr:row>
      <xdr:rowOff>13825</xdr:rowOff>
    </xdr:to>
    <xdr:sp macro="" textlink="">
      <xdr:nvSpPr>
        <xdr:cNvPr id="90" name="円/楕円 89"/>
        <xdr:cNvSpPr/>
      </xdr:nvSpPr>
      <xdr:spPr>
        <a:xfrm>
          <a:off x="1079500" y="5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4952</xdr:rowOff>
    </xdr:from>
    <xdr:ext cx="534377" cy="259045"/>
    <xdr:sp macro="" textlink="">
      <xdr:nvSpPr>
        <xdr:cNvPr id="91" name="テキスト ボックス 90"/>
        <xdr:cNvSpPr txBox="1"/>
      </xdr:nvSpPr>
      <xdr:spPr>
        <a:xfrm>
          <a:off x="863111" y="583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41593</xdr:rowOff>
    </xdr:from>
    <xdr:to>
      <xdr:col>6</xdr:col>
      <xdr:colOff>510540</xdr:colOff>
      <xdr:row>57</xdr:row>
      <xdr:rowOff>134100</xdr:rowOff>
    </xdr:to>
    <xdr:cxnSp macro="">
      <xdr:nvCxnSpPr>
        <xdr:cNvPr id="116" name="直線コネクタ 115"/>
        <xdr:cNvCxnSpPr/>
      </xdr:nvCxnSpPr>
      <xdr:spPr>
        <a:xfrm flipV="1">
          <a:off x="4633595" y="8785543"/>
          <a:ext cx="1270" cy="112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137927</xdr:rowOff>
    </xdr:from>
    <xdr:ext cx="534377" cy="259045"/>
    <xdr:sp macro="" textlink="">
      <xdr:nvSpPr>
        <xdr:cNvPr id="117" name="物件費最小値テキスト"/>
        <xdr:cNvSpPr txBox="1"/>
      </xdr:nvSpPr>
      <xdr:spPr>
        <a:xfrm>
          <a:off x="4686300" y="991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36,647</a:t>
          </a:r>
          <a:endParaRPr kumimoji="1" lang="ja-JP" altLang="en-US" sz="1000" b="1">
            <a:latin typeface="ＭＳ Ｐゴシック"/>
          </a:endParaRPr>
        </a:p>
      </xdr:txBody>
    </xdr:sp>
    <xdr:clientData/>
  </xdr:oneCellAnchor>
  <xdr:twoCellAnchor>
    <xdr:from>
      <xdr:col>6</xdr:col>
      <xdr:colOff>422275</xdr:colOff>
      <xdr:row>57</xdr:row>
      <xdr:rowOff>134100</xdr:rowOff>
    </xdr:from>
    <xdr:to>
      <xdr:col>6</xdr:col>
      <xdr:colOff>600075</xdr:colOff>
      <xdr:row>57</xdr:row>
      <xdr:rowOff>134100</xdr:rowOff>
    </xdr:to>
    <xdr:cxnSp macro="">
      <xdr:nvCxnSpPr>
        <xdr:cNvPr id="118" name="直線コネクタ 117"/>
        <xdr:cNvCxnSpPr/>
      </xdr:nvCxnSpPr>
      <xdr:spPr>
        <a:xfrm>
          <a:off x="4546600" y="990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159720</xdr:rowOff>
    </xdr:from>
    <xdr:ext cx="534377" cy="259045"/>
    <xdr:sp macro="" textlink="">
      <xdr:nvSpPr>
        <xdr:cNvPr id="119" name="物件費最大値テキスト"/>
        <xdr:cNvSpPr txBox="1"/>
      </xdr:nvSpPr>
      <xdr:spPr>
        <a:xfrm>
          <a:off x="4686300" y="856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66,075</a:t>
          </a:r>
          <a:endParaRPr kumimoji="1" lang="ja-JP" altLang="en-US" sz="1000" b="1">
            <a:latin typeface="ＭＳ Ｐゴシック"/>
          </a:endParaRPr>
        </a:p>
      </xdr:txBody>
    </xdr:sp>
    <xdr:clientData/>
  </xdr:oneCellAnchor>
  <xdr:twoCellAnchor>
    <xdr:from>
      <xdr:col>6</xdr:col>
      <xdr:colOff>422275</xdr:colOff>
      <xdr:row>51</xdr:row>
      <xdr:rowOff>41593</xdr:rowOff>
    </xdr:from>
    <xdr:to>
      <xdr:col>6</xdr:col>
      <xdr:colOff>600075</xdr:colOff>
      <xdr:row>51</xdr:row>
      <xdr:rowOff>41593</xdr:rowOff>
    </xdr:to>
    <xdr:cxnSp macro="">
      <xdr:nvCxnSpPr>
        <xdr:cNvPr id="120" name="直線コネクタ 119"/>
        <xdr:cNvCxnSpPr/>
      </xdr:nvCxnSpPr>
      <xdr:spPr>
        <a:xfrm>
          <a:off x="4546600" y="878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65481</xdr:rowOff>
    </xdr:from>
    <xdr:to>
      <xdr:col>6</xdr:col>
      <xdr:colOff>511175</xdr:colOff>
      <xdr:row>56</xdr:row>
      <xdr:rowOff>131852</xdr:rowOff>
    </xdr:to>
    <xdr:cxnSp macro="">
      <xdr:nvCxnSpPr>
        <xdr:cNvPr id="121" name="直線コネクタ 120"/>
        <xdr:cNvCxnSpPr/>
      </xdr:nvCxnSpPr>
      <xdr:spPr>
        <a:xfrm flipV="1">
          <a:off x="3797300" y="9666681"/>
          <a:ext cx="8382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118940</xdr:rowOff>
    </xdr:from>
    <xdr:ext cx="534377" cy="259045"/>
    <xdr:sp macro="" textlink="">
      <xdr:nvSpPr>
        <xdr:cNvPr id="122" name="物件費平均値テキスト"/>
        <xdr:cNvSpPr txBox="1"/>
      </xdr:nvSpPr>
      <xdr:spPr>
        <a:xfrm>
          <a:off x="4686300" y="9205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96063</xdr:rowOff>
    </xdr:from>
    <xdr:to>
      <xdr:col>6</xdr:col>
      <xdr:colOff>561975</xdr:colOff>
      <xdr:row>55</xdr:row>
      <xdr:rowOff>26213</xdr:rowOff>
    </xdr:to>
    <xdr:sp macro="" textlink="">
      <xdr:nvSpPr>
        <xdr:cNvPr id="123" name="フローチャート : 判断 122"/>
        <xdr:cNvSpPr/>
      </xdr:nvSpPr>
      <xdr:spPr>
        <a:xfrm>
          <a:off x="4584700" y="935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131852</xdr:rowOff>
    </xdr:from>
    <xdr:to>
      <xdr:col>5</xdr:col>
      <xdr:colOff>358775</xdr:colOff>
      <xdr:row>57</xdr:row>
      <xdr:rowOff>9779</xdr:rowOff>
    </xdr:to>
    <xdr:cxnSp macro="">
      <xdr:nvCxnSpPr>
        <xdr:cNvPr id="124" name="直線コネクタ 123"/>
        <xdr:cNvCxnSpPr/>
      </xdr:nvCxnSpPr>
      <xdr:spPr>
        <a:xfrm flipV="1">
          <a:off x="2908300" y="9733052"/>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79832</xdr:rowOff>
    </xdr:from>
    <xdr:to>
      <xdr:col>5</xdr:col>
      <xdr:colOff>409575</xdr:colOff>
      <xdr:row>55</xdr:row>
      <xdr:rowOff>9982</xdr:rowOff>
    </xdr:to>
    <xdr:sp macro="" textlink="">
      <xdr:nvSpPr>
        <xdr:cNvPr id="125" name="フローチャート : 判断 124"/>
        <xdr:cNvSpPr/>
      </xdr:nvSpPr>
      <xdr:spPr>
        <a:xfrm>
          <a:off x="3746500" y="933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26509</xdr:rowOff>
    </xdr:from>
    <xdr:ext cx="534377" cy="259045"/>
    <xdr:sp macro="" textlink="">
      <xdr:nvSpPr>
        <xdr:cNvPr id="126" name="テキスト ボックス 125"/>
        <xdr:cNvSpPr txBox="1"/>
      </xdr:nvSpPr>
      <xdr:spPr>
        <a:xfrm>
          <a:off x="3530111" y="911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9779</xdr:rowOff>
    </xdr:from>
    <xdr:to>
      <xdr:col>4</xdr:col>
      <xdr:colOff>155575</xdr:colOff>
      <xdr:row>57</xdr:row>
      <xdr:rowOff>82169</xdr:rowOff>
    </xdr:to>
    <xdr:cxnSp macro="">
      <xdr:nvCxnSpPr>
        <xdr:cNvPr id="127" name="直線コネクタ 126"/>
        <xdr:cNvCxnSpPr/>
      </xdr:nvCxnSpPr>
      <xdr:spPr>
        <a:xfrm flipV="1">
          <a:off x="2019300" y="978242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7442</xdr:rowOff>
    </xdr:from>
    <xdr:to>
      <xdr:col>4</xdr:col>
      <xdr:colOff>206375</xdr:colOff>
      <xdr:row>55</xdr:row>
      <xdr:rowOff>109042</xdr:rowOff>
    </xdr:to>
    <xdr:sp macro="" textlink="">
      <xdr:nvSpPr>
        <xdr:cNvPr id="128" name="フローチャート : 判断 127"/>
        <xdr:cNvSpPr/>
      </xdr:nvSpPr>
      <xdr:spPr>
        <a:xfrm>
          <a:off x="2857500" y="943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125569</xdr:rowOff>
    </xdr:from>
    <xdr:ext cx="534377" cy="259045"/>
    <xdr:sp macro="" textlink="">
      <xdr:nvSpPr>
        <xdr:cNvPr id="129" name="テキスト ボックス 128"/>
        <xdr:cNvSpPr txBox="1"/>
      </xdr:nvSpPr>
      <xdr:spPr>
        <a:xfrm>
          <a:off x="2641111" y="92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139624</xdr:rowOff>
    </xdr:from>
    <xdr:to>
      <xdr:col>2</xdr:col>
      <xdr:colOff>638175</xdr:colOff>
      <xdr:row>57</xdr:row>
      <xdr:rowOff>82169</xdr:rowOff>
    </xdr:to>
    <xdr:cxnSp macro="">
      <xdr:nvCxnSpPr>
        <xdr:cNvPr id="130" name="直線コネクタ 129"/>
        <xdr:cNvCxnSpPr/>
      </xdr:nvCxnSpPr>
      <xdr:spPr>
        <a:xfrm>
          <a:off x="1130300" y="9740824"/>
          <a:ext cx="889000" cy="1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33503</xdr:rowOff>
    </xdr:from>
    <xdr:to>
      <xdr:col>3</xdr:col>
      <xdr:colOff>3175</xdr:colOff>
      <xdr:row>55</xdr:row>
      <xdr:rowOff>135103</xdr:rowOff>
    </xdr:to>
    <xdr:sp macro="" textlink="">
      <xdr:nvSpPr>
        <xdr:cNvPr id="131" name="フローチャート : 判断 130"/>
        <xdr:cNvSpPr/>
      </xdr:nvSpPr>
      <xdr:spPr>
        <a:xfrm>
          <a:off x="1968500" y="946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151630</xdr:rowOff>
    </xdr:from>
    <xdr:ext cx="534377" cy="259045"/>
    <xdr:sp macro="" textlink="">
      <xdr:nvSpPr>
        <xdr:cNvPr id="132" name="テキスト ボックス 131"/>
        <xdr:cNvSpPr txBox="1"/>
      </xdr:nvSpPr>
      <xdr:spPr>
        <a:xfrm>
          <a:off x="1752111" y="92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166015</xdr:rowOff>
    </xdr:from>
    <xdr:to>
      <xdr:col>1</xdr:col>
      <xdr:colOff>485775</xdr:colOff>
      <xdr:row>55</xdr:row>
      <xdr:rowOff>96165</xdr:rowOff>
    </xdr:to>
    <xdr:sp macro="" textlink="">
      <xdr:nvSpPr>
        <xdr:cNvPr id="133" name="フローチャート : 判断 132"/>
        <xdr:cNvSpPr/>
      </xdr:nvSpPr>
      <xdr:spPr>
        <a:xfrm>
          <a:off x="1079500" y="942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112692</xdr:rowOff>
    </xdr:from>
    <xdr:ext cx="534377" cy="259045"/>
    <xdr:sp macro="" textlink="">
      <xdr:nvSpPr>
        <xdr:cNvPr id="134" name="テキスト ボックス 133"/>
        <xdr:cNvSpPr txBox="1"/>
      </xdr:nvSpPr>
      <xdr:spPr>
        <a:xfrm>
          <a:off x="863111" y="919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14681</xdr:rowOff>
    </xdr:from>
    <xdr:to>
      <xdr:col>6</xdr:col>
      <xdr:colOff>561975</xdr:colOff>
      <xdr:row>56</xdr:row>
      <xdr:rowOff>116281</xdr:rowOff>
    </xdr:to>
    <xdr:sp macro="" textlink="">
      <xdr:nvSpPr>
        <xdr:cNvPr id="140" name="円/楕円 139"/>
        <xdr:cNvSpPr/>
      </xdr:nvSpPr>
      <xdr:spPr>
        <a:xfrm>
          <a:off x="4584700" y="96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164558</xdr:rowOff>
    </xdr:from>
    <xdr:ext cx="534377" cy="259045"/>
    <xdr:sp macro="" textlink="">
      <xdr:nvSpPr>
        <xdr:cNvPr id="141" name="物件費該当値テキスト"/>
        <xdr:cNvSpPr txBox="1"/>
      </xdr:nvSpPr>
      <xdr:spPr>
        <a:xfrm>
          <a:off x="4686300" y="959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81052</xdr:rowOff>
    </xdr:from>
    <xdr:to>
      <xdr:col>5</xdr:col>
      <xdr:colOff>409575</xdr:colOff>
      <xdr:row>57</xdr:row>
      <xdr:rowOff>11202</xdr:rowOff>
    </xdr:to>
    <xdr:sp macro="" textlink="">
      <xdr:nvSpPr>
        <xdr:cNvPr id="142" name="円/楕円 141"/>
        <xdr:cNvSpPr/>
      </xdr:nvSpPr>
      <xdr:spPr>
        <a:xfrm>
          <a:off x="3746500" y="96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2329</xdr:rowOff>
    </xdr:from>
    <xdr:ext cx="534377" cy="259045"/>
    <xdr:sp macro="" textlink="">
      <xdr:nvSpPr>
        <xdr:cNvPr id="143" name="テキスト ボックス 142"/>
        <xdr:cNvSpPr txBox="1"/>
      </xdr:nvSpPr>
      <xdr:spPr>
        <a:xfrm>
          <a:off x="3530111" y="977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41,206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130429</xdr:rowOff>
    </xdr:from>
    <xdr:to>
      <xdr:col>4</xdr:col>
      <xdr:colOff>206375</xdr:colOff>
      <xdr:row>57</xdr:row>
      <xdr:rowOff>60579</xdr:rowOff>
    </xdr:to>
    <xdr:sp macro="" textlink="">
      <xdr:nvSpPr>
        <xdr:cNvPr id="144" name="円/楕円 143"/>
        <xdr:cNvSpPr/>
      </xdr:nvSpPr>
      <xdr:spPr>
        <a:xfrm>
          <a:off x="2857500" y="97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51706</xdr:rowOff>
    </xdr:from>
    <xdr:ext cx="534377" cy="259045"/>
    <xdr:sp macro="" textlink="">
      <xdr:nvSpPr>
        <xdr:cNvPr id="145" name="テキスト ボックス 144"/>
        <xdr:cNvSpPr txBox="1"/>
      </xdr:nvSpPr>
      <xdr:spPr>
        <a:xfrm>
          <a:off x="2641111" y="9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31369</xdr:rowOff>
    </xdr:from>
    <xdr:to>
      <xdr:col>3</xdr:col>
      <xdr:colOff>3175</xdr:colOff>
      <xdr:row>57</xdr:row>
      <xdr:rowOff>132969</xdr:rowOff>
    </xdr:to>
    <xdr:sp macro="" textlink="">
      <xdr:nvSpPr>
        <xdr:cNvPr id="146" name="円/楕円 145"/>
        <xdr:cNvSpPr/>
      </xdr:nvSpPr>
      <xdr:spPr>
        <a:xfrm>
          <a:off x="1968500" y="98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124096</xdr:rowOff>
    </xdr:from>
    <xdr:ext cx="534377" cy="259045"/>
    <xdr:sp macro="" textlink="">
      <xdr:nvSpPr>
        <xdr:cNvPr id="147" name="テキスト ボックス 146"/>
        <xdr:cNvSpPr txBox="1"/>
      </xdr:nvSpPr>
      <xdr:spPr>
        <a:xfrm>
          <a:off x="1752111" y="98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88824</xdr:rowOff>
    </xdr:from>
    <xdr:to>
      <xdr:col>1</xdr:col>
      <xdr:colOff>485775</xdr:colOff>
      <xdr:row>57</xdr:row>
      <xdr:rowOff>18974</xdr:rowOff>
    </xdr:to>
    <xdr:sp macro="" textlink="">
      <xdr:nvSpPr>
        <xdr:cNvPr id="148" name="円/楕円 147"/>
        <xdr:cNvSpPr/>
      </xdr:nvSpPr>
      <xdr:spPr>
        <a:xfrm>
          <a:off x="1079500" y="96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10101</xdr:rowOff>
    </xdr:from>
    <xdr:ext cx="534377" cy="259045"/>
    <xdr:sp macro="" textlink="">
      <xdr:nvSpPr>
        <xdr:cNvPr id="149" name="テキスト ボックス 148"/>
        <xdr:cNvSpPr txBox="1"/>
      </xdr:nvSpPr>
      <xdr:spPr>
        <a:xfrm>
          <a:off x="863111" y="97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167785</xdr:rowOff>
    </xdr:from>
    <xdr:to>
      <xdr:col>6</xdr:col>
      <xdr:colOff>510540</xdr:colOff>
      <xdr:row>78</xdr:row>
      <xdr:rowOff>168602</xdr:rowOff>
    </xdr:to>
    <xdr:cxnSp macro="">
      <xdr:nvCxnSpPr>
        <xdr:cNvPr id="175" name="直線コネクタ 174"/>
        <xdr:cNvCxnSpPr/>
      </xdr:nvCxnSpPr>
      <xdr:spPr>
        <a:xfrm flipV="1">
          <a:off x="4633595" y="11997835"/>
          <a:ext cx="1270" cy="1543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979</xdr:rowOff>
    </xdr:from>
    <xdr:ext cx="378565" cy="259045"/>
    <xdr:sp macro="" textlink="">
      <xdr:nvSpPr>
        <xdr:cNvPr id="176" name="維持補修費最小値テキスト"/>
        <xdr:cNvSpPr txBox="1"/>
      </xdr:nvSpPr>
      <xdr:spPr>
        <a:xfrm>
          <a:off x="4686300" y="13545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6</xdr:col>
      <xdr:colOff>422275</xdr:colOff>
      <xdr:row>78</xdr:row>
      <xdr:rowOff>168602</xdr:rowOff>
    </xdr:from>
    <xdr:to>
      <xdr:col>6</xdr:col>
      <xdr:colOff>600075</xdr:colOff>
      <xdr:row>78</xdr:row>
      <xdr:rowOff>168602</xdr:rowOff>
    </xdr:to>
    <xdr:cxnSp macro="">
      <xdr:nvCxnSpPr>
        <xdr:cNvPr id="177" name="直線コネクタ 176"/>
        <xdr:cNvCxnSpPr/>
      </xdr:nvCxnSpPr>
      <xdr:spPr>
        <a:xfrm>
          <a:off x="4546600" y="1354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114462</xdr:rowOff>
    </xdr:from>
    <xdr:ext cx="534377" cy="259045"/>
    <xdr:sp macro="" textlink="">
      <xdr:nvSpPr>
        <xdr:cNvPr id="178" name="維持補修費最大値テキスト"/>
        <xdr:cNvSpPr txBox="1"/>
      </xdr:nvSpPr>
      <xdr:spPr>
        <a:xfrm>
          <a:off x="4686300" y="1177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10,078</a:t>
          </a:r>
          <a:endParaRPr kumimoji="1" lang="ja-JP" altLang="en-US" sz="1000" b="1">
            <a:latin typeface="ＭＳ Ｐゴシック"/>
          </a:endParaRPr>
        </a:p>
      </xdr:txBody>
    </xdr:sp>
    <xdr:clientData/>
  </xdr:oneCellAnchor>
  <xdr:twoCellAnchor>
    <xdr:from>
      <xdr:col>6</xdr:col>
      <xdr:colOff>422275</xdr:colOff>
      <xdr:row>69</xdr:row>
      <xdr:rowOff>167785</xdr:rowOff>
    </xdr:from>
    <xdr:to>
      <xdr:col>6</xdr:col>
      <xdr:colOff>600075</xdr:colOff>
      <xdr:row>69</xdr:row>
      <xdr:rowOff>167785</xdr:rowOff>
    </xdr:to>
    <xdr:cxnSp macro="">
      <xdr:nvCxnSpPr>
        <xdr:cNvPr id="179" name="直線コネクタ 178"/>
        <xdr:cNvCxnSpPr/>
      </xdr:nvCxnSpPr>
      <xdr:spPr>
        <a:xfrm>
          <a:off x="4546600" y="11997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49893</xdr:rowOff>
    </xdr:from>
    <xdr:to>
      <xdr:col>6</xdr:col>
      <xdr:colOff>511175</xdr:colOff>
      <xdr:row>77</xdr:row>
      <xdr:rowOff>51036</xdr:rowOff>
    </xdr:to>
    <xdr:cxnSp macro="">
      <xdr:nvCxnSpPr>
        <xdr:cNvPr id="180" name="直線コネクタ 179"/>
        <xdr:cNvCxnSpPr/>
      </xdr:nvCxnSpPr>
      <xdr:spPr>
        <a:xfrm flipV="1">
          <a:off x="3797300" y="13251543"/>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51525</xdr:rowOff>
    </xdr:from>
    <xdr:ext cx="469744" cy="259045"/>
    <xdr:sp macro="" textlink="">
      <xdr:nvSpPr>
        <xdr:cNvPr id="181" name="維持補修費平均値テキスト"/>
        <xdr:cNvSpPr txBox="1"/>
      </xdr:nvSpPr>
      <xdr:spPr>
        <a:xfrm>
          <a:off x="4686300" y="129102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28648</xdr:rowOff>
    </xdr:from>
    <xdr:to>
      <xdr:col>6</xdr:col>
      <xdr:colOff>561975</xdr:colOff>
      <xdr:row>76</xdr:row>
      <xdr:rowOff>130248</xdr:rowOff>
    </xdr:to>
    <xdr:sp macro="" textlink="">
      <xdr:nvSpPr>
        <xdr:cNvPr id="182" name="フローチャート : 判断 181"/>
        <xdr:cNvSpPr/>
      </xdr:nvSpPr>
      <xdr:spPr>
        <a:xfrm>
          <a:off x="4584700" y="130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17562</xdr:rowOff>
    </xdr:from>
    <xdr:to>
      <xdr:col>5</xdr:col>
      <xdr:colOff>358775</xdr:colOff>
      <xdr:row>77</xdr:row>
      <xdr:rowOff>51036</xdr:rowOff>
    </xdr:to>
    <xdr:cxnSp macro="">
      <xdr:nvCxnSpPr>
        <xdr:cNvPr id="183" name="直線コネクタ 182"/>
        <xdr:cNvCxnSpPr/>
      </xdr:nvCxnSpPr>
      <xdr:spPr>
        <a:xfrm>
          <a:off x="2908300" y="13219212"/>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17562</xdr:rowOff>
    </xdr:from>
    <xdr:to>
      <xdr:col>4</xdr:col>
      <xdr:colOff>155575</xdr:colOff>
      <xdr:row>77</xdr:row>
      <xdr:rowOff>27687</xdr:rowOff>
    </xdr:to>
    <xdr:cxnSp macro="">
      <xdr:nvCxnSpPr>
        <xdr:cNvPr id="186" name="直線コネクタ 185"/>
        <xdr:cNvCxnSpPr/>
      </xdr:nvCxnSpPr>
      <xdr:spPr>
        <a:xfrm flipV="1">
          <a:off x="2019300" y="13219212"/>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27687</xdr:rowOff>
    </xdr:from>
    <xdr:to>
      <xdr:col>2</xdr:col>
      <xdr:colOff>638175</xdr:colOff>
      <xdr:row>77</xdr:row>
      <xdr:rowOff>71284</xdr:rowOff>
    </xdr:to>
    <xdr:cxnSp macro="">
      <xdr:nvCxnSpPr>
        <xdr:cNvPr id="189" name="直線コネクタ 188"/>
        <xdr:cNvCxnSpPr/>
      </xdr:nvCxnSpPr>
      <xdr:spPr>
        <a:xfrm flipV="1">
          <a:off x="1130300" y="13229337"/>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170543</xdr:rowOff>
    </xdr:from>
    <xdr:to>
      <xdr:col>6</xdr:col>
      <xdr:colOff>561975</xdr:colOff>
      <xdr:row>77</xdr:row>
      <xdr:rowOff>100693</xdr:rowOff>
    </xdr:to>
    <xdr:sp macro="" textlink="">
      <xdr:nvSpPr>
        <xdr:cNvPr id="199" name="円/楕円 198"/>
        <xdr:cNvSpPr/>
      </xdr:nvSpPr>
      <xdr:spPr>
        <a:xfrm>
          <a:off x="4584700" y="132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148970</xdr:rowOff>
    </xdr:from>
    <xdr:ext cx="469744" cy="259045"/>
    <xdr:sp macro="" textlink="">
      <xdr:nvSpPr>
        <xdr:cNvPr id="200" name="維持補修費該当値テキスト"/>
        <xdr:cNvSpPr txBox="1"/>
      </xdr:nvSpPr>
      <xdr:spPr>
        <a:xfrm>
          <a:off x="4686300" y="1317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236</xdr:rowOff>
    </xdr:from>
    <xdr:to>
      <xdr:col>5</xdr:col>
      <xdr:colOff>409575</xdr:colOff>
      <xdr:row>77</xdr:row>
      <xdr:rowOff>101836</xdr:rowOff>
    </xdr:to>
    <xdr:sp macro="" textlink="">
      <xdr:nvSpPr>
        <xdr:cNvPr id="201" name="円/楕円 200"/>
        <xdr:cNvSpPr/>
      </xdr:nvSpPr>
      <xdr:spPr>
        <a:xfrm>
          <a:off x="3746500" y="1320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92963</xdr:rowOff>
    </xdr:from>
    <xdr:ext cx="469744" cy="259045"/>
    <xdr:sp macro="" textlink="">
      <xdr:nvSpPr>
        <xdr:cNvPr id="202" name="テキスト ボックス 201"/>
        <xdr:cNvSpPr txBox="1"/>
      </xdr:nvSpPr>
      <xdr:spPr>
        <a:xfrm>
          <a:off x="3562427" y="132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138212</xdr:rowOff>
    </xdr:from>
    <xdr:to>
      <xdr:col>4</xdr:col>
      <xdr:colOff>206375</xdr:colOff>
      <xdr:row>77</xdr:row>
      <xdr:rowOff>68362</xdr:rowOff>
    </xdr:to>
    <xdr:sp macro="" textlink="">
      <xdr:nvSpPr>
        <xdr:cNvPr id="203" name="円/楕円 202"/>
        <xdr:cNvSpPr/>
      </xdr:nvSpPr>
      <xdr:spPr>
        <a:xfrm>
          <a:off x="2857500" y="131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59489</xdr:rowOff>
    </xdr:from>
    <xdr:ext cx="469744" cy="259045"/>
    <xdr:sp macro="" textlink="">
      <xdr:nvSpPr>
        <xdr:cNvPr id="204" name="テキスト ボックス 203"/>
        <xdr:cNvSpPr txBox="1"/>
      </xdr:nvSpPr>
      <xdr:spPr>
        <a:xfrm>
          <a:off x="2673427" y="1326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148337</xdr:rowOff>
    </xdr:from>
    <xdr:to>
      <xdr:col>3</xdr:col>
      <xdr:colOff>3175</xdr:colOff>
      <xdr:row>77</xdr:row>
      <xdr:rowOff>78487</xdr:rowOff>
    </xdr:to>
    <xdr:sp macro="" textlink="">
      <xdr:nvSpPr>
        <xdr:cNvPr id="205" name="円/楕円 204"/>
        <xdr:cNvSpPr/>
      </xdr:nvSpPr>
      <xdr:spPr>
        <a:xfrm>
          <a:off x="1968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69614</xdr:rowOff>
    </xdr:from>
    <xdr:ext cx="469744" cy="259045"/>
    <xdr:sp macro="" textlink="">
      <xdr:nvSpPr>
        <xdr:cNvPr id="206" name="テキスト ボックス 205"/>
        <xdr:cNvSpPr txBox="1"/>
      </xdr:nvSpPr>
      <xdr:spPr>
        <a:xfrm>
          <a:off x="1784427" y="1327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20484</xdr:rowOff>
    </xdr:from>
    <xdr:to>
      <xdr:col>1</xdr:col>
      <xdr:colOff>485775</xdr:colOff>
      <xdr:row>77</xdr:row>
      <xdr:rowOff>122084</xdr:rowOff>
    </xdr:to>
    <xdr:sp macro="" textlink="">
      <xdr:nvSpPr>
        <xdr:cNvPr id="207" name="円/楕円 206"/>
        <xdr:cNvSpPr/>
      </xdr:nvSpPr>
      <xdr:spPr>
        <a:xfrm>
          <a:off x="1079500" y="1322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113211</xdr:rowOff>
    </xdr:from>
    <xdr:ext cx="469744" cy="259045"/>
    <xdr:sp macro="" textlink="">
      <xdr:nvSpPr>
        <xdr:cNvPr id="208" name="テキスト ボックス 207"/>
        <xdr:cNvSpPr txBox="1"/>
      </xdr:nvSpPr>
      <xdr:spPr>
        <a:xfrm>
          <a:off x="895427" y="1331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5511</xdr:rowOff>
    </xdr:from>
    <xdr:to>
      <xdr:col>6</xdr:col>
      <xdr:colOff>510540</xdr:colOff>
      <xdr:row>99</xdr:row>
      <xdr:rowOff>19106</xdr:rowOff>
    </xdr:to>
    <xdr:cxnSp macro="">
      <xdr:nvCxnSpPr>
        <xdr:cNvPr id="231" name="直線コネクタ 230"/>
        <xdr:cNvCxnSpPr/>
      </xdr:nvCxnSpPr>
      <xdr:spPr>
        <a:xfrm flipV="1">
          <a:off x="4633595" y="15436011"/>
          <a:ext cx="1270" cy="155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22933</xdr:rowOff>
    </xdr:from>
    <xdr:ext cx="534377" cy="259045"/>
    <xdr:sp macro="" textlink="">
      <xdr:nvSpPr>
        <xdr:cNvPr id="232" name="扶助費最小値テキスト"/>
        <xdr:cNvSpPr txBox="1"/>
      </xdr:nvSpPr>
      <xdr:spPr>
        <a:xfrm>
          <a:off x="4686300" y="169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56,663</a:t>
          </a:r>
          <a:endParaRPr kumimoji="1" lang="ja-JP" altLang="en-US" sz="1000" b="1">
            <a:latin typeface="ＭＳ Ｐゴシック"/>
          </a:endParaRPr>
        </a:p>
      </xdr:txBody>
    </xdr:sp>
    <xdr:clientData/>
  </xdr:oneCellAnchor>
  <xdr:twoCellAnchor>
    <xdr:from>
      <xdr:col>6</xdr:col>
      <xdr:colOff>422275</xdr:colOff>
      <xdr:row>99</xdr:row>
      <xdr:rowOff>19106</xdr:rowOff>
    </xdr:from>
    <xdr:to>
      <xdr:col>6</xdr:col>
      <xdr:colOff>600075</xdr:colOff>
      <xdr:row>99</xdr:row>
      <xdr:rowOff>19106</xdr:rowOff>
    </xdr:to>
    <xdr:cxnSp macro="">
      <xdr:nvCxnSpPr>
        <xdr:cNvPr id="233" name="直線コネクタ 232"/>
        <xdr:cNvCxnSpPr/>
      </xdr:nvCxnSpPr>
      <xdr:spPr>
        <a:xfrm>
          <a:off x="4546600" y="1699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123638</xdr:rowOff>
    </xdr:from>
    <xdr:ext cx="599010" cy="259045"/>
    <xdr:sp macro="" textlink="">
      <xdr:nvSpPr>
        <xdr:cNvPr id="234" name="扶助費最大値テキスト"/>
        <xdr:cNvSpPr txBox="1"/>
      </xdr:nvSpPr>
      <xdr:spPr>
        <a:xfrm>
          <a:off x="4686300" y="1521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158,805</a:t>
          </a:r>
          <a:endParaRPr kumimoji="1" lang="ja-JP" altLang="en-US" sz="1000" b="1">
            <a:latin typeface="ＭＳ Ｐゴシック"/>
          </a:endParaRPr>
        </a:p>
      </xdr:txBody>
    </xdr:sp>
    <xdr:clientData/>
  </xdr:oneCellAnchor>
  <xdr:twoCellAnchor>
    <xdr:from>
      <xdr:col>6</xdr:col>
      <xdr:colOff>422275</xdr:colOff>
      <xdr:row>90</xdr:row>
      <xdr:rowOff>5511</xdr:rowOff>
    </xdr:from>
    <xdr:to>
      <xdr:col>6</xdr:col>
      <xdr:colOff>600075</xdr:colOff>
      <xdr:row>90</xdr:row>
      <xdr:rowOff>5511</xdr:rowOff>
    </xdr:to>
    <xdr:cxnSp macro="">
      <xdr:nvCxnSpPr>
        <xdr:cNvPr id="235" name="直線コネクタ 234"/>
        <xdr:cNvCxnSpPr/>
      </xdr:nvCxnSpPr>
      <xdr:spPr>
        <a:xfrm>
          <a:off x="4546600" y="15436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82215</xdr:rowOff>
    </xdr:from>
    <xdr:to>
      <xdr:col>6</xdr:col>
      <xdr:colOff>511175</xdr:colOff>
      <xdr:row>95</xdr:row>
      <xdr:rowOff>90185</xdr:rowOff>
    </xdr:to>
    <xdr:cxnSp macro="">
      <xdr:nvCxnSpPr>
        <xdr:cNvPr id="236" name="直線コネクタ 235"/>
        <xdr:cNvCxnSpPr/>
      </xdr:nvCxnSpPr>
      <xdr:spPr>
        <a:xfrm flipV="1">
          <a:off x="3797300" y="16369965"/>
          <a:ext cx="8382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132204</xdr:rowOff>
    </xdr:from>
    <xdr:ext cx="534377" cy="259045"/>
    <xdr:sp macro="" textlink="">
      <xdr:nvSpPr>
        <xdr:cNvPr id="237"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153777</xdr:rowOff>
    </xdr:from>
    <xdr:to>
      <xdr:col>6</xdr:col>
      <xdr:colOff>561975</xdr:colOff>
      <xdr:row>96</xdr:row>
      <xdr:rowOff>83927</xdr:rowOff>
    </xdr:to>
    <xdr:sp macro="" textlink="">
      <xdr:nvSpPr>
        <xdr:cNvPr id="238" name="フローチャート : 判断 237"/>
        <xdr:cNvSpPr/>
      </xdr:nvSpPr>
      <xdr:spPr>
        <a:xfrm>
          <a:off x="45847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90185</xdr:rowOff>
    </xdr:from>
    <xdr:to>
      <xdr:col>5</xdr:col>
      <xdr:colOff>358775</xdr:colOff>
      <xdr:row>95</xdr:row>
      <xdr:rowOff>159497</xdr:rowOff>
    </xdr:to>
    <xdr:cxnSp macro="">
      <xdr:nvCxnSpPr>
        <xdr:cNvPr id="239" name="直線コネクタ 238"/>
        <xdr:cNvCxnSpPr/>
      </xdr:nvCxnSpPr>
      <xdr:spPr>
        <a:xfrm flipV="1">
          <a:off x="2908300" y="16377935"/>
          <a:ext cx="889000" cy="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34813</xdr:rowOff>
    </xdr:from>
    <xdr:to>
      <xdr:col>5</xdr:col>
      <xdr:colOff>409575</xdr:colOff>
      <xdr:row>96</xdr:row>
      <xdr:rowOff>136413</xdr:rowOff>
    </xdr:to>
    <xdr:sp macro="" textlink="">
      <xdr:nvSpPr>
        <xdr:cNvPr id="240" name="フローチャート : 判断 239"/>
        <xdr:cNvSpPr/>
      </xdr:nvSpPr>
      <xdr:spPr>
        <a:xfrm>
          <a:off x="3746500" y="1649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127540</xdr:rowOff>
    </xdr:from>
    <xdr:ext cx="534377" cy="259045"/>
    <xdr:sp macro="" textlink="">
      <xdr:nvSpPr>
        <xdr:cNvPr id="241" name="テキスト ボックス 240"/>
        <xdr:cNvSpPr txBox="1"/>
      </xdr:nvSpPr>
      <xdr:spPr>
        <a:xfrm>
          <a:off x="3530111" y="1658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159497</xdr:rowOff>
    </xdr:from>
    <xdr:to>
      <xdr:col>4</xdr:col>
      <xdr:colOff>155575</xdr:colOff>
      <xdr:row>95</xdr:row>
      <xdr:rowOff>159817</xdr:rowOff>
    </xdr:to>
    <xdr:cxnSp macro="">
      <xdr:nvCxnSpPr>
        <xdr:cNvPr id="242" name="直線コネクタ 241"/>
        <xdr:cNvCxnSpPr/>
      </xdr:nvCxnSpPr>
      <xdr:spPr>
        <a:xfrm flipV="1">
          <a:off x="2019300" y="1644724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125933</xdr:rowOff>
    </xdr:from>
    <xdr:to>
      <xdr:col>4</xdr:col>
      <xdr:colOff>206375</xdr:colOff>
      <xdr:row>97</xdr:row>
      <xdr:rowOff>56083</xdr:rowOff>
    </xdr:to>
    <xdr:sp macro="" textlink="">
      <xdr:nvSpPr>
        <xdr:cNvPr id="243" name="フローチャート : 判断 242"/>
        <xdr:cNvSpPr/>
      </xdr:nvSpPr>
      <xdr:spPr>
        <a:xfrm>
          <a:off x="2857500" y="1658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47210</xdr:rowOff>
    </xdr:from>
    <xdr:ext cx="534377" cy="259045"/>
    <xdr:sp macro="" textlink="">
      <xdr:nvSpPr>
        <xdr:cNvPr id="244" name="テキスト ボックス 243"/>
        <xdr:cNvSpPr txBox="1"/>
      </xdr:nvSpPr>
      <xdr:spPr>
        <a:xfrm>
          <a:off x="2641111" y="1667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159817</xdr:rowOff>
    </xdr:from>
    <xdr:to>
      <xdr:col>2</xdr:col>
      <xdr:colOff>638175</xdr:colOff>
      <xdr:row>96</xdr:row>
      <xdr:rowOff>8331</xdr:rowOff>
    </xdr:to>
    <xdr:cxnSp macro="">
      <xdr:nvCxnSpPr>
        <xdr:cNvPr id="245" name="直線コネクタ 244"/>
        <xdr:cNvCxnSpPr/>
      </xdr:nvCxnSpPr>
      <xdr:spPr>
        <a:xfrm flipV="1">
          <a:off x="1130300" y="16447567"/>
          <a:ext cx="8890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137379</xdr:rowOff>
    </xdr:from>
    <xdr:to>
      <xdr:col>3</xdr:col>
      <xdr:colOff>3175</xdr:colOff>
      <xdr:row>97</xdr:row>
      <xdr:rowOff>67529</xdr:rowOff>
    </xdr:to>
    <xdr:sp macro="" textlink="">
      <xdr:nvSpPr>
        <xdr:cNvPr id="246" name="フローチャート : 判断 245"/>
        <xdr:cNvSpPr/>
      </xdr:nvSpPr>
      <xdr:spPr>
        <a:xfrm>
          <a:off x="1968500" y="1659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58656</xdr:rowOff>
    </xdr:from>
    <xdr:ext cx="534377" cy="259045"/>
    <xdr:sp macro="" textlink="">
      <xdr:nvSpPr>
        <xdr:cNvPr id="247" name="テキスト ボックス 246"/>
        <xdr:cNvSpPr txBox="1"/>
      </xdr:nvSpPr>
      <xdr:spPr>
        <a:xfrm>
          <a:off x="1752111" y="166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165298</xdr:rowOff>
    </xdr:from>
    <xdr:to>
      <xdr:col>1</xdr:col>
      <xdr:colOff>485775</xdr:colOff>
      <xdr:row>97</xdr:row>
      <xdr:rowOff>95448</xdr:rowOff>
    </xdr:to>
    <xdr:sp macro="" textlink="">
      <xdr:nvSpPr>
        <xdr:cNvPr id="248" name="フローチャート : 判断 247"/>
        <xdr:cNvSpPr/>
      </xdr:nvSpPr>
      <xdr:spPr>
        <a:xfrm>
          <a:off x="1079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86575</xdr:rowOff>
    </xdr:from>
    <xdr:ext cx="534377" cy="259045"/>
    <xdr:sp macro="" textlink="">
      <xdr:nvSpPr>
        <xdr:cNvPr id="249" name="テキスト ボックス 248"/>
        <xdr:cNvSpPr txBox="1"/>
      </xdr:nvSpPr>
      <xdr:spPr>
        <a:xfrm>
          <a:off x="863111" y="1671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31415</xdr:rowOff>
    </xdr:from>
    <xdr:to>
      <xdr:col>6</xdr:col>
      <xdr:colOff>561975</xdr:colOff>
      <xdr:row>95</xdr:row>
      <xdr:rowOff>133015</xdr:rowOff>
    </xdr:to>
    <xdr:sp macro="" textlink="">
      <xdr:nvSpPr>
        <xdr:cNvPr id="255" name="円/楕円 254"/>
        <xdr:cNvSpPr/>
      </xdr:nvSpPr>
      <xdr:spPr>
        <a:xfrm>
          <a:off x="4584700" y="1631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54292</xdr:rowOff>
    </xdr:from>
    <xdr:ext cx="534377" cy="259045"/>
    <xdr:sp macro="" textlink="">
      <xdr:nvSpPr>
        <xdr:cNvPr id="256" name="扶助費該当値テキスト"/>
        <xdr:cNvSpPr txBox="1"/>
      </xdr:nvSpPr>
      <xdr:spPr>
        <a:xfrm>
          <a:off x="4686300" y="161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39385</xdr:rowOff>
    </xdr:from>
    <xdr:to>
      <xdr:col>5</xdr:col>
      <xdr:colOff>409575</xdr:colOff>
      <xdr:row>95</xdr:row>
      <xdr:rowOff>140985</xdr:rowOff>
    </xdr:to>
    <xdr:sp macro="" textlink="">
      <xdr:nvSpPr>
        <xdr:cNvPr id="257" name="円/楕円 256"/>
        <xdr:cNvSpPr/>
      </xdr:nvSpPr>
      <xdr:spPr>
        <a:xfrm>
          <a:off x="3746500" y="1632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157512</xdr:rowOff>
    </xdr:from>
    <xdr:ext cx="534377" cy="259045"/>
    <xdr:sp macro="" textlink="">
      <xdr:nvSpPr>
        <xdr:cNvPr id="258" name="テキスト ボックス 257"/>
        <xdr:cNvSpPr txBox="1"/>
      </xdr:nvSpPr>
      <xdr:spPr>
        <a:xfrm>
          <a:off x="3530111" y="1610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96,999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108697</xdr:rowOff>
    </xdr:from>
    <xdr:to>
      <xdr:col>4</xdr:col>
      <xdr:colOff>206375</xdr:colOff>
      <xdr:row>96</xdr:row>
      <xdr:rowOff>38847</xdr:rowOff>
    </xdr:to>
    <xdr:sp macro="" textlink="">
      <xdr:nvSpPr>
        <xdr:cNvPr id="259" name="円/楕円 258"/>
        <xdr:cNvSpPr/>
      </xdr:nvSpPr>
      <xdr:spPr>
        <a:xfrm>
          <a:off x="2857500" y="1639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55374</xdr:rowOff>
    </xdr:from>
    <xdr:ext cx="534377" cy="259045"/>
    <xdr:sp macro="" textlink="">
      <xdr:nvSpPr>
        <xdr:cNvPr id="260" name="テキスト ボックス 259"/>
        <xdr:cNvSpPr txBox="1"/>
      </xdr:nvSpPr>
      <xdr:spPr>
        <a:xfrm>
          <a:off x="2641111" y="1617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92,451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109017</xdr:rowOff>
    </xdr:from>
    <xdr:to>
      <xdr:col>3</xdr:col>
      <xdr:colOff>3175</xdr:colOff>
      <xdr:row>96</xdr:row>
      <xdr:rowOff>39167</xdr:rowOff>
    </xdr:to>
    <xdr:sp macro="" textlink="">
      <xdr:nvSpPr>
        <xdr:cNvPr id="261" name="円/楕円 260"/>
        <xdr:cNvSpPr/>
      </xdr:nvSpPr>
      <xdr:spPr>
        <a:xfrm>
          <a:off x="1968500" y="163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55694</xdr:rowOff>
    </xdr:from>
    <xdr:ext cx="534377" cy="259045"/>
    <xdr:sp macro="" textlink="">
      <xdr:nvSpPr>
        <xdr:cNvPr id="262" name="テキスト ボックス 261"/>
        <xdr:cNvSpPr txBox="1"/>
      </xdr:nvSpPr>
      <xdr:spPr>
        <a:xfrm>
          <a:off x="1752111" y="161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128981</xdr:rowOff>
    </xdr:from>
    <xdr:to>
      <xdr:col>1</xdr:col>
      <xdr:colOff>485775</xdr:colOff>
      <xdr:row>96</xdr:row>
      <xdr:rowOff>59131</xdr:rowOff>
    </xdr:to>
    <xdr:sp macro="" textlink="">
      <xdr:nvSpPr>
        <xdr:cNvPr id="263" name="円/楕円 262"/>
        <xdr:cNvSpPr/>
      </xdr:nvSpPr>
      <xdr:spPr>
        <a:xfrm>
          <a:off x="1079500" y="164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75658</xdr:rowOff>
    </xdr:from>
    <xdr:ext cx="534377" cy="259045"/>
    <xdr:sp macro="" textlink="">
      <xdr:nvSpPr>
        <xdr:cNvPr id="264" name="テキスト ボックス 263"/>
        <xdr:cNvSpPr txBox="1"/>
      </xdr:nvSpPr>
      <xdr:spPr>
        <a:xfrm>
          <a:off x="863111" y="1619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7" name="テキスト ボックス 286"/>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72198</xdr:rowOff>
    </xdr:from>
    <xdr:to>
      <xdr:col>15</xdr:col>
      <xdr:colOff>180340</xdr:colOff>
      <xdr:row>39</xdr:row>
      <xdr:rowOff>28797</xdr:rowOff>
    </xdr:to>
    <xdr:cxnSp macro="">
      <xdr:nvCxnSpPr>
        <xdr:cNvPr id="291" name="直線コネクタ 290"/>
        <xdr:cNvCxnSpPr/>
      </xdr:nvCxnSpPr>
      <xdr:spPr>
        <a:xfrm flipV="1">
          <a:off x="10475595" y="5215698"/>
          <a:ext cx="1270" cy="1499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32624</xdr:rowOff>
    </xdr:from>
    <xdr:ext cx="534377" cy="259045"/>
    <xdr:sp macro="" textlink="">
      <xdr:nvSpPr>
        <xdr:cNvPr id="292" name="補助費等最小値テキスト"/>
        <xdr:cNvSpPr txBox="1"/>
      </xdr:nvSpPr>
      <xdr:spPr>
        <a:xfrm>
          <a:off x="10528300" y="6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12,146</a:t>
          </a:r>
          <a:endParaRPr kumimoji="1" lang="ja-JP" altLang="en-US" sz="1000" b="1">
            <a:latin typeface="ＭＳ Ｐゴシック"/>
          </a:endParaRPr>
        </a:p>
      </xdr:txBody>
    </xdr:sp>
    <xdr:clientData/>
  </xdr:oneCellAnchor>
  <xdr:twoCellAnchor>
    <xdr:from>
      <xdr:col>15</xdr:col>
      <xdr:colOff>92075</xdr:colOff>
      <xdr:row>39</xdr:row>
      <xdr:rowOff>28797</xdr:rowOff>
    </xdr:from>
    <xdr:to>
      <xdr:col>15</xdr:col>
      <xdr:colOff>269875</xdr:colOff>
      <xdr:row>39</xdr:row>
      <xdr:rowOff>28797</xdr:rowOff>
    </xdr:to>
    <xdr:cxnSp macro="">
      <xdr:nvCxnSpPr>
        <xdr:cNvPr id="293" name="直線コネクタ 292"/>
        <xdr:cNvCxnSpPr/>
      </xdr:nvCxnSpPr>
      <xdr:spPr>
        <a:xfrm>
          <a:off x="10388600" y="671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18875</xdr:rowOff>
    </xdr:from>
    <xdr:ext cx="534377" cy="259045"/>
    <xdr:sp macro="" textlink="">
      <xdr:nvSpPr>
        <xdr:cNvPr id="294" name="補助費等最大値テキスト"/>
        <xdr:cNvSpPr txBox="1"/>
      </xdr:nvSpPr>
      <xdr:spPr>
        <a:xfrm>
          <a:off x="10528300" y="499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58,067</a:t>
          </a:r>
          <a:endParaRPr kumimoji="1" lang="ja-JP" altLang="en-US" sz="1000" b="1">
            <a:latin typeface="ＭＳ Ｐゴシック"/>
          </a:endParaRPr>
        </a:p>
      </xdr:txBody>
    </xdr:sp>
    <xdr:clientData/>
  </xdr:oneCellAnchor>
  <xdr:twoCellAnchor>
    <xdr:from>
      <xdr:col>15</xdr:col>
      <xdr:colOff>92075</xdr:colOff>
      <xdr:row>30</xdr:row>
      <xdr:rowOff>72198</xdr:rowOff>
    </xdr:from>
    <xdr:to>
      <xdr:col>15</xdr:col>
      <xdr:colOff>269875</xdr:colOff>
      <xdr:row>30</xdr:row>
      <xdr:rowOff>72198</xdr:rowOff>
    </xdr:to>
    <xdr:cxnSp macro="">
      <xdr:nvCxnSpPr>
        <xdr:cNvPr id="295" name="直線コネクタ 294"/>
        <xdr:cNvCxnSpPr/>
      </xdr:nvCxnSpPr>
      <xdr:spPr>
        <a:xfrm>
          <a:off x="10388600" y="521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165140</xdr:rowOff>
    </xdr:from>
    <xdr:to>
      <xdr:col>15</xdr:col>
      <xdr:colOff>180975</xdr:colOff>
      <xdr:row>37</xdr:row>
      <xdr:rowOff>6851</xdr:rowOff>
    </xdr:to>
    <xdr:cxnSp macro="">
      <xdr:nvCxnSpPr>
        <xdr:cNvPr id="296" name="直線コネクタ 295"/>
        <xdr:cNvCxnSpPr/>
      </xdr:nvCxnSpPr>
      <xdr:spPr>
        <a:xfrm flipV="1">
          <a:off x="9639300" y="6337340"/>
          <a:ext cx="8382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110405</xdr:rowOff>
    </xdr:from>
    <xdr:ext cx="534377" cy="259045"/>
    <xdr:sp macro="" textlink="">
      <xdr:nvSpPr>
        <xdr:cNvPr id="297" name="補助費等平均値テキスト"/>
        <xdr:cNvSpPr txBox="1"/>
      </xdr:nvSpPr>
      <xdr:spPr>
        <a:xfrm>
          <a:off x="10528300" y="593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87528</xdr:rowOff>
    </xdr:from>
    <xdr:to>
      <xdr:col>15</xdr:col>
      <xdr:colOff>231775</xdr:colOff>
      <xdr:row>36</xdr:row>
      <xdr:rowOff>17678</xdr:rowOff>
    </xdr:to>
    <xdr:sp macro="" textlink="">
      <xdr:nvSpPr>
        <xdr:cNvPr id="298" name="フローチャート : 判断 297"/>
        <xdr:cNvSpPr/>
      </xdr:nvSpPr>
      <xdr:spPr>
        <a:xfrm>
          <a:off x="10426700" y="60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6851</xdr:rowOff>
    </xdr:from>
    <xdr:to>
      <xdr:col>14</xdr:col>
      <xdr:colOff>28575</xdr:colOff>
      <xdr:row>37</xdr:row>
      <xdr:rowOff>59037</xdr:rowOff>
    </xdr:to>
    <xdr:cxnSp macro="">
      <xdr:nvCxnSpPr>
        <xdr:cNvPr id="299" name="直線コネクタ 298"/>
        <xdr:cNvCxnSpPr/>
      </xdr:nvCxnSpPr>
      <xdr:spPr>
        <a:xfrm flipV="1">
          <a:off x="8750300" y="6350501"/>
          <a:ext cx="8890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12482</xdr:rowOff>
    </xdr:from>
    <xdr:to>
      <xdr:col>14</xdr:col>
      <xdr:colOff>79375</xdr:colOff>
      <xdr:row>35</xdr:row>
      <xdr:rowOff>114082</xdr:rowOff>
    </xdr:to>
    <xdr:sp macro="" textlink="">
      <xdr:nvSpPr>
        <xdr:cNvPr id="300" name="フローチャート : 判断 299"/>
        <xdr:cNvSpPr/>
      </xdr:nvSpPr>
      <xdr:spPr>
        <a:xfrm>
          <a:off x="9588500" y="601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130609</xdr:rowOff>
    </xdr:from>
    <xdr:ext cx="534377" cy="259045"/>
    <xdr:sp macro="" textlink="">
      <xdr:nvSpPr>
        <xdr:cNvPr id="301" name="テキスト ボックス 300"/>
        <xdr:cNvSpPr txBox="1"/>
      </xdr:nvSpPr>
      <xdr:spPr>
        <a:xfrm>
          <a:off x="9372111" y="578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59037</xdr:rowOff>
    </xdr:from>
    <xdr:to>
      <xdr:col>12</xdr:col>
      <xdr:colOff>511175</xdr:colOff>
      <xdr:row>37</xdr:row>
      <xdr:rowOff>64099</xdr:rowOff>
    </xdr:to>
    <xdr:cxnSp macro="">
      <xdr:nvCxnSpPr>
        <xdr:cNvPr id="302" name="直線コネクタ 301"/>
        <xdr:cNvCxnSpPr/>
      </xdr:nvCxnSpPr>
      <xdr:spPr>
        <a:xfrm flipV="1">
          <a:off x="7861300" y="6402687"/>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9021</xdr:rowOff>
    </xdr:from>
    <xdr:to>
      <xdr:col>12</xdr:col>
      <xdr:colOff>561975</xdr:colOff>
      <xdr:row>35</xdr:row>
      <xdr:rowOff>110621</xdr:rowOff>
    </xdr:to>
    <xdr:sp macro="" textlink="">
      <xdr:nvSpPr>
        <xdr:cNvPr id="303" name="フローチャート : 判断 302"/>
        <xdr:cNvSpPr/>
      </xdr:nvSpPr>
      <xdr:spPr>
        <a:xfrm>
          <a:off x="8699500" y="600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127148</xdr:rowOff>
    </xdr:from>
    <xdr:ext cx="534377" cy="259045"/>
    <xdr:sp macro="" textlink="">
      <xdr:nvSpPr>
        <xdr:cNvPr id="304" name="テキスト ボックス 303"/>
        <xdr:cNvSpPr txBox="1"/>
      </xdr:nvSpPr>
      <xdr:spPr>
        <a:xfrm>
          <a:off x="8483111" y="57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64099</xdr:rowOff>
    </xdr:from>
    <xdr:to>
      <xdr:col>11</xdr:col>
      <xdr:colOff>307975</xdr:colOff>
      <xdr:row>37</xdr:row>
      <xdr:rowOff>66875</xdr:rowOff>
    </xdr:to>
    <xdr:cxnSp macro="">
      <xdr:nvCxnSpPr>
        <xdr:cNvPr id="305" name="直線コネクタ 304"/>
        <xdr:cNvCxnSpPr/>
      </xdr:nvCxnSpPr>
      <xdr:spPr>
        <a:xfrm flipV="1">
          <a:off x="6972300" y="6407749"/>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91578</xdr:rowOff>
    </xdr:from>
    <xdr:to>
      <xdr:col>11</xdr:col>
      <xdr:colOff>358775</xdr:colOff>
      <xdr:row>36</xdr:row>
      <xdr:rowOff>21728</xdr:rowOff>
    </xdr:to>
    <xdr:sp macro="" textlink="">
      <xdr:nvSpPr>
        <xdr:cNvPr id="306" name="フローチャート : 判断 305"/>
        <xdr:cNvSpPr/>
      </xdr:nvSpPr>
      <xdr:spPr>
        <a:xfrm>
          <a:off x="7810500" y="60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38255</xdr:rowOff>
    </xdr:from>
    <xdr:ext cx="534377" cy="259045"/>
    <xdr:sp macro="" textlink="">
      <xdr:nvSpPr>
        <xdr:cNvPr id="307" name="テキスト ボックス 306"/>
        <xdr:cNvSpPr txBox="1"/>
      </xdr:nvSpPr>
      <xdr:spPr>
        <a:xfrm>
          <a:off x="7594111" y="58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105523</xdr:rowOff>
    </xdr:from>
    <xdr:to>
      <xdr:col>10</xdr:col>
      <xdr:colOff>155575</xdr:colOff>
      <xdr:row>36</xdr:row>
      <xdr:rowOff>35673</xdr:rowOff>
    </xdr:to>
    <xdr:sp macro="" textlink="">
      <xdr:nvSpPr>
        <xdr:cNvPr id="308" name="フローチャート : 判断 307"/>
        <xdr:cNvSpPr/>
      </xdr:nvSpPr>
      <xdr:spPr>
        <a:xfrm>
          <a:off x="6921500" y="610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52200</xdr:rowOff>
    </xdr:from>
    <xdr:ext cx="534377" cy="259045"/>
    <xdr:sp macro="" textlink="">
      <xdr:nvSpPr>
        <xdr:cNvPr id="309" name="テキスト ボックス 308"/>
        <xdr:cNvSpPr txBox="1"/>
      </xdr:nvSpPr>
      <xdr:spPr>
        <a:xfrm>
          <a:off x="6705111" y="58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114340</xdr:rowOff>
    </xdr:from>
    <xdr:to>
      <xdr:col>15</xdr:col>
      <xdr:colOff>231775</xdr:colOff>
      <xdr:row>37</xdr:row>
      <xdr:rowOff>44490</xdr:rowOff>
    </xdr:to>
    <xdr:sp macro="" textlink="">
      <xdr:nvSpPr>
        <xdr:cNvPr id="315" name="円/楕円 314"/>
        <xdr:cNvSpPr/>
      </xdr:nvSpPr>
      <xdr:spPr>
        <a:xfrm>
          <a:off x="10426700" y="62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92767</xdr:rowOff>
    </xdr:from>
    <xdr:ext cx="534377" cy="259045"/>
    <xdr:sp macro="" textlink="">
      <xdr:nvSpPr>
        <xdr:cNvPr id="316" name="補助費等該当値テキスト"/>
        <xdr:cNvSpPr txBox="1"/>
      </xdr:nvSpPr>
      <xdr:spPr>
        <a:xfrm>
          <a:off x="10528300" y="62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127501</xdr:rowOff>
    </xdr:from>
    <xdr:to>
      <xdr:col>14</xdr:col>
      <xdr:colOff>79375</xdr:colOff>
      <xdr:row>37</xdr:row>
      <xdr:rowOff>57651</xdr:rowOff>
    </xdr:to>
    <xdr:sp macro="" textlink="">
      <xdr:nvSpPr>
        <xdr:cNvPr id="317" name="円/楕円 316"/>
        <xdr:cNvSpPr/>
      </xdr:nvSpPr>
      <xdr:spPr>
        <a:xfrm>
          <a:off x="9588500" y="62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48778</xdr:rowOff>
    </xdr:from>
    <xdr:ext cx="534377" cy="259045"/>
    <xdr:sp macro="" textlink="">
      <xdr:nvSpPr>
        <xdr:cNvPr id="318" name="テキスト ボックス 317"/>
        <xdr:cNvSpPr txBox="1"/>
      </xdr:nvSpPr>
      <xdr:spPr>
        <a:xfrm>
          <a:off x="9372111" y="639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8237</xdr:rowOff>
    </xdr:from>
    <xdr:to>
      <xdr:col>12</xdr:col>
      <xdr:colOff>561975</xdr:colOff>
      <xdr:row>37</xdr:row>
      <xdr:rowOff>109837</xdr:rowOff>
    </xdr:to>
    <xdr:sp macro="" textlink="">
      <xdr:nvSpPr>
        <xdr:cNvPr id="319" name="円/楕円 318"/>
        <xdr:cNvSpPr/>
      </xdr:nvSpPr>
      <xdr:spPr>
        <a:xfrm>
          <a:off x="8699500" y="635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100964</xdr:rowOff>
    </xdr:from>
    <xdr:ext cx="534377" cy="259045"/>
    <xdr:sp macro="" textlink="">
      <xdr:nvSpPr>
        <xdr:cNvPr id="320" name="テキスト ボックス 319"/>
        <xdr:cNvSpPr txBox="1"/>
      </xdr:nvSpPr>
      <xdr:spPr>
        <a:xfrm>
          <a:off x="8483111" y="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13299</xdr:rowOff>
    </xdr:from>
    <xdr:to>
      <xdr:col>11</xdr:col>
      <xdr:colOff>358775</xdr:colOff>
      <xdr:row>37</xdr:row>
      <xdr:rowOff>114899</xdr:rowOff>
    </xdr:to>
    <xdr:sp macro="" textlink="">
      <xdr:nvSpPr>
        <xdr:cNvPr id="321" name="円/楕円 320"/>
        <xdr:cNvSpPr/>
      </xdr:nvSpPr>
      <xdr:spPr>
        <a:xfrm>
          <a:off x="7810500" y="63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106026</xdr:rowOff>
    </xdr:from>
    <xdr:ext cx="534377" cy="259045"/>
    <xdr:sp macro="" textlink="">
      <xdr:nvSpPr>
        <xdr:cNvPr id="322" name="テキスト ボックス 321"/>
        <xdr:cNvSpPr txBox="1"/>
      </xdr:nvSpPr>
      <xdr:spPr>
        <a:xfrm>
          <a:off x="7594111"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16075</xdr:rowOff>
    </xdr:from>
    <xdr:to>
      <xdr:col>10</xdr:col>
      <xdr:colOff>155575</xdr:colOff>
      <xdr:row>37</xdr:row>
      <xdr:rowOff>117675</xdr:rowOff>
    </xdr:to>
    <xdr:sp macro="" textlink="">
      <xdr:nvSpPr>
        <xdr:cNvPr id="323" name="円/楕円 322"/>
        <xdr:cNvSpPr/>
      </xdr:nvSpPr>
      <xdr:spPr>
        <a:xfrm>
          <a:off x="69215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108802</xdr:rowOff>
    </xdr:from>
    <xdr:ext cx="534377" cy="259045"/>
    <xdr:sp macro="" textlink="">
      <xdr:nvSpPr>
        <xdr:cNvPr id="324" name="テキスト ボックス 323"/>
        <xdr:cNvSpPr txBox="1"/>
      </xdr:nvSpPr>
      <xdr:spPr>
        <a:xfrm>
          <a:off x="6705111" y="645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4687</xdr:rowOff>
    </xdr:from>
    <xdr:to>
      <xdr:col>15</xdr:col>
      <xdr:colOff>180340</xdr:colOff>
      <xdr:row>58</xdr:row>
      <xdr:rowOff>35725</xdr:rowOff>
    </xdr:to>
    <xdr:cxnSp macro="">
      <xdr:nvCxnSpPr>
        <xdr:cNvPr id="348" name="直線コネクタ 347"/>
        <xdr:cNvCxnSpPr/>
      </xdr:nvCxnSpPr>
      <xdr:spPr>
        <a:xfrm flipV="1">
          <a:off x="10475595" y="8577187"/>
          <a:ext cx="1270" cy="140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39552</xdr:rowOff>
    </xdr:from>
    <xdr:ext cx="534377" cy="259045"/>
    <xdr:sp macro="" textlink="">
      <xdr:nvSpPr>
        <xdr:cNvPr id="349" name="普通建設事業費最小値テキスト"/>
        <xdr:cNvSpPr txBox="1"/>
      </xdr:nvSpPr>
      <xdr:spPr>
        <a:xfrm>
          <a:off x="10528300" y="99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14,187</a:t>
          </a:r>
          <a:endParaRPr kumimoji="1" lang="ja-JP" altLang="en-US" sz="1000" b="1">
            <a:latin typeface="ＭＳ Ｐゴシック"/>
          </a:endParaRPr>
        </a:p>
      </xdr:txBody>
    </xdr:sp>
    <xdr:clientData/>
  </xdr:oneCellAnchor>
  <xdr:twoCellAnchor>
    <xdr:from>
      <xdr:col>15</xdr:col>
      <xdr:colOff>92075</xdr:colOff>
      <xdr:row>58</xdr:row>
      <xdr:rowOff>35725</xdr:rowOff>
    </xdr:from>
    <xdr:to>
      <xdr:col>15</xdr:col>
      <xdr:colOff>269875</xdr:colOff>
      <xdr:row>58</xdr:row>
      <xdr:rowOff>35725</xdr:rowOff>
    </xdr:to>
    <xdr:cxnSp macro="">
      <xdr:nvCxnSpPr>
        <xdr:cNvPr id="350" name="直線コネクタ 349"/>
        <xdr:cNvCxnSpPr/>
      </xdr:nvCxnSpPr>
      <xdr:spPr>
        <a:xfrm>
          <a:off x="10388600" y="997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122814</xdr:rowOff>
    </xdr:from>
    <xdr:ext cx="599010" cy="259045"/>
    <xdr:sp macro="" textlink="">
      <xdr:nvSpPr>
        <xdr:cNvPr id="351" name="普通建設事業費最大値テキスト"/>
        <xdr:cNvSpPr txBox="1"/>
      </xdr:nvSpPr>
      <xdr:spPr>
        <a:xfrm>
          <a:off x="10528300" y="83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124,631</a:t>
          </a:r>
          <a:endParaRPr kumimoji="1" lang="ja-JP" altLang="en-US" sz="1000" b="1">
            <a:latin typeface="ＭＳ Ｐゴシック"/>
          </a:endParaRPr>
        </a:p>
      </xdr:txBody>
    </xdr:sp>
    <xdr:clientData/>
  </xdr:oneCellAnchor>
  <xdr:twoCellAnchor>
    <xdr:from>
      <xdr:col>15</xdr:col>
      <xdr:colOff>92075</xdr:colOff>
      <xdr:row>50</xdr:row>
      <xdr:rowOff>4687</xdr:rowOff>
    </xdr:from>
    <xdr:to>
      <xdr:col>15</xdr:col>
      <xdr:colOff>269875</xdr:colOff>
      <xdr:row>50</xdr:row>
      <xdr:rowOff>4687</xdr:rowOff>
    </xdr:to>
    <xdr:cxnSp macro="">
      <xdr:nvCxnSpPr>
        <xdr:cNvPr id="352" name="直線コネクタ 351"/>
        <xdr:cNvCxnSpPr/>
      </xdr:nvCxnSpPr>
      <xdr:spPr>
        <a:xfrm>
          <a:off x="10388600" y="85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113055</xdr:rowOff>
    </xdr:from>
    <xdr:to>
      <xdr:col>15</xdr:col>
      <xdr:colOff>180975</xdr:colOff>
      <xdr:row>57</xdr:row>
      <xdr:rowOff>131432</xdr:rowOff>
    </xdr:to>
    <xdr:cxnSp macro="">
      <xdr:nvCxnSpPr>
        <xdr:cNvPr id="353" name="直線コネクタ 352"/>
        <xdr:cNvCxnSpPr/>
      </xdr:nvCxnSpPr>
      <xdr:spPr>
        <a:xfrm>
          <a:off x="9639300" y="9885705"/>
          <a:ext cx="8382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140136</xdr:rowOff>
    </xdr:from>
    <xdr:ext cx="534377" cy="259045"/>
    <xdr:sp macro="" textlink="">
      <xdr:nvSpPr>
        <xdr:cNvPr id="354" name="普通建設事業費平均値テキスト"/>
        <xdr:cNvSpPr txBox="1"/>
      </xdr:nvSpPr>
      <xdr:spPr>
        <a:xfrm>
          <a:off x="10528300" y="939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117259</xdr:rowOff>
    </xdr:from>
    <xdr:to>
      <xdr:col>15</xdr:col>
      <xdr:colOff>231775</xdr:colOff>
      <xdr:row>56</xdr:row>
      <xdr:rowOff>47409</xdr:rowOff>
    </xdr:to>
    <xdr:sp macro="" textlink="">
      <xdr:nvSpPr>
        <xdr:cNvPr id="355" name="フローチャート : 判断 354"/>
        <xdr:cNvSpPr/>
      </xdr:nvSpPr>
      <xdr:spPr>
        <a:xfrm>
          <a:off x="10426700" y="954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41122</xdr:rowOff>
    </xdr:from>
    <xdr:to>
      <xdr:col>14</xdr:col>
      <xdr:colOff>28575</xdr:colOff>
      <xdr:row>57</xdr:row>
      <xdr:rowOff>113055</xdr:rowOff>
    </xdr:to>
    <xdr:cxnSp macro="">
      <xdr:nvCxnSpPr>
        <xdr:cNvPr id="356" name="直線コネクタ 355"/>
        <xdr:cNvCxnSpPr/>
      </xdr:nvCxnSpPr>
      <xdr:spPr>
        <a:xfrm>
          <a:off x="8750300" y="9813772"/>
          <a:ext cx="8890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170117</xdr:rowOff>
    </xdr:from>
    <xdr:to>
      <xdr:col>14</xdr:col>
      <xdr:colOff>79375</xdr:colOff>
      <xdr:row>55</xdr:row>
      <xdr:rowOff>100267</xdr:rowOff>
    </xdr:to>
    <xdr:sp macro="" textlink="">
      <xdr:nvSpPr>
        <xdr:cNvPr id="357" name="フローチャート : 判断 356"/>
        <xdr:cNvSpPr/>
      </xdr:nvSpPr>
      <xdr:spPr>
        <a:xfrm>
          <a:off x="9588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116794</xdr:rowOff>
    </xdr:from>
    <xdr:ext cx="534377" cy="259045"/>
    <xdr:sp macro="" textlink="">
      <xdr:nvSpPr>
        <xdr:cNvPr id="358" name="テキスト ボックス 357"/>
        <xdr:cNvSpPr txBox="1"/>
      </xdr:nvSpPr>
      <xdr:spPr>
        <a:xfrm>
          <a:off x="9372111" y="920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41122</xdr:rowOff>
    </xdr:from>
    <xdr:to>
      <xdr:col>12</xdr:col>
      <xdr:colOff>511175</xdr:colOff>
      <xdr:row>57</xdr:row>
      <xdr:rowOff>127508</xdr:rowOff>
    </xdr:to>
    <xdr:cxnSp macro="">
      <xdr:nvCxnSpPr>
        <xdr:cNvPr id="359" name="直線コネクタ 358"/>
        <xdr:cNvCxnSpPr/>
      </xdr:nvCxnSpPr>
      <xdr:spPr>
        <a:xfrm flipV="1">
          <a:off x="7861300" y="9813772"/>
          <a:ext cx="889000" cy="8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33782</xdr:rowOff>
    </xdr:from>
    <xdr:to>
      <xdr:col>12</xdr:col>
      <xdr:colOff>561975</xdr:colOff>
      <xdr:row>55</xdr:row>
      <xdr:rowOff>135382</xdr:rowOff>
    </xdr:to>
    <xdr:sp macro="" textlink="">
      <xdr:nvSpPr>
        <xdr:cNvPr id="360" name="フローチャート : 判断 359"/>
        <xdr:cNvSpPr/>
      </xdr:nvSpPr>
      <xdr:spPr>
        <a:xfrm>
          <a:off x="8699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151909</xdr:rowOff>
    </xdr:from>
    <xdr:ext cx="534377" cy="259045"/>
    <xdr:sp macro="" textlink="">
      <xdr:nvSpPr>
        <xdr:cNvPr id="361" name="テキスト ボックス 360"/>
        <xdr:cNvSpPr txBox="1"/>
      </xdr:nvSpPr>
      <xdr:spPr>
        <a:xfrm>
          <a:off x="8483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127508</xdr:rowOff>
    </xdr:from>
    <xdr:to>
      <xdr:col>11</xdr:col>
      <xdr:colOff>307975</xdr:colOff>
      <xdr:row>57</xdr:row>
      <xdr:rowOff>144081</xdr:rowOff>
    </xdr:to>
    <xdr:cxnSp macro="">
      <xdr:nvCxnSpPr>
        <xdr:cNvPr id="362" name="直線コネクタ 361"/>
        <xdr:cNvCxnSpPr/>
      </xdr:nvCxnSpPr>
      <xdr:spPr>
        <a:xfrm flipV="1">
          <a:off x="6972300" y="9900158"/>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127089</xdr:rowOff>
    </xdr:from>
    <xdr:to>
      <xdr:col>11</xdr:col>
      <xdr:colOff>358775</xdr:colOff>
      <xdr:row>56</xdr:row>
      <xdr:rowOff>57239</xdr:rowOff>
    </xdr:to>
    <xdr:sp macro="" textlink="">
      <xdr:nvSpPr>
        <xdr:cNvPr id="363" name="フローチャート : 判断 362"/>
        <xdr:cNvSpPr/>
      </xdr:nvSpPr>
      <xdr:spPr>
        <a:xfrm>
          <a:off x="7810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73766</xdr:rowOff>
    </xdr:from>
    <xdr:ext cx="534377" cy="259045"/>
    <xdr:sp macro="" textlink="">
      <xdr:nvSpPr>
        <xdr:cNvPr id="364" name="テキスト ボックス 363"/>
        <xdr:cNvSpPr txBox="1"/>
      </xdr:nvSpPr>
      <xdr:spPr>
        <a:xfrm>
          <a:off x="7594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153251</xdr:rowOff>
    </xdr:from>
    <xdr:to>
      <xdr:col>10</xdr:col>
      <xdr:colOff>155575</xdr:colOff>
      <xdr:row>56</xdr:row>
      <xdr:rowOff>83401</xdr:rowOff>
    </xdr:to>
    <xdr:sp macro="" textlink="">
      <xdr:nvSpPr>
        <xdr:cNvPr id="365" name="フローチャート : 判断 364"/>
        <xdr:cNvSpPr/>
      </xdr:nvSpPr>
      <xdr:spPr>
        <a:xfrm>
          <a:off x="6921500" y="95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99928</xdr:rowOff>
    </xdr:from>
    <xdr:ext cx="534377" cy="259045"/>
    <xdr:sp macro="" textlink="">
      <xdr:nvSpPr>
        <xdr:cNvPr id="366" name="テキスト ボックス 365"/>
        <xdr:cNvSpPr txBox="1"/>
      </xdr:nvSpPr>
      <xdr:spPr>
        <a:xfrm>
          <a:off x="6705111" y="93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80632</xdr:rowOff>
    </xdr:from>
    <xdr:to>
      <xdr:col>15</xdr:col>
      <xdr:colOff>231775</xdr:colOff>
      <xdr:row>58</xdr:row>
      <xdr:rowOff>10782</xdr:rowOff>
    </xdr:to>
    <xdr:sp macro="" textlink="">
      <xdr:nvSpPr>
        <xdr:cNvPr id="372" name="円/楕円 371"/>
        <xdr:cNvSpPr/>
      </xdr:nvSpPr>
      <xdr:spPr>
        <a:xfrm>
          <a:off x="10426700" y="9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167009</xdr:rowOff>
    </xdr:from>
    <xdr:ext cx="534377" cy="259045"/>
    <xdr:sp macro="" textlink="">
      <xdr:nvSpPr>
        <xdr:cNvPr id="373" name="普通建設事業費該当値テキスト"/>
        <xdr:cNvSpPr txBox="1"/>
      </xdr:nvSpPr>
      <xdr:spPr>
        <a:xfrm>
          <a:off x="10528300" y="97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62255</xdr:rowOff>
    </xdr:from>
    <xdr:to>
      <xdr:col>14</xdr:col>
      <xdr:colOff>79375</xdr:colOff>
      <xdr:row>57</xdr:row>
      <xdr:rowOff>163855</xdr:rowOff>
    </xdr:to>
    <xdr:sp macro="" textlink="">
      <xdr:nvSpPr>
        <xdr:cNvPr id="374" name="円/楕円 373"/>
        <xdr:cNvSpPr/>
      </xdr:nvSpPr>
      <xdr:spPr>
        <a:xfrm>
          <a:off x="9588500" y="98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154982</xdr:rowOff>
    </xdr:from>
    <xdr:ext cx="534377" cy="259045"/>
    <xdr:sp macro="" textlink="">
      <xdr:nvSpPr>
        <xdr:cNvPr id="375" name="テキスト ボックス 374"/>
        <xdr:cNvSpPr txBox="1"/>
      </xdr:nvSpPr>
      <xdr:spPr>
        <a:xfrm>
          <a:off x="9372111" y="99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161772</xdr:rowOff>
    </xdr:from>
    <xdr:to>
      <xdr:col>12</xdr:col>
      <xdr:colOff>561975</xdr:colOff>
      <xdr:row>57</xdr:row>
      <xdr:rowOff>91922</xdr:rowOff>
    </xdr:to>
    <xdr:sp macro="" textlink="">
      <xdr:nvSpPr>
        <xdr:cNvPr id="376" name="円/楕円 375"/>
        <xdr:cNvSpPr/>
      </xdr:nvSpPr>
      <xdr:spPr>
        <a:xfrm>
          <a:off x="8699500" y="97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83049</xdr:rowOff>
    </xdr:from>
    <xdr:ext cx="534377" cy="259045"/>
    <xdr:sp macro="" textlink="">
      <xdr:nvSpPr>
        <xdr:cNvPr id="377" name="テキスト ボックス 376"/>
        <xdr:cNvSpPr txBox="1"/>
      </xdr:nvSpPr>
      <xdr:spPr>
        <a:xfrm>
          <a:off x="8483111" y="98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76708</xdr:rowOff>
    </xdr:from>
    <xdr:to>
      <xdr:col>11</xdr:col>
      <xdr:colOff>358775</xdr:colOff>
      <xdr:row>58</xdr:row>
      <xdr:rowOff>6858</xdr:rowOff>
    </xdr:to>
    <xdr:sp macro="" textlink="">
      <xdr:nvSpPr>
        <xdr:cNvPr id="378" name="円/楕円 377"/>
        <xdr:cNvSpPr/>
      </xdr:nvSpPr>
      <xdr:spPr>
        <a:xfrm>
          <a:off x="7810500" y="98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169435</xdr:rowOff>
    </xdr:from>
    <xdr:ext cx="534377" cy="259045"/>
    <xdr:sp macro="" textlink="">
      <xdr:nvSpPr>
        <xdr:cNvPr id="379" name="テキスト ボックス 378"/>
        <xdr:cNvSpPr txBox="1"/>
      </xdr:nvSpPr>
      <xdr:spPr>
        <a:xfrm>
          <a:off x="7594111"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20,460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93281</xdr:rowOff>
    </xdr:from>
    <xdr:to>
      <xdr:col>10</xdr:col>
      <xdr:colOff>155575</xdr:colOff>
      <xdr:row>58</xdr:row>
      <xdr:rowOff>23431</xdr:rowOff>
    </xdr:to>
    <xdr:sp macro="" textlink="">
      <xdr:nvSpPr>
        <xdr:cNvPr id="380" name="円/楕円 379"/>
        <xdr:cNvSpPr/>
      </xdr:nvSpPr>
      <xdr:spPr>
        <a:xfrm>
          <a:off x="6921500" y="98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14558</xdr:rowOff>
    </xdr:from>
    <xdr:ext cx="534377" cy="259045"/>
    <xdr:sp macro="" textlink="">
      <xdr:nvSpPr>
        <xdr:cNvPr id="381" name="テキスト ボックス 380"/>
        <xdr:cNvSpPr txBox="1"/>
      </xdr:nvSpPr>
      <xdr:spPr>
        <a:xfrm>
          <a:off x="6705111" y="99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104496</xdr:rowOff>
    </xdr:from>
    <xdr:to>
      <xdr:col>15</xdr:col>
      <xdr:colOff>180340</xdr:colOff>
      <xdr:row>79</xdr:row>
      <xdr:rowOff>30562</xdr:rowOff>
    </xdr:to>
    <xdr:cxnSp macro="">
      <xdr:nvCxnSpPr>
        <xdr:cNvPr id="405" name="直線コネクタ 404"/>
        <xdr:cNvCxnSpPr/>
      </xdr:nvCxnSpPr>
      <xdr:spPr>
        <a:xfrm flipV="1">
          <a:off x="10475595" y="12277446"/>
          <a:ext cx="1270" cy="1297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34389</xdr:rowOff>
    </xdr:from>
    <xdr:ext cx="378565" cy="259045"/>
    <xdr:sp macro="" textlink="">
      <xdr:nvSpPr>
        <xdr:cNvPr id="406" name="普通建設事業費 （ うち新規整備　）最小値テキスト"/>
        <xdr:cNvSpPr txBox="1"/>
      </xdr:nvSpPr>
      <xdr:spPr>
        <a:xfrm>
          <a:off x="10528300" y="1357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a:t>
          </a:r>
          <a:endParaRPr kumimoji="1" lang="ja-JP" altLang="en-US" sz="1000" b="1">
            <a:latin typeface="ＭＳ Ｐゴシック"/>
          </a:endParaRPr>
        </a:p>
      </xdr:txBody>
    </xdr:sp>
    <xdr:clientData/>
  </xdr:oneCellAnchor>
  <xdr:twoCellAnchor>
    <xdr:from>
      <xdr:col>15</xdr:col>
      <xdr:colOff>92075</xdr:colOff>
      <xdr:row>79</xdr:row>
      <xdr:rowOff>30562</xdr:rowOff>
    </xdr:from>
    <xdr:to>
      <xdr:col>15</xdr:col>
      <xdr:colOff>269875</xdr:colOff>
      <xdr:row>79</xdr:row>
      <xdr:rowOff>30562</xdr:rowOff>
    </xdr:to>
    <xdr:cxnSp macro="">
      <xdr:nvCxnSpPr>
        <xdr:cNvPr id="407" name="直線コネクタ 406"/>
        <xdr:cNvCxnSpPr/>
      </xdr:nvCxnSpPr>
      <xdr:spPr>
        <a:xfrm>
          <a:off x="10388600" y="13575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51173</xdr:rowOff>
    </xdr:from>
    <xdr:ext cx="534377" cy="259045"/>
    <xdr:sp macro="" textlink="">
      <xdr:nvSpPr>
        <xdr:cNvPr id="408" name="普通建設事業費 （ うち新規整備　）最大値テキスト"/>
        <xdr:cNvSpPr txBox="1"/>
      </xdr:nvSpPr>
      <xdr:spPr>
        <a:xfrm>
          <a:off x="10528300" y="1205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68,848</a:t>
          </a:r>
          <a:endParaRPr kumimoji="1" lang="ja-JP" altLang="en-US" sz="1000" b="1">
            <a:latin typeface="ＭＳ Ｐゴシック"/>
          </a:endParaRPr>
        </a:p>
      </xdr:txBody>
    </xdr:sp>
    <xdr:clientData/>
  </xdr:oneCellAnchor>
  <xdr:twoCellAnchor>
    <xdr:from>
      <xdr:col>15</xdr:col>
      <xdr:colOff>92075</xdr:colOff>
      <xdr:row>71</xdr:row>
      <xdr:rowOff>104496</xdr:rowOff>
    </xdr:from>
    <xdr:to>
      <xdr:col>15</xdr:col>
      <xdr:colOff>269875</xdr:colOff>
      <xdr:row>71</xdr:row>
      <xdr:rowOff>104496</xdr:rowOff>
    </xdr:to>
    <xdr:cxnSp macro="">
      <xdr:nvCxnSpPr>
        <xdr:cNvPr id="409" name="直線コネクタ 408"/>
        <xdr:cNvCxnSpPr/>
      </xdr:nvCxnSpPr>
      <xdr:spPr>
        <a:xfrm>
          <a:off x="10388600" y="1227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75388</xdr:rowOff>
    </xdr:from>
    <xdr:to>
      <xdr:col>15</xdr:col>
      <xdr:colOff>180975</xdr:colOff>
      <xdr:row>78</xdr:row>
      <xdr:rowOff>91466</xdr:rowOff>
    </xdr:to>
    <xdr:cxnSp macro="">
      <xdr:nvCxnSpPr>
        <xdr:cNvPr id="410" name="直線コネクタ 409"/>
        <xdr:cNvCxnSpPr/>
      </xdr:nvCxnSpPr>
      <xdr:spPr>
        <a:xfrm flipV="1">
          <a:off x="9639300" y="13277038"/>
          <a:ext cx="838200" cy="18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20242</xdr:rowOff>
    </xdr:from>
    <xdr:ext cx="534377" cy="259045"/>
    <xdr:sp macro="" textlink="">
      <xdr:nvSpPr>
        <xdr:cNvPr id="411" name="普通建設事業費 （ うち新規整備　）平均値テキスト"/>
        <xdr:cNvSpPr txBox="1"/>
      </xdr:nvSpPr>
      <xdr:spPr>
        <a:xfrm>
          <a:off x="10528300" y="130504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168815</xdr:rowOff>
    </xdr:from>
    <xdr:to>
      <xdr:col>15</xdr:col>
      <xdr:colOff>231775</xdr:colOff>
      <xdr:row>77</xdr:row>
      <xdr:rowOff>98965</xdr:rowOff>
    </xdr:to>
    <xdr:sp macro="" textlink="">
      <xdr:nvSpPr>
        <xdr:cNvPr id="412" name="フローチャート : 判断 411"/>
        <xdr:cNvSpPr/>
      </xdr:nvSpPr>
      <xdr:spPr>
        <a:xfrm>
          <a:off x="104267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102997</xdr:rowOff>
    </xdr:from>
    <xdr:to>
      <xdr:col>14</xdr:col>
      <xdr:colOff>79375</xdr:colOff>
      <xdr:row>77</xdr:row>
      <xdr:rowOff>33147</xdr:rowOff>
    </xdr:to>
    <xdr:sp macro="" textlink="">
      <xdr:nvSpPr>
        <xdr:cNvPr id="413" name="フローチャート : 判断 412"/>
        <xdr:cNvSpPr/>
      </xdr:nvSpPr>
      <xdr:spPr>
        <a:xfrm>
          <a:off x="9588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49674</xdr:rowOff>
    </xdr:from>
    <xdr:ext cx="534377" cy="259045"/>
    <xdr:sp macro="" textlink="">
      <xdr:nvSpPr>
        <xdr:cNvPr id="414" name="テキスト ボックス 413"/>
        <xdr:cNvSpPr txBox="1"/>
      </xdr:nvSpPr>
      <xdr:spPr>
        <a:xfrm>
          <a:off x="9372111" y="1290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24588</xdr:rowOff>
    </xdr:from>
    <xdr:to>
      <xdr:col>15</xdr:col>
      <xdr:colOff>231775</xdr:colOff>
      <xdr:row>77</xdr:row>
      <xdr:rowOff>126188</xdr:rowOff>
    </xdr:to>
    <xdr:sp macro="" textlink="">
      <xdr:nvSpPr>
        <xdr:cNvPr id="420" name="円/楕円 419"/>
        <xdr:cNvSpPr/>
      </xdr:nvSpPr>
      <xdr:spPr>
        <a:xfrm>
          <a:off x="10426700" y="1322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3015</xdr:rowOff>
    </xdr:from>
    <xdr:ext cx="534377" cy="259045"/>
    <xdr:sp macro="" textlink="">
      <xdr:nvSpPr>
        <xdr:cNvPr id="421" name="普通建設事業費 （ うち新規整備　）該当値テキスト"/>
        <xdr:cNvSpPr txBox="1"/>
      </xdr:nvSpPr>
      <xdr:spPr>
        <a:xfrm>
          <a:off x="10528300" y="132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40666</xdr:rowOff>
    </xdr:from>
    <xdr:to>
      <xdr:col>14</xdr:col>
      <xdr:colOff>79375</xdr:colOff>
      <xdr:row>78</xdr:row>
      <xdr:rowOff>142266</xdr:rowOff>
    </xdr:to>
    <xdr:sp macro="" textlink="">
      <xdr:nvSpPr>
        <xdr:cNvPr id="422" name="円/楕円 421"/>
        <xdr:cNvSpPr/>
      </xdr:nvSpPr>
      <xdr:spPr>
        <a:xfrm>
          <a:off x="9588500" y="1341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133393</xdr:rowOff>
    </xdr:from>
    <xdr:ext cx="469744" cy="259045"/>
    <xdr:sp macro="" textlink="">
      <xdr:nvSpPr>
        <xdr:cNvPr id="423" name="テキスト ボックス 422"/>
        <xdr:cNvSpPr txBox="1"/>
      </xdr:nvSpPr>
      <xdr:spPr>
        <a:xfrm>
          <a:off x="9404427" y="1350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7" name="テキスト ボックス 43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9" name="テキスト ボックス 43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1" name="テキスト ボックス 44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31023</xdr:rowOff>
    </xdr:from>
    <xdr:to>
      <xdr:col>15</xdr:col>
      <xdr:colOff>180340</xdr:colOff>
      <xdr:row>98</xdr:row>
      <xdr:rowOff>61291</xdr:rowOff>
    </xdr:to>
    <xdr:cxnSp macro="">
      <xdr:nvCxnSpPr>
        <xdr:cNvPr id="445" name="直線コネクタ 444"/>
        <xdr:cNvCxnSpPr/>
      </xdr:nvCxnSpPr>
      <xdr:spPr>
        <a:xfrm flipV="1">
          <a:off x="10475595" y="15632973"/>
          <a:ext cx="1270" cy="123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65118</xdr:rowOff>
    </xdr:from>
    <xdr:ext cx="469744" cy="259045"/>
    <xdr:sp macro="" textlink="">
      <xdr:nvSpPr>
        <xdr:cNvPr id="446" name="普通建設事業費 （ うち更新整備　）最小値テキスト"/>
        <xdr:cNvSpPr txBox="1"/>
      </xdr:nvSpPr>
      <xdr:spPr>
        <a:xfrm>
          <a:off x="10528300" y="168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a:t>
          </a:r>
          <a:endParaRPr kumimoji="1" lang="ja-JP" altLang="en-US" sz="1000" b="1">
            <a:latin typeface="ＭＳ Ｐゴシック"/>
          </a:endParaRPr>
        </a:p>
      </xdr:txBody>
    </xdr:sp>
    <xdr:clientData/>
  </xdr:oneCellAnchor>
  <xdr:twoCellAnchor>
    <xdr:from>
      <xdr:col>15</xdr:col>
      <xdr:colOff>92075</xdr:colOff>
      <xdr:row>98</xdr:row>
      <xdr:rowOff>61291</xdr:rowOff>
    </xdr:from>
    <xdr:to>
      <xdr:col>15</xdr:col>
      <xdr:colOff>269875</xdr:colOff>
      <xdr:row>98</xdr:row>
      <xdr:rowOff>61291</xdr:rowOff>
    </xdr:to>
    <xdr:cxnSp macro="">
      <xdr:nvCxnSpPr>
        <xdr:cNvPr id="447" name="直線コネクタ 446"/>
        <xdr:cNvCxnSpPr/>
      </xdr:nvCxnSpPr>
      <xdr:spPr>
        <a:xfrm>
          <a:off x="10388600" y="1686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149150</xdr:rowOff>
    </xdr:from>
    <xdr:ext cx="534377" cy="259045"/>
    <xdr:sp macro="" textlink="">
      <xdr:nvSpPr>
        <xdr:cNvPr id="448" name="普通建設事業費 （ うち更新整備　）最大値テキスト"/>
        <xdr:cNvSpPr txBox="1"/>
      </xdr:nvSpPr>
      <xdr:spPr>
        <a:xfrm>
          <a:off x="10528300" y="154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57,254</a:t>
          </a:r>
          <a:endParaRPr kumimoji="1" lang="ja-JP" altLang="en-US" sz="1000" b="1">
            <a:latin typeface="ＭＳ Ｐゴシック"/>
          </a:endParaRPr>
        </a:p>
      </xdr:txBody>
    </xdr:sp>
    <xdr:clientData/>
  </xdr:oneCellAnchor>
  <xdr:twoCellAnchor>
    <xdr:from>
      <xdr:col>15</xdr:col>
      <xdr:colOff>92075</xdr:colOff>
      <xdr:row>91</xdr:row>
      <xdr:rowOff>31023</xdr:rowOff>
    </xdr:from>
    <xdr:to>
      <xdr:col>15</xdr:col>
      <xdr:colOff>269875</xdr:colOff>
      <xdr:row>91</xdr:row>
      <xdr:rowOff>31023</xdr:rowOff>
    </xdr:to>
    <xdr:cxnSp macro="">
      <xdr:nvCxnSpPr>
        <xdr:cNvPr id="449" name="直線コネクタ 448"/>
        <xdr:cNvCxnSpPr/>
      </xdr:nvCxnSpPr>
      <xdr:spPr>
        <a:xfrm>
          <a:off x="10388600" y="1563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167269</xdr:rowOff>
    </xdr:from>
    <xdr:to>
      <xdr:col>15</xdr:col>
      <xdr:colOff>180975</xdr:colOff>
      <xdr:row>98</xdr:row>
      <xdr:rowOff>61291</xdr:rowOff>
    </xdr:to>
    <xdr:cxnSp macro="">
      <xdr:nvCxnSpPr>
        <xdr:cNvPr id="450" name="直線コネクタ 449"/>
        <xdr:cNvCxnSpPr/>
      </xdr:nvCxnSpPr>
      <xdr:spPr>
        <a:xfrm>
          <a:off x="9639300" y="16626469"/>
          <a:ext cx="838200" cy="23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26646</xdr:rowOff>
    </xdr:from>
    <xdr:ext cx="534377" cy="259045"/>
    <xdr:sp macro="" textlink="">
      <xdr:nvSpPr>
        <xdr:cNvPr id="451" name="普通建設事業費 （ うち更新整備　）平均値テキスト"/>
        <xdr:cNvSpPr txBox="1"/>
      </xdr:nvSpPr>
      <xdr:spPr>
        <a:xfrm>
          <a:off x="10528300" y="16314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3769</xdr:rowOff>
    </xdr:from>
    <xdr:to>
      <xdr:col>15</xdr:col>
      <xdr:colOff>231775</xdr:colOff>
      <xdr:row>96</xdr:row>
      <xdr:rowOff>105369</xdr:rowOff>
    </xdr:to>
    <xdr:sp macro="" textlink="">
      <xdr:nvSpPr>
        <xdr:cNvPr id="452" name="フローチャート : 判断 451"/>
        <xdr:cNvSpPr/>
      </xdr:nvSpPr>
      <xdr:spPr>
        <a:xfrm>
          <a:off x="104267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3" name="フローチャート : 判断 452"/>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4" name="テキスト ボックス 453"/>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10491</xdr:rowOff>
    </xdr:from>
    <xdr:to>
      <xdr:col>15</xdr:col>
      <xdr:colOff>231775</xdr:colOff>
      <xdr:row>98</xdr:row>
      <xdr:rowOff>112091</xdr:rowOff>
    </xdr:to>
    <xdr:sp macro="" textlink="">
      <xdr:nvSpPr>
        <xdr:cNvPr id="460" name="円/楕円 459"/>
        <xdr:cNvSpPr/>
      </xdr:nvSpPr>
      <xdr:spPr>
        <a:xfrm>
          <a:off x="10426700" y="168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96868</xdr:rowOff>
    </xdr:from>
    <xdr:ext cx="469744" cy="259045"/>
    <xdr:sp macro="" textlink="">
      <xdr:nvSpPr>
        <xdr:cNvPr id="461" name="普通建設事業費 （ うち更新整備　）該当値テキスト"/>
        <xdr:cNvSpPr txBox="1"/>
      </xdr:nvSpPr>
      <xdr:spPr>
        <a:xfrm>
          <a:off x="10528300" y="1672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116469</xdr:rowOff>
    </xdr:from>
    <xdr:to>
      <xdr:col>14</xdr:col>
      <xdr:colOff>79375</xdr:colOff>
      <xdr:row>97</xdr:row>
      <xdr:rowOff>46619</xdr:rowOff>
    </xdr:to>
    <xdr:sp macro="" textlink="">
      <xdr:nvSpPr>
        <xdr:cNvPr id="462" name="円/楕円 461"/>
        <xdr:cNvSpPr/>
      </xdr:nvSpPr>
      <xdr:spPr>
        <a:xfrm>
          <a:off x="9588500" y="165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37746</xdr:rowOff>
    </xdr:from>
    <xdr:ext cx="534377" cy="259045"/>
    <xdr:sp macro="" textlink="">
      <xdr:nvSpPr>
        <xdr:cNvPr id="463" name="テキスト ボックス 462"/>
        <xdr:cNvSpPr txBox="1"/>
      </xdr:nvSpPr>
      <xdr:spPr>
        <a:xfrm>
          <a:off x="9372111" y="1666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7" name="テキスト ボックス 47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9" name="テキスト ボックス 47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81" name="テキスト ボックス 48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92727</xdr:rowOff>
    </xdr:from>
    <xdr:ext cx="467179" cy="259045"/>
    <xdr:sp macro="" textlink="">
      <xdr:nvSpPr>
        <xdr:cNvPr id="483" name="テキスト ボックス 482"/>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61595</xdr:rowOff>
    </xdr:from>
    <xdr:to>
      <xdr:col>23</xdr:col>
      <xdr:colOff>516889</xdr:colOff>
      <xdr:row>39</xdr:row>
      <xdr:rowOff>44450</xdr:rowOff>
    </xdr:to>
    <xdr:cxnSp macro="">
      <xdr:nvCxnSpPr>
        <xdr:cNvPr id="487" name="直線コネクタ 486"/>
        <xdr:cNvCxnSpPr/>
      </xdr:nvCxnSpPr>
      <xdr:spPr>
        <a:xfrm flipV="1">
          <a:off x="16317595" y="5205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8272</xdr:rowOff>
    </xdr:from>
    <xdr:ext cx="469744" cy="259045"/>
    <xdr:sp macro="" textlink="">
      <xdr:nvSpPr>
        <xdr:cNvPr id="490" name="災害復旧事業費最大値テキスト"/>
        <xdr:cNvSpPr txBox="1"/>
      </xdr:nvSpPr>
      <xdr:spPr>
        <a:xfrm>
          <a:off x="16370300" y="498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30</xdr:row>
      <xdr:rowOff>61595</xdr:rowOff>
    </xdr:from>
    <xdr:to>
      <xdr:col>23</xdr:col>
      <xdr:colOff>606425</xdr:colOff>
      <xdr:row>30</xdr:row>
      <xdr:rowOff>61595</xdr:rowOff>
    </xdr:to>
    <xdr:cxnSp macro="">
      <xdr:nvCxnSpPr>
        <xdr:cNvPr id="491" name="直線コネクタ 490"/>
        <xdr:cNvCxnSpPr/>
      </xdr:nvCxnSpPr>
      <xdr:spPr>
        <a:xfrm>
          <a:off x="16230600" y="520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29020</xdr:rowOff>
    </xdr:from>
    <xdr:to>
      <xdr:col>23</xdr:col>
      <xdr:colOff>517525</xdr:colOff>
      <xdr:row>38</xdr:row>
      <xdr:rowOff>122745</xdr:rowOff>
    </xdr:to>
    <xdr:cxnSp macro="">
      <xdr:nvCxnSpPr>
        <xdr:cNvPr id="492" name="直線コネクタ 491"/>
        <xdr:cNvCxnSpPr/>
      </xdr:nvCxnSpPr>
      <xdr:spPr>
        <a:xfrm>
          <a:off x="15481300" y="6372670"/>
          <a:ext cx="838200" cy="26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52658</xdr:rowOff>
    </xdr:from>
    <xdr:ext cx="378565" cy="259045"/>
    <xdr:sp macro="" textlink="">
      <xdr:nvSpPr>
        <xdr:cNvPr id="493" name="災害復旧事業費平均値テキスト"/>
        <xdr:cNvSpPr txBox="1"/>
      </xdr:nvSpPr>
      <xdr:spPr>
        <a:xfrm>
          <a:off x="16370300" y="6567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74231</xdr:rowOff>
    </xdr:from>
    <xdr:to>
      <xdr:col>23</xdr:col>
      <xdr:colOff>568325</xdr:colOff>
      <xdr:row>39</xdr:row>
      <xdr:rowOff>4381</xdr:rowOff>
    </xdr:to>
    <xdr:sp macro="" textlink="">
      <xdr:nvSpPr>
        <xdr:cNvPr id="494" name="フローチャート : 判断 493"/>
        <xdr:cNvSpPr/>
      </xdr:nvSpPr>
      <xdr:spPr>
        <a:xfrm>
          <a:off x="16268700" y="65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29020</xdr:rowOff>
    </xdr:from>
    <xdr:to>
      <xdr:col>22</xdr:col>
      <xdr:colOff>365125</xdr:colOff>
      <xdr:row>38</xdr:row>
      <xdr:rowOff>136081</xdr:rowOff>
    </xdr:to>
    <xdr:cxnSp macro="">
      <xdr:nvCxnSpPr>
        <xdr:cNvPr id="495" name="直線コネクタ 494"/>
        <xdr:cNvCxnSpPr/>
      </xdr:nvCxnSpPr>
      <xdr:spPr>
        <a:xfrm flipV="1">
          <a:off x="14592300" y="6372670"/>
          <a:ext cx="889000" cy="27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34227</xdr:rowOff>
    </xdr:from>
    <xdr:to>
      <xdr:col>22</xdr:col>
      <xdr:colOff>415925</xdr:colOff>
      <xdr:row>38</xdr:row>
      <xdr:rowOff>135827</xdr:rowOff>
    </xdr:to>
    <xdr:sp macro="" textlink="">
      <xdr:nvSpPr>
        <xdr:cNvPr id="496" name="フローチャート : 判断 495"/>
        <xdr:cNvSpPr/>
      </xdr:nvSpPr>
      <xdr:spPr>
        <a:xfrm>
          <a:off x="15430500" y="654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126954</xdr:rowOff>
    </xdr:from>
    <xdr:ext cx="378565" cy="259045"/>
    <xdr:sp macro="" textlink="">
      <xdr:nvSpPr>
        <xdr:cNvPr id="497" name="テキスト ボックス 496"/>
        <xdr:cNvSpPr txBox="1"/>
      </xdr:nvSpPr>
      <xdr:spPr>
        <a:xfrm>
          <a:off x="15292017" y="6642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94361</xdr:rowOff>
    </xdr:from>
    <xdr:to>
      <xdr:col>21</xdr:col>
      <xdr:colOff>161925</xdr:colOff>
      <xdr:row>38</xdr:row>
      <xdr:rowOff>136081</xdr:rowOff>
    </xdr:to>
    <xdr:cxnSp macro="">
      <xdr:nvCxnSpPr>
        <xdr:cNvPr id="498" name="直線コネクタ 497"/>
        <xdr:cNvCxnSpPr/>
      </xdr:nvCxnSpPr>
      <xdr:spPr>
        <a:xfrm>
          <a:off x="13703300" y="6609461"/>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30607</xdr:rowOff>
    </xdr:from>
    <xdr:to>
      <xdr:col>21</xdr:col>
      <xdr:colOff>212725</xdr:colOff>
      <xdr:row>38</xdr:row>
      <xdr:rowOff>132207</xdr:rowOff>
    </xdr:to>
    <xdr:sp macro="" textlink="">
      <xdr:nvSpPr>
        <xdr:cNvPr id="499" name="フローチャート : 判断 498"/>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148734</xdr:rowOff>
    </xdr:from>
    <xdr:ext cx="378565" cy="259045"/>
    <xdr:sp macro="" textlink="">
      <xdr:nvSpPr>
        <xdr:cNvPr id="500" name="テキスト ボックス 499"/>
        <xdr:cNvSpPr txBox="1"/>
      </xdr:nvSpPr>
      <xdr:spPr>
        <a:xfrm>
          <a:off x="14403017" y="6320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94361</xdr:rowOff>
    </xdr:from>
    <xdr:to>
      <xdr:col>19</xdr:col>
      <xdr:colOff>644525</xdr:colOff>
      <xdr:row>39</xdr:row>
      <xdr:rowOff>28829</xdr:rowOff>
    </xdr:to>
    <xdr:cxnSp macro="">
      <xdr:nvCxnSpPr>
        <xdr:cNvPr id="501" name="直線コネクタ 500"/>
        <xdr:cNvCxnSpPr/>
      </xdr:nvCxnSpPr>
      <xdr:spPr>
        <a:xfrm flipV="1">
          <a:off x="12814300" y="6609461"/>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106807</xdr:rowOff>
    </xdr:from>
    <xdr:to>
      <xdr:col>20</xdr:col>
      <xdr:colOff>9525</xdr:colOff>
      <xdr:row>38</xdr:row>
      <xdr:rowOff>36957</xdr:rowOff>
    </xdr:to>
    <xdr:sp macro="" textlink="">
      <xdr:nvSpPr>
        <xdr:cNvPr id="502" name="フローチャート : 判断 501"/>
        <xdr:cNvSpPr/>
      </xdr:nvSpPr>
      <xdr:spPr>
        <a:xfrm>
          <a:off x="13652500" y="6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53484</xdr:rowOff>
    </xdr:from>
    <xdr:ext cx="469744" cy="259045"/>
    <xdr:sp macro="" textlink="">
      <xdr:nvSpPr>
        <xdr:cNvPr id="503" name="テキスト ボックス 502"/>
        <xdr:cNvSpPr txBox="1"/>
      </xdr:nvSpPr>
      <xdr:spPr>
        <a:xfrm>
          <a:off x="13468427"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94996</xdr:rowOff>
    </xdr:from>
    <xdr:to>
      <xdr:col>18</xdr:col>
      <xdr:colOff>492125</xdr:colOff>
      <xdr:row>38</xdr:row>
      <xdr:rowOff>25146</xdr:rowOff>
    </xdr:to>
    <xdr:sp macro="" textlink="">
      <xdr:nvSpPr>
        <xdr:cNvPr id="504" name="フローチャート : 判断 503"/>
        <xdr:cNvSpPr/>
      </xdr:nvSpPr>
      <xdr:spPr>
        <a:xfrm>
          <a:off x="12763500" y="64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41673</xdr:rowOff>
    </xdr:from>
    <xdr:ext cx="469744" cy="259045"/>
    <xdr:sp macro="" textlink="">
      <xdr:nvSpPr>
        <xdr:cNvPr id="505" name="テキスト ボックス 504"/>
        <xdr:cNvSpPr txBox="1"/>
      </xdr:nvSpPr>
      <xdr:spPr>
        <a:xfrm>
          <a:off x="12579427" y="621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71945</xdr:rowOff>
    </xdr:from>
    <xdr:to>
      <xdr:col>23</xdr:col>
      <xdr:colOff>568325</xdr:colOff>
      <xdr:row>39</xdr:row>
      <xdr:rowOff>2095</xdr:rowOff>
    </xdr:to>
    <xdr:sp macro="" textlink="">
      <xdr:nvSpPr>
        <xdr:cNvPr id="511" name="円/楕円 510"/>
        <xdr:cNvSpPr/>
      </xdr:nvSpPr>
      <xdr:spPr>
        <a:xfrm>
          <a:off x="16268700" y="65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31323</xdr:rowOff>
    </xdr:from>
    <xdr:ext cx="378565" cy="259045"/>
    <xdr:sp macro="" textlink="">
      <xdr:nvSpPr>
        <xdr:cNvPr id="512" name="災害復旧事業費該当値テキスト"/>
        <xdr:cNvSpPr txBox="1"/>
      </xdr:nvSpPr>
      <xdr:spPr>
        <a:xfrm>
          <a:off x="16370300" y="6374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149670</xdr:rowOff>
    </xdr:from>
    <xdr:to>
      <xdr:col>22</xdr:col>
      <xdr:colOff>415925</xdr:colOff>
      <xdr:row>37</xdr:row>
      <xdr:rowOff>79820</xdr:rowOff>
    </xdr:to>
    <xdr:sp macro="" textlink="">
      <xdr:nvSpPr>
        <xdr:cNvPr id="513" name="円/楕円 512"/>
        <xdr:cNvSpPr/>
      </xdr:nvSpPr>
      <xdr:spPr>
        <a:xfrm>
          <a:off x="15430500" y="63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96347</xdr:rowOff>
    </xdr:from>
    <xdr:ext cx="469744" cy="259045"/>
    <xdr:sp macro="" textlink="">
      <xdr:nvSpPr>
        <xdr:cNvPr id="514" name="テキスト ボックス 513"/>
        <xdr:cNvSpPr txBox="1"/>
      </xdr:nvSpPr>
      <xdr:spPr>
        <a:xfrm>
          <a:off x="15246427" y="60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85281</xdr:rowOff>
    </xdr:from>
    <xdr:to>
      <xdr:col>21</xdr:col>
      <xdr:colOff>212725</xdr:colOff>
      <xdr:row>39</xdr:row>
      <xdr:rowOff>15431</xdr:rowOff>
    </xdr:to>
    <xdr:sp macro="" textlink="">
      <xdr:nvSpPr>
        <xdr:cNvPr id="515" name="円/楕円 514"/>
        <xdr:cNvSpPr/>
      </xdr:nvSpPr>
      <xdr:spPr>
        <a:xfrm>
          <a:off x="14541500" y="66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6558</xdr:rowOff>
    </xdr:from>
    <xdr:ext cx="378565" cy="259045"/>
    <xdr:sp macro="" textlink="">
      <xdr:nvSpPr>
        <xdr:cNvPr id="516" name="テキスト ボックス 515"/>
        <xdr:cNvSpPr txBox="1"/>
      </xdr:nvSpPr>
      <xdr:spPr>
        <a:xfrm>
          <a:off x="14403017" y="669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43561</xdr:rowOff>
    </xdr:from>
    <xdr:to>
      <xdr:col>20</xdr:col>
      <xdr:colOff>9525</xdr:colOff>
      <xdr:row>38</xdr:row>
      <xdr:rowOff>145161</xdr:rowOff>
    </xdr:to>
    <xdr:sp macro="" textlink="">
      <xdr:nvSpPr>
        <xdr:cNvPr id="517" name="円/楕円 516"/>
        <xdr:cNvSpPr/>
      </xdr:nvSpPr>
      <xdr:spPr>
        <a:xfrm>
          <a:off x="136525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136288</xdr:rowOff>
    </xdr:from>
    <xdr:ext cx="378565" cy="259045"/>
    <xdr:sp macro="" textlink="">
      <xdr:nvSpPr>
        <xdr:cNvPr id="518" name="テキスト ボックス 517"/>
        <xdr:cNvSpPr txBox="1"/>
      </xdr:nvSpPr>
      <xdr:spPr>
        <a:xfrm>
          <a:off x="13514017" y="6651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149479</xdr:rowOff>
    </xdr:from>
    <xdr:to>
      <xdr:col>18</xdr:col>
      <xdr:colOff>492125</xdr:colOff>
      <xdr:row>39</xdr:row>
      <xdr:rowOff>79629</xdr:rowOff>
    </xdr:to>
    <xdr:sp macro="" textlink="">
      <xdr:nvSpPr>
        <xdr:cNvPr id="519" name="円/楕円 518"/>
        <xdr:cNvSpPr/>
      </xdr:nvSpPr>
      <xdr:spPr>
        <a:xfrm>
          <a:off x="12763500" y="66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70756</xdr:rowOff>
    </xdr:from>
    <xdr:ext cx="313932" cy="259045"/>
    <xdr:sp macro="" textlink="">
      <xdr:nvSpPr>
        <xdr:cNvPr id="520" name="テキスト ボックス 519"/>
        <xdr:cNvSpPr txBox="1"/>
      </xdr:nvSpPr>
      <xdr:spPr>
        <a:xfrm>
          <a:off x="12657333" y="6757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0" name="直線コネクタ 57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1" name="テキスト ボックス 58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2" name="直線コネクタ 58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3" name="テキスト ボックス 58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4" name="直線コネクタ 58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5" name="テキスト ボックス 58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6" name="直線コネクタ 58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7" name="テキスト ボックス 58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8" name="直線コネクタ 58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9" name="テキスト ボックス 58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0" name="直線コネクタ 58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1" name="テキスト ボックス 59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26249</xdr:rowOff>
    </xdr:from>
    <xdr:to>
      <xdr:col>23</xdr:col>
      <xdr:colOff>516889</xdr:colOff>
      <xdr:row>78</xdr:row>
      <xdr:rowOff>27277</xdr:rowOff>
    </xdr:to>
    <xdr:cxnSp macro="">
      <xdr:nvCxnSpPr>
        <xdr:cNvPr id="595" name="直線コネクタ 594"/>
        <xdr:cNvCxnSpPr/>
      </xdr:nvCxnSpPr>
      <xdr:spPr>
        <a:xfrm flipV="1">
          <a:off x="16317595" y="12027749"/>
          <a:ext cx="1269" cy="1372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31104</xdr:rowOff>
    </xdr:from>
    <xdr:ext cx="534377" cy="259045"/>
    <xdr:sp macro="" textlink="">
      <xdr:nvSpPr>
        <xdr:cNvPr id="596" name="公債費最小値テキスト"/>
        <xdr:cNvSpPr txBox="1"/>
      </xdr:nvSpPr>
      <xdr:spPr>
        <a:xfrm>
          <a:off x="16370300" y="1340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78</xdr:row>
      <xdr:rowOff>27277</xdr:rowOff>
    </xdr:from>
    <xdr:to>
      <xdr:col>23</xdr:col>
      <xdr:colOff>606425</xdr:colOff>
      <xdr:row>78</xdr:row>
      <xdr:rowOff>27277</xdr:rowOff>
    </xdr:to>
    <xdr:cxnSp macro="">
      <xdr:nvCxnSpPr>
        <xdr:cNvPr id="597" name="直線コネクタ 596"/>
        <xdr:cNvCxnSpPr/>
      </xdr:nvCxnSpPr>
      <xdr:spPr>
        <a:xfrm>
          <a:off x="16230600" y="1340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144376</xdr:rowOff>
    </xdr:from>
    <xdr:ext cx="534377" cy="259045"/>
    <xdr:sp macro="" textlink="">
      <xdr:nvSpPr>
        <xdr:cNvPr id="598" name="公債費最大値テキスト"/>
        <xdr:cNvSpPr txBox="1"/>
      </xdr:nvSpPr>
      <xdr:spPr>
        <a:xfrm>
          <a:off x="16370300" y="1180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70</xdr:row>
      <xdr:rowOff>26249</xdr:rowOff>
    </xdr:from>
    <xdr:to>
      <xdr:col>23</xdr:col>
      <xdr:colOff>606425</xdr:colOff>
      <xdr:row>70</xdr:row>
      <xdr:rowOff>26249</xdr:rowOff>
    </xdr:to>
    <xdr:cxnSp macro="">
      <xdr:nvCxnSpPr>
        <xdr:cNvPr id="599" name="直線コネクタ 598"/>
        <xdr:cNvCxnSpPr/>
      </xdr:nvCxnSpPr>
      <xdr:spPr>
        <a:xfrm>
          <a:off x="16230600" y="1202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111240</xdr:rowOff>
    </xdr:from>
    <xdr:to>
      <xdr:col>23</xdr:col>
      <xdr:colOff>517525</xdr:colOff>
      <xdr:row>77</xdr:row>
      <xdr:rowOff>128597</xdr:rowOff>
    </xdr:to>
    <xdr:cxnSp macro="">
      <xdr:nvCxnSpPr>
        <xdr:cNvPr id="600" name="直線コネクタ 599"/>
        <xdr:cNvCxnSpPr/>
      </xdr:nvCxnSpPr>
      <xdr:spPr>
        <a:xfrm>
          <a:off x="15481300" y="13312890"/>
          <a:ext cx="8382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55852</xdr:rowOff>
    </xdr:from>
    <xdr:ext cx="534377" cy="259045"/>
    <xdr:sp macro="" textlink="">
      <xdr:nvSpPr>
        <xdr:cNvPr id="601" name="公債費平均値テキスト"/>
        <xdr:cNvSpPr txBox="1"/>
      </xdr:nvSpPr>
      <xdr:spPr>
        <a:xfrm>
          <a:off x="16370300" y="1291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32975</xdr:rowOff>
    </xdr:from>
    <xdr:to>
      <xdr:col>23</xdr:col>
      <xdr:colOff>568325</xdr:colOff>
      <xdr:row>76</xdr:row>
      <xdr:rowOff>134575</xdr:rowOff>
    </xdr:to>
    <xdr:sp macro="" textlink="">
      <xdr:nvSpPr>
        <xdr:cNvPr id="602" name="フローチャート : 判断 601"/>
        <xdr:cNvSpPr/>
      </xdr:nvSpPr>
      <xdr:spPr>
        <a:xfrm>
          <a:off x="16268700" y="1306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111240</xdr:rowOff>
    </xdr:from>
    <xdr:to>
      <xdr:col>22</xdr:col>
      <xdr:colOff>365125</xdr:colOff>
      <xdr:row>77</xdr:row>
      <xdr:rowOff>129952</xdr:rowOff>
    </xdr:to>
    <xdr:cxnSp macro="">
      <xdr:nvCxnSpPr>
        <xdr:cNvPr id="603" name="直線コネクタ 602"/>
        <xdr:cNvCxnSpPr/>
      </xdr:nvCxnSpPr>
      <xdr:spPr>
        <a:xfrm flipV="1">
          <a:off x="14592300" y="13312890"/>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104625</xdr:rowOff>
    </xdr:from>
    <xdr:to>
      <xdr:col>22</xdr:col>
      <xdr:colOff>415925</xdr:colOff>
      <xdr:row>76</xdr:row>
      <xdr:rowOff>34775</xdr:rowOff>
    </xdr:to>
    <xdr:sp macro="" textlink="">
      <xdr:nvSpPr>
        <xdr:cNvPr id="604" name="フローチャート : 判断 603"/>
        <xdr:cNvSpPr/>
      </xdr:nvSpPr>
      <xdr:spPr>
        <a:xfrm>
          <a:off x="15430500" y="1296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51302</xdr:rowOff>
    </xdr:from>
    <xdr:ext cx="534377" cy="259045"/>
    <xdr:sp macro="" textlink="">
      <xdr:nvSpPr>
        <xdr:cNvPr id="605" name="テキスト ボックス 604"/>
        <xdr:cNvSpPr txBox="1"/>
      </xdr:nvSpPr>
      <xdr:spPr>
        <a:xfrm>
          <a:off x="15214111" y="12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129952</xdr:rowOff>
    </xdr:from>
    <xdr:to>
      <xdr:col>21</xdr:col>
      <xdr:colOff>161925</xdr:colOff>
      <xdr:row>77</xdr:row>
      <xdr:rowOff>143259</xdr:rowOff>
    </xdr:to>
    <xdr:cxnSp macro="">
      <xdr:nvCxnSpPr>
        <xdr:cNvPr id="606" name="直線コネクタ 605"/>
        <xdr:cNvCxnSpPr/>
      </xdr:nvCxnSpPr>
      <xdr:spPr>
        <a:xfrm flipV="1">
          <a:off x="13703300" y="13331602"/>
          <a:ext cx="889000" cy="1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95611</xdr:rowOff>
    </xdr:from>
    <xdr:to>
      <xdr:col>21</xdr:col>
      <xdr:colOff>212725</xdr:colOff>
      <xdr:row>76</xdr:row>
      <xdr:rowOff>25761</xdr:rowOff>
    </xdr:to>
    <xdr:sp macro="" textlink="">
      <xdr:nvSpPr>
        <xdr:cNvPr id="607" name="フローチャート : 判断 606"/>
        <xdr:cNvSpPr/>
      </xdr:nvSpPr>
      <xdr:spPr>
        <a:xfrm>
          <a:off x="14541500" y="12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42288</xdr:rowOff>
    </xdr:from>
    <xdr:ext cx="534377" cy="259045"/>
    <xdr:sp macro="" textlink="">
      <xdr:nvSpPr>
        <xdr:cNvPr id="608" name="テキスト ボックス 607"/>
        <xdr:cNvSpPr txBox="1"/>
      </xdr:nvSpPr>
      <xdr:spPr>
        <a:xfrm>
          <a:off x="14325111" y="127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130604</xdr:rowOff>
    </xdr:from>
    <xdr:to>
      <xdr:col>19</xdr:col>
      <xdr:colOff>644525</xdr:colOff>
      <xdr:row>77</xdr:row>
      <xdr:rowOff>143259</xdr:rowOff>
    </xdr:to>
    <xdr:cxnSp macro="">
      <xdr:nvCxnSpPr>
        <xdr:cNvPr id="609" name="直線コネクタ 608"/>
        <xdr:cNvCxnSpPr/>
      </xdr:nvCxnSpPr>
      <xdr:spPr>
        <a:xfrm>
          <a:off x="12814300" y="13332254"/>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99122</xdr:rowOff>
    </xdr:from>
    <xdr:to>
      <xdr:col>20</xdr:col>
      <xdr:colOff>9525</xdr:colOff>
      <xdr:row>76</xdr:row>
      <xdr:rowOff>29273</xdr:rowOff>
    </xdr:to>
    <xdr:sp macro="" textlink="">
      <xdr:nvSpPr>
        <xdr:cNvPr id="610" name="フローチャート : 判断 609"/>
        <xdr:cNvSpPr/>
      </xdr:nvSpPr>
      <xdr:spPr>
        <a:xfrm>
          <a:off x="13652500" y="129578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45799</xdr:rowOff>
    </xdr:from>
    <xdr:ext cx="534377" cy="259045"/>
    <xdr:sp macro="" textlink="">
      <xdr:nvSpPr>
        <xdr:cNvPr id="611" name="テキスト ボックス 610"/>
        <xdr:cNvSpPr txBox="1"/>
      </xdr:nvSpPr>
      <xdr:spPr>
        <a:xfrm>
          <a:off x="13436111" y="1273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81454</xdr:rowOff>
    </xdr:from>
    <xdr:to>
      <xdr:col>18</xdr:col>
      <xdr:colOff>492125</xdr:colOff>
      <xdr:row>76</xdr:row>
      <xdr:rowOff>11604</xdr:rowOff>
    </xdr:to>
    <xdr:sp macro="" textlink="">
      <xdr:nvSpPr>
        <xdr:cNvPr id="612" name="フローチャート : 判断 611"/>
        <xdr:cNvSpPr/>
      </xdr:nvSpPr>
      <xdr:spPr>
        <a:xfrm>
          <a:off x="12763500" y="129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28131</xdr:rowOff>
    </xdr:from>
    <xdr:ext cx="534377" cy="259045"/>
    <xdr:sp macro="" textlink="">
      <xdr:nvSpPr>
        <xdr:cNvPr id="613" name="テキスト ボックス 612"/>
        <xdr:cNvSpPr txBox="1"/>
      </xdr:nvSpPr>
      <xdr:spPr>
        <a:xfrm>
          <a:off x="12547111" y="127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77797</xdr:rowOff>
    </xdr:from>
    <xdr:to>
      <xdr:col>23</xdr:col>
      <xdr:colOff>568325</xdr:colOff>
      <xdr:row>78</xdr:row>
      <xdr:rowOff>7947</xdr:rowOff>
    </xdr:to>
    <xdr:sp macro="" textlink="">
      <xdr:nvSpPr>
        <xdr:cNvPr id="619" name="円/楕円 618"/>
        <xdr:cNvSpPr/>
      </xdr:nvSpPr>
      <xdr:spPr>
        <a:xfrm>
          <a:off x="16268700" y="1327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164174</xdr:rowOff>
    </xdr:from>
    <xdr:ext cx="534377" cy="259045"/>
    <xdr:sp macro="" textlink="">
      <xdr:nvSpPr>
        <xdr:cNvPr id="620" name="公債費該当値テキスト"/>
        <xdr:cNvSpPr txBox="1"/>
      </xdr:nvSpPr>
      <xdr:spPr>
        <a:xfrm>
          <a:off x="16370300" y="1319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19,180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60440</xdr:rowOff>
    </xdr:from>
    <xdr:to>
      <xdr:col>22</xdr:col>
      <xdr:colOff>415925</xdr:colOff>
      <xdr:row>77</xdr:row>
      <xdr:rowOff>162040</xdr:rowOff>
    </xdr:to>
    <xdr:sp macro="" textlink="">
      <xdr:nvSpPr>
        <xdr:cNvPr id="621" name="円/楕円 620"/>
        <xdr:cNvSpPr/>
      </xdr:nvSpPr>
      <xdr:spPr>
        <a:xfrm>
          <a:off x="15430500" y="1326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153167</xdr:rowOff>
    </xdr:from>
    <xdr:ext cx="534377" cy="259045"/>
    <xdr:sp macro="" textlink="">
      <xdr:nvSpPr>
        <xdr:cNvPr id="622" name="テキスト ボックス 621"/>
        <xdr:cNvSpPr txBox="1"/>
      </xdr:nvSpPr>
      <xdr:spPr>
        <a:xfrm>
          <a:off x="15214111" y="133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79152</xdr:rowOff>
    </xdr:from>
    <xdr:to>
      <xdr:col>21</xdr:col>
      <xdr:colOff>212725</xdr:colOff>
      <xdr:row>78</xdr:row>
      <xdr:rowOff>9302</xdr:rowOff>
    </xdr:to>
    <xdr:sp macro="" textlink="">
      <xdr:nvSpPr>
        <xdr:cNvPr id="623" name="円/楕円 622"/>
        <xdr:cNvSpPr/>
      </xdr:nvSpPr>
      <xdr:spPr>
        <a:xfrm>
          <a:off x="14541500" y="1328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429</xdr:rowOff>
    </xdr:from>
    <xdr:ext cx="534377" cy="259045"/>
    <xdr:sp macro="" textlink="">
      <xdr:nvSpPr>
        <xdr:cNvPr id="624" name="テキスト ボックス 623"/>
        <xdr:cNvSpPr txBox="1"/>
      </xdr:nvSpPr>
      <xdr:spPr>
        <a:xfrm>
          <a:off x="14325111" y="1337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92459</xdr:rowOff>
    </xdr:from>
    <xdr:to>
      <xdr:col>20</xdr:col>
      <xdr:colOff>9525</xdr:colOff>
      <xdr:row>78</xdr:row>
      <xdr:rowOff>22609</xdr:rowOff>
    </xdr:to>
    <xdr:sp macro="" textlink="">
      <xdr:nvSpPr>
        <xdr:cNvPr id="625" name="円/楕円 624"/>
        <xdr:cNvSpPr/>
      </xdr:nvSpPr>
      <xdr:spPr>
        <a:xfrm>
          <a:off x="13652500" y="1329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13736</xdr:rowOff>
    </xdr:from>
    <xdr:ext cx="534377" cy="259045"/>
    <xdr:sp macro="" textlink="">
      <xdr:nvSpPr>
        <xdr:cNvPr id="626" name="テキスト ボックス 625"/>
        <xdr:cNvSpPr txBox="1"/>
      </xdr:nvSpPr>
      <xdr:spPr>
        <a:xfrm>
          <a:off x="13436111" y="133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79804</xdr:rowOff>
    </xdr:from>
    <xdr:to>
      <xdr:col>18</xdr:col>
      <xdr:colOff>492125</xdr:colOff>
      <xdr:row>78</xdr:row>
      <xdr:rowOff>9954</xdr:rowOff>
    </xdr:to>
    <xdr:sp macro="" textlink="">
      <xdr:nvSpPr>
        <xdr:cNvPr id="627" name="円/楕円 626"/>
        <xdr:cNvSpPr/>
      </xdr:nvSpPr>
      <xdr:spPr>
        <a:xfrm>
          <a:off x="12763500" y="1328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1081</xdr:rowOff>
    </xdr:from>
    <xdr:ext cx="534377" cy="259045"/>
    <xdr:sp macro="" textlink="">
      <xdr:nvSpPr>
        <xdr:cNvPr id="628" name="テキスト ボックス 627"/>
        <xdr:cNvSpPr txBox="1"/>
      </xdr:nvSpPr>
      <xdr:spPr>
        <a:xfrm>
          <a:off x="12547111" y="133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2" name="テキスト ボックス 64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8" name="テキスト ボックス 64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73642</xdr:rowOff>
    </xdr:from>
    <xdr:to>
      <xdr:col>23</xdr:col>
      <xdr:colOff>516889</xdr:colOff>
      <xdr:row>99</xdr:row>
      <xdr:rowOff>40038</xdr:rowOff>
    </xdr:to>
    <xdr:cxnSp macro="">
      <xdr:nvCxnSpPr>
        <xdr:cNvPr id="652" name="直線コネクタ 651"/>
        <xdr:cNvCxnSpPr/>
      </xdr:nvCxnSpPr>
      <xdr:spPr>
        <a:xfrm flipV="1">
          <a:off x="16317595" y="15675592"/>
          <a:ext cx="1269" cy="1337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43865</xdr:rowOff>
    </xdr:from>
    <xdr:ext cx="378565" cy="259045"/>
    <xdr:sp macro="" textlink="">
      <xdr:nvSpPr>
        <xdr:cNvPr id="653" name="積立金最小値テキスト"/>
        <xdr:cNvSpPr txBox="1"/>
      </xdr:nvSpPr>
      <xdr:spPr>
        <a:xfrm>
          <a:off x="16370300" y="17017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428625</xdr:colOff>
      <xdr:row>99</xdr:row>
      <xdr:rowOff>40038</xdr:rowOff>
    </xdr:from>
    <xdr:to>
      <xdr:col>23</xdr:col>
      <xdr:colOff>606425</xdr:colOff>
      <xdr:row>99</xdr:row>
      <xdr:rowOff>40038</xdr:rowOff>
    </xdr:to>
    <xdr:cxnSp macro="">
      <xdr:nvCxnSpPr>
        <xdr:cNvPr id="654" name="直線コネクタ 653"/>
        <xdr:cNvCxnSpPr/>
      </xdr:nvCxnSpPr>
      <xdr:spPr>
        <a:xfrm>
          <a:off x="16230600" y="170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20319</xdr:rowOff>
    </xdr:from>
    <xdr:ext cx="599010" cy="259045"/>
    <xdr:sp macro="" textlink="">
      <xdr:nvSpPr>
        <xdr:cNvPr id="655" name="積立金最大値テキスト"/>
        <xdr:cNvSpPr txBox="1"/>
      </xdr:nvSpPr>
      <xdr:spPr>
        <a:xfrm>
          <a:off x="16370300" y="1545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176,169</a:t>
          </a:r>
          <a:endParaRPr kumimoji="1" lang="ja-JP" altLang="en-US" sz="1000" b="1">
            <a:latin typeface="ＭＳ Ｐゴシック"/>
          </a:endParaRPr>
        </a:p>
      </xdr:txBody>
    </xdr:sp>
    <xdr:clientData/>
  </xdr:oneCellAnchor>
  <xdr:twoCellAnchor>
    <xdr:from>
      <xdr:col>23</xdr:col>
      <xdr:colOff>428625</xdr:colOff>
      <xdr:row>91</xdr:row>
      <xdr:rowOff>73642</xdr:rowOff>
    </xdr:from>
    <xdr:to>
      <xdr:col>23</xdr:col>
      <xdr:colOff>606425</xdr:colOff>
      <xdr:row>91</xdr:row>
      <xdr:rowOff>73642</xdr:rowOff>
    </xdr:to>
    <xdr:cxnSp macro="">
      <xdr:nvCxnSpPr>
        <xdr:cNvPr id="656" name="直線コネクタ 655"/>
        <xdr:cNvCxnSpPr/>
      </xdr:nvCxnSpPr>
      <xdr:spPr>
        <a:xfrm>
          <a:off x="16230600" y="1567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112787</xdr:rowOff>
    </xdr:from>
    <xdr:to>
      <xdr:col>23</xdr:col>
      <xdr:colOff>517525</xdr:colOff>
      <xdr:row>98</xdr:row>
      <xdr:rowOff>170476</xdr:rowOff>
    </xdr:to>
    <xdr:cxnSp macro="">
      <xdr:nvCxnSpPr>
        <xdr:cNvPr id="657" name="直線コネクタ 656"/>
        <xdr:cNvCxnSpPr/>
      </xdr:nvCxnSpPr>
      <xdr:spPr>
        <a:xfrm flipV="1">
          <a:off x="15481300" y="16914887"/>
          <a:ext cx="838200" cy="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54174</xdr:rowOff>
    </xdr:from>
    <xdr:ext cx="534377" cy="259045"/>
    <xdr:sp macro="" textlink="">
      <xdr:nvSpPr>
        <xdr:cNvPr id="658" name="積立金平均値テキスト"/>
        <xdr:cNvSpPr txBox="1"/>
      </xdr:nvSpPr>
      <xdr:spPr>
        <a:xfrm>
          <a:off x="16370300" y="16856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75747</xdr:rowOff>
    </xdr:from>
    <xdr:to>
      <xdr:col>23</xdr:col>
      <xdr:colOff>568325</xdr:colOff>
      <xdr:row>99</xdr:row>
      <xdr:rowOff>5897</xdr:rowOff>
    </xdr:to>
    <xdr:sp macro="" textlink="">
      <xdr:nvSpPr>
        <xdr:cNvPr id="659" name="フローチャート : 判断 658"/>
        <xdr:cNvSpPr/>
      </xdr:nvSpPr>
      <xdr:spPr>
        <a:xfrm>
          <a:off x="162687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170476</xdr:rowOff>
    </xdr:from>
    <xdr:to>
      <xdr:col>22</xdr:col>
      <xdr:colOff>365125</xdr:colOff>
      <xdr:row>99</xdr:row>
      <xdr:rowOff>87</xdr:rowOff>
    </xdr:to>
    <xdr:cxnSp macro="">
      <xdr:nvCxnSpPr>
        <xdr:cNvPr id="660" name="直線コネクタ 659"/>
        <xdr:cNvCxnSpPr/>
      </xdr:nvCxnSpPr>
      <xdr:spPr>
        <a:xfrm flipV="1">
          <a:off x="14592300" y="16972576"/>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87726</xdr:rowOff>
    </xdr:from>
    <xdr:to>
      <xdr:col>22</xdr:col>
      <xdr:colOff>415925</xdr:colOff>
      <xdr:row>99</xdr:row>
      <xdr:rowOff>17876</xdr:rowOff>
    </xdr:to>
    <xdr:sp macro="" textlink="">
      <xdr:nvSpPr>
        <xdr:cNvPr id="661" name="フローチャート : 判断 660"/>
        <xdr:cNvSpPr/>
      </xdr:nvSpPr>
      <xdr:spPr>
        <a:xfrm>
          <a:off x="15430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34403</xdr:rowOff>
    </xdr:from>
    <xdr:ext cx="534377" cy="259045"/>
    <xdr:sp macro="" textlink="">
      <xdr:nvSpPr>
        <xdr:cNvPr id="662" name="テキスト ボックス 661"/>
        <xdr:cNvSpPr txBox="1"/>
      </xdr:nvSpPr>
      <xdr:spPr>
        <a:xfrm>
          <a:off x="15214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87</xdr:rowOff>
    </xdr:from>
    <xdr:to>
      <xdr:col>21</xdr:col>
      <xdr:colOff>161925</xdr:colOff>
      <xdr:row>99</xdr:row>
      <xdr:rowOff>19532</xdr:rowOff>
    </xdr:to>
    <xdr:cxnSp macro="">
      <xdr:nvCxnSpPr>
        <xdr:cNvPr id="663" name="直線コネクタ 662"/>
        <xdr:cNvCxnSpPr/>
      </xdr:nvCxnSpPr>
      <xdr:spPr>
        <a:xfrm flipV="1">
          <a:off x="13703300" y="16973637"/>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70391</xdr:rowOff>
    </xdr:from>
    <xdr:to>
      <xdr:col>21</xdr:col>
      <xdr:colOff>212725</xdr:colOff>
      <xdr:row>99</xdr:row>
      <xdr:rowOff>541</xdr:rowOff>
    </xdr:to>
    <xdr:sp macro="" textlink="">
      <xdr:nvSpPr>
        <xdr:cNvPr id="664" name="フローチャート : 判断 663"/>
        <xdr:cNvSpPr/>
      </xdr:nvSpPr>
      <xdr:spPr>
        <a:xfrm>
          <a:off x="14541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17068</xdr:rowOff>
    </xdr:from>
    <xdr:ext cx="534377" cy="259045"/>
    <xdr:sp macro="" textlink="">
      <xdr:nvSpPr>
        <xdr:cNvPr id="665" name="テキスト ボックス 664"/>
        <xdr:cNvSpPr txBox="1"/>
      </xdr:nvSpPr>
      <xdr:spPr>
        <a:xfrm>
          <a:off x="14325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170751</xdr:rowOff>
    </xdr:from>
    <xdr:to>
      <xdr:col>19</xdr:col>
      <xdr:colOff>644525</xdr:colOff>
      <xdr:row>99</xdr:row>
      <xdr:rowOff>19532</xdr:rowOff>
    </xdr:to>
    <xdr:cxnSp macro="">
      <xdr:nvCxnSpPr>
        <xdr:cNvPr id="666" name="直線コネクタ 665"/>
        <xdr:cNvCxnSpPr/>
      </xdr:nvCxnSpPr>
      <xdr:spPr>
        <a:xfrm>
          <a:off x="12814300" y="1697285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94143</xdr:rowOff>
    </xdr:from>
    <xdr:to>
      <xdr:col>20</xdr:col>
      <xdr:colOff>9525</xdr:colOff>
      <xdr:row>99</xdr:row>
      <xdr:rowOff>24293</xdr:rowOff>
    </xdr:to>
    <xdr:sp macro="" textlink="">
      <xdr:nvSpPr>
        <xdr:cNvPr id="667" name="フローチャート : 判断 666"/>
        <xdr:cNvSpPr/>
      </xdr:nvSpPr>
      <xdr:spPr>
        <a:xfrm>
          <a:off x="13652500" y="168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40820</xdr:rowOff>
    </xdr:from>
    <xdr:ext cx="469744" cy="259045"/>
    <xdr:sp macro="" textlink="">
      <xdr:nvSpPr>
        <xdr:cNvPr id="668" name="テキスト ボックス 667"/>
        <xdr:cNvSpPr txBox="1"/>
      </xdr:nvSpPr>
      <xdr:spPr>
        <a:xfrm>
          <a:off x="13468427" y="1667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85327</xdr:rowOff>
    </xdr:from>
    <xdr:to>
      <xdr:col>18</xdr:col>
      <xdr:colOff>492125</xdr:colOff>
      <xdr:row>99</xdr:row>
      <xdr:rowOff>15477</xdr:rowOff>
    </xdr:to>
    <xdr:sp macro="" textlink="">
      <xdr:nvSpPr>
        <xdr:cNvPr id="669" name="フローチャート : 判断 668"/>
        <xdr:cNvSpPr/>
      </xdr:nvSpPr>
      <xdr:spPr>
        <a:xfrm>
          <a:off x="12763500" y="1688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32004</xdr:rowOff>
    </xdr:from>
    <xdr:ext cx="534377" cy="259045"/>
    <xdr:sp macro="" textlink="">
      <xdr:nvSpPr>
        <xdr:cNvPr id="670" name="テキスト ボックス 669"/>
        <xdr:cNvSpPr txBox="1"/>
      </xdr:nvSpPr>
      <xdr:spPr>
        <a:xfrm>
          <a:off x="12547111" y="166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61987</xdr:rowOff>
    </xdr:from>
    <xdr:to>
      <xdr:col>23</xdr:col>
      <xdr:colOff>568325</xdr:colOff>
      <xdr:row>98</xdr:row>
      <xdr:rowOff>163587</xdr:rowOff>
    </xdr:to>
    <xdr:sp macro="" textlink="">
      <xdr:nvSpPr>
        <xdr:cNvPr id="676" name="円/楕円 675"/>
        <xdr:cNvSpPr/>
      </xdr:nvSpPr>
      <xdr:spPr>
        <a:xfrm>
          <a:off x="16268700" y="1686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21364</xdr:rowOff>
    </xdr:from>
    <xdr:ext cx="534377" cy="259045"/>
    <xdr:sp macro="" textlink="">
      <xdr:nvSpPr>
        <xdr:cNvPr id="677" name="積立金該当値テキスト"/>
        <xdr:cNvSpPr txBox="1"/>
      </xdr:nvSpPr>
      <xdr:spPr>
        <a:xfrm>
          <a:off x="16370300" y="1665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119676</xdr:rowOff>
    </xdr:from>
    <xdr:to>
      <xdr:col>22</xdr:col>
      <xdr:colOff>415925</xdr:colOff>
      <xdr:row>99</xdr:row>
      <xdr:rowOff>49826</xdr:rowOff>
    </xdr:to>
    <xdr:sp macro="" textlink="">
      <xdr:nvSpPr>
        <xdr:cNvPr id="678" name="円/楕円 677"/>
        <xdr:cNvSpPr/>
      </xdr:nvSpPr>
      <xdr:spPr>
        <a:xfrm>
          <a:off x="15430500" y="169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40953</xdr:rowOff>
    </xdr:from>
    <xdr:ext cx="469744" cy="259045"/>
    <xdr:sp macro="" textlink="">
      <xdr:nvSpPr>
        <xdr:cNvPr id="679" name="テキスト ボックス 678"/>
        <xdr:cNvSpPr txBox="1"/>
      </xdr:nvSpPr>
      <xdr:spPr>
        <a:xfrm>
          <a:off x="15246427" y="1701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120737</xdr:rowOff>
    </xdr:from>
    <xdr:to>
      <xdr:col>21</xdr:col>
      <xdr:colOff>212725</xdr:colOff>
      <xdr:row>99</xdr:row>
      <xdr:rowOff>50887</xdr:rowOff>
    </xdr:to>
    <xdr:sp macro="" textlink="">
      <xdr:nvSpPr>
        <xdr:cNvPr id="680" name="円/楕円 679"/>
        <xdr:cNvSpPr/>
      </xdr:nvSpPr>
      <xdr:spPr>
        <a:xfrm>
          <a:off x="14541500" y="169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42014</xdr:rowOff>
    </xdr:from>
    <xdr:ext cx="469744" cy="259045"/>
    <xdr:sp macro="" textlink="">
      <xdr:nvSpPr>
        <xdr:cNvPr id="681" name="テキスト ボックス 680"/>
        <xdr:cNvSpPr txBox="1"/>
      </xdr:nvSpPr>
      <xdr:spPr>
        <a:xfrm>
          <a:off x="14357427" y="1701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140182</xdr:rowOff>
    </xdr:from>
    <xdr:to>
      <xdr:col>20</xdr:col>
      <xdr:colOff>9525</xdr:colOff>
      <xdr:row>99</xdr:row>
      <xdr:rowOff>70332</xdr:rowOff>
    </xdr:to>
    <xdr:sp macro="" textlink="">
      <xdr:nvSpPr>
        <xdr:cNvPr id="682" name="円/楕円 681"/>
        <xdr:cNvSpPr/>
      </xdr:nvSpPr>
      <xdr:spPr>
        <a:xfrm>
          <a:off x="13652500" y="169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61459</xdr:rowOff>
    </xdr:from>
    <xdr:ext cx="469744" cy="259045"/>
    <xdr:sp macro="" textlink="">
      <xdr:nvSpPr>
        <xdr:cNvPr id="683" name="テキスト ボックス 682"/>
        <xdr:cNvSpPr txBox="1"/>
      </xdr:nvSpPr>
      <xdr:spPr>
        <a:xfrm>
          <a:off x="13468427" y="1703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119951</xdr:rowOff>
    </xdr:from>
    <xdr:to>
      <xdr:col>18</xdr:col>
      <xdr:colOff>492125</xdr:colOff>
      <xdr:row>99</xdr:row>
      <xdr:rowOff>50101</xdr:rowOff>
    </xdr:to>
    <xdr:sp macro="" textlink="">
      <xdr:nvSpPr>
        <xdr:cNvPr id="684" name="円/楕円 683"/>
        <xdr:cNvSpPr/>
      </xdr:nvSpPr>
      <xdr:spPr>
        <a:xfrm>
          <a:off x="12763500" y="1692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41228</xdr:rowOff>
    </xdr:from>
    <xdr:ext cx="469744" cy="259045"/>
    <xdr:sp macro="" textlink="">
      <xdr:nvSpPr>
        <xdr:cNvPr id="685" name="テキスト ボックス 684"/>
        <xdr:cNvSpPr txBox="1"/>
      </xdr:nvSpPr>
      <xdr:spPr>
        <a:xfrm>
          <a:off x="12579427" y="1701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9" name="テキスト ボックス 69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1" name="テキスト ボックス 70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3" name="テキスト ボックス 70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5" name="テキスト ボックス 70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68148</xdr:rowOff>
    </xdr:from>
    <xdr:to>
      <xdr:col>32</xdr:col>
      <xdr:colOff>186689</xdr:colOff>
      <xdr:row>38</xdr:row>
      <xdr:rowOff>139700</xdr:rowOff>
    </xdr:to>
    <xdr:cxnSp macro="">
      <xdr:nvCxnSpPr>
        <xdr:cNvPr id="707" name="直線コネクタ 706"/>
        <xdr:cNvCxnSpPr/>
      </xdr:nvCxnSpPr>
      <xdr:spPr>
        <a:xfrm flipV="1">
          <a:off x="22159595" y="5211648"/>
          <a:ext cx="1269" cy="144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14825</xdr:rowOff>
    </xdr:from>
    <xdr:ext cx="469744" cy="259045"/>
    <xdr:sp macro="" textlink="">
      <xdr:nvSpPr>
        <xdr:cNvPr id="710" name="投資及び出資金最大値テキスト"/>
        <xdr:cNvSpPr txBox="1"/>
      </xdr:nvSpPr>
      <xdr:spPr>
        <a:xfrm>
          <a:off x="22212300" y="49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a:t>
          </a:r>
          <a:endParaRPr kumimoji="1" lang="ja-JP" altLang="en-US" sz="1000" b="1">
            <a:latin typeface="ＭＳ Ｐゴシック"/>
          </a:endParaRPr>
        </a:p>
      </xdr:txBody>
    </xdr:sp>
    <xdr:clientData/>
  </xdr:oneCellAnchor>
  <xdr:twoCellAnchor>
    <xdr:from>
      <xdr:col>32</xdr:col>
      <xdr:colOff>98425</xdr:colOff>
      <xdr:row>30</xdr:row>
      <xdr:rowOff>68148</xdr:rowOff>
    </xdr:from>
    <xdr:to>
      <xdr:col>32</xdr:col>
      <xdr:colOff>276225</xdr:colOff>
      <xdr:row>30</xdr:row>
      <xdr:rowOff>68148</xdr:rowOff>
    </xdr:to>
    <xdr:cxnSp macro="">
      <xdr:nvCxnSpPr>
        <xdr:cNvPr id="711" name="直線コネクタ 710"/>
        <xdr:cNvCxnSpPr/>
      </xdr:nvCxnSpPr>
      <xdr:spPr>
        <a:xfrm>
          <a:off x="22072600" y="521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108805</xdr:rowOff>
    </xdr:from>
    <xdr:ext cx="378565" cy="259045"/>
    <xdr:sp macro="" textlink="">
      <xdr:nvSpPr>
        <xdr:cNvPr id="713" name="投資及び出資金平均値テキスト"/>
        <xdr:cNvSpPr txBox="1"/>
      </xdr:nvSpPr>
      <xdr:spPr>
        <a:xfrm>
          <a:off x="22212300" y="62810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85928</xdr:rowOff>
    </xdr:from>
    <xdr:to>
      <xdr:col>32</xdr:col>
      <xdr:colOff>238125</xdr:colOff>
      <xdr:row>38</xdr:row>
      <xdr:rowOff>16078</xdr:rowOff>
    </xdr:to>
    <xdr:sp macro="" textlink="">
      <xdr:nvSpPr>
        <xdr:cNvPr id="714" name="フローチャート : 判断 713"/>
        <xdr:cNvSpPr/>
      </xdr:nvSpPr>
      <xdr:spPr>
        <a:xfrm>
          <a:off x="221107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5" name="直線コネクタ 71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23063</xdr:rowOff>
    </xdr:from>
    <xdr:to>
      <xdr:col>31</xdr:col>
      <xdr:colOff>85725</xdr:colOff>
      <xdr:row>37</xdr:row>
      <xdr:rowOff>124663</xdr:rowOff>
    </xdr:to>
    <xdr:sp macro="" textlink="">
      <xdr:nvSpPr>
        <xdr:cNvPr id="716" name="フローチャート : 判断 715"/>
        <xdr:cNvSpPr/>
      </xdr:nvSpPr>
      <xdr:spPr>
        <a:xfrm>
          <a:off x="21272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141190</xdr:rowOff>
    </xdr:from>
    <xdr:ext cx="469744" cy="259045"/>
    <xdr:sp macro="" textlink="">
      <xdr:nvSpPr>
        <xdr:cNvPr id="717" name="テキスト ボックス 716"/>
        <xdr:cNvSpPr txBox="1"/>
      </xdr:nvSpPr>
      <xdr:spPr>
        <a:xfrm>
          <a:off x="21088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8" name="直線コネクタ 71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89814</xdr:rowOff>
    </xdr:from>
    <xdr:to>
      <xdr:col>29</xdr:col>
      <xdr:colOff>568325</xdr:colOff>
      <xdr:row>37</xdr:row>
      <xdr:rowOff>19964</xdr:rowOff>
    </xdr:to>
    <xdr:sp macro="" textlink="">
      <xdr:nvSpPr>
        <xdr:cNvPr id="719" name="フローチャート : 判断 718"/>
        <xdr:cNvSpPr/>
      </xdr:nvSpPr>
      <xdr:spPr>
        <a:xfrm>
          <a:off x="20383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36491</xdr:rowOff>
    </xdr:from>
    <xdr:ext cx="469744" cy="259045"/>
    <xdr:sp macro="" textlink="">
      <xdr:nvSpPr>
        <xdr:cNvPr id="720" name="テキスト ボックス 719"/>
        <xdr:cNvSpPr txBox="1"/>
      </xdr:nvSpPr>
      <xdr:spPr>
        <a:xfrm>
          <a:off x="20199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147879</xdr:rowOff>
    </xdr:from>
    <xdr:to>
      <xdr:col>28</xdr:col>
      <xdr:colOff>365125</xdr:colOff>
      <xdr:row>37</xdr:row>
      <xdr:rowOff>78029</xdr:rowOff>
    </xdr:to>
    <xdr:sp macro="" textlink="">
      <xdr:nvSpPr>
        <xdr:cNvPr id="722" name="フローチャート : 判断 721"/>
        <xdr:cNvSpPr/>
      </xdr:nvSpPr>
      <xdr:spPr>
        <a:xfrm>
          <a:off x="19494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94556</xdr:rowOff>
    </xdr:from>
    <xdr:ext cx="469744" cy="259045"/>
    <xdr:sp macro="" textlink="">
      <xdr:nvSpPr>
        <xdr:cNvPr id="723" name="テキスト ボックス 722"/>
        <xdr:cNvSpPr txBox="1"/>
      </xdr:nvSpPr>
      <xdr:spPr>
        <a:xfrm>
          <a:off x="19310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33350</xdr:rowOff>
    </xdr:from>
    <xdr:to>
      <xdr:col>27</xdr:col>
      <xdr:colOff>161925</xdr:colOff>
      <xdr:row>37</xdr:row>
      <xdr:rowOff>134950</xdr:rowOff>
    </xdr:to>
    <xdr:sp macro="" textlink="">
      <xdr:nvSpPr>
        <xdr:cNvPr id="724" name="フローチャート : 判断 723"/>
        <xdr:cNvSpPr/>
      </xdr:nvSpPr>
      <xdr:spPr>
        <a:xfrm>
          <a:off x="18605500" y="63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151477</xdr:rowOff>
    </xdr:from>
    <xdr:ext cx="378565" cy="259045"/>
    <xdr:sp macro="" textlink="">
      <xdr:nvSpPr>
        <xdr:cNvPr id="725" name="テキスト ボックス 724"/>
        <xdr:cNvSpPr txBox="1"/>
      </xdr:nvSpPr>
      <xdr:spPr>
        <a:xfrm>
          <a:off x="18467017" y="6152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88570</xdr:rowOff>
    </xdr:from>
    <xdr:to>
      <xdr:col>32</xdr:col>
      <xdr:colOff>186689</xdr:colOff>
      <xdr:row>59</xdr:row>
      <xdr:rowOff>44450</xdr:rowOff>
    </xdr:to>
    <xdr:cxnSp macro="">
      <xdr:nvCxnSpPr>
        <xdr:cNvPr id="764" name="直線コネクタ 763"/>
        <xdr:cNvCxnSpPr/>
      </xdr:nvCxnSpPr>
      <xdr:spPr>
        <a:xfrm flipV="1">
          <a:off x="22159595" y="8832520"/>
          <a:ext cx="1269" cy="1327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35247</xdr:rowOff>
    </xdr:from>
    <xdr:ext cx="534377" cy="259045"/>
    <xdr:sp macro="" textlink="">
      <xdr:nvSpPr>
        <xdr:cNvPr id="767" name="貸付金最大値テキスト"/>
        <xdr:cNvSpPr txBox="1"/>
      </xdr:nvSpPr>
      <xdr:spPr>
        <a:xfrm>
          <a:off x="22212300" y="86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a:t>
          </a:r>
          <a:endParaRPr kumimoji="1" lang="ja-JP" altLang="en-US" sz="1000" b="1">
            <a:latin typeface="ＭＳ Ｐゴシック"/>
          </a:endParaRPr>
        </a:p>
      </xdr:txBody>
    </xdr:sp>
    <xdr:clientData/>
  </xdr:oneCellAnchor>
  <xdr:twoCellAnchor>
    <xdr:from>
      <xdr:col>32</xdr:col>
      <xdr:colOff>98425</xdr:colOff>
      <xdr:row>51</xdr:row>
      <xdr:rowOff>88570</xdr:rowOff>
    </xdr:from>
    <xdr:to>
      <xdr:col>32</xdr:col>
      <xdr:colOff>276225</xdr:colOff>
      <xdr:row>51</xdr:row>
      <xdr:rowOff>88570</xdr:rowOff>
    </xdr:to>
    <xdr:cxnSp macro="">
      <xdr:nvCxnSpPr>
        <xdr:cNvPr id="768" name="直線コネクタ 767"/>
        <xdr:cNvCxnSpPr/>
      </xdr:nvCxnSpPr>
      <xdr:spPr>
        <a:xfrm>
          <a:off x="22072600" y="883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42850</xdr:rowOff>
    </xdr:from>
    <xdr:to>
      <xdr:col>32</xdr:col>
      <xdr:colOff>187325</xdr:colOff>
      <xdr:row>54</xdr:row>
      <xdr:rowOff>92456</xdr:rowOff>
    </xdr:to>
    <xdr:cxnSp macro="">
      <xdr:nvCxnSpPr>
        <xdr:cNvPr id="769" name="直線コネクタ 768"/>
        <xdr:cNvCxnSpPr/>
      </xdr:nvCxnSpPr>
      <xdr:spPr>
        <a:xfrm>
          <a:off x="21323300" y="9301150"/>
          <a:ext cx="838200" cy="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64355</xdr:rowOff>
    </xdr:from>
    <xdr:ext cx="469744" cy="259045"/>
    <xdr:sp macro="" textlink="">
      <xdr:nvSpPr>
        <xdr:cNvPr id="770" name="貸付金平均値テキスト"/>
        <xdr:cNvSpPr txBox="1"/>
      </xdr:nvSpPr>
      <xdr:spPr>
        <a:xfrm>
          <a:off x="22212300" y="9837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85928</xdr:rowOff>
    </xdr:from>
    <xdr:to>
      <xdr:col>32</xdr:col>
      <xdr:colOff>238125</xdr:colOff>
      <xdr:row>58</xdr:row>
      <xdr:rowOff>16078</xdr:rowOff>
    </xdr:to>
    <xdr:sp macro="" textlink="">
      <xdr:nvSpPr>
        <xdr:cNvPr id="771" name="フローチャート : 判断 770"/>
        <xdr:cNvSpPr/>
      </xdr:nvSpPr>
      <xdr:spPr>
        <a:xfrm>
          <a:off x="22110700" y="985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169875</xdr:rowOff>
    </xdr:from>
    <xdr:to>
      <xdr:col>31</xdr:col>
      <xdr:colOff>34925</xdr:colOff>
      <xdr:row>54</xdr:row>
      <xdr:rowOff>42850</xdr:rowOff>
    </xdr:to>
    <xdr:cxnSp macro="">
      <xdr:nvCxnSpPr>
        <xdr:cNvPr id="772" name="直線コネクタ 771"/>
        <xdr:cNvCxnSpPr/>
      </xdr:nvCxnSpPr>
      <xdr:spPr>
        <a:xfrm>
          <a:off x="20434300" y="9256725"/>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54991</xdr:rowOff>
    </xdr:from>
    <xdr:to>
      <xdr:col>31</xdr:col>
      <xdr:colOff>85725</xdr:colOff>
      <xdr:row>56</xdr:row>
      <xdr:rowOff>156591</xdr:rowOff>
    </xdr:to>
    <xdr:sp macro="" textlink="">
      <xdr:nvSpPr>
        <xdr:cNvPr id="773" name="フローチャート : 判断 772"/>
        <xdr:cNvSpPr/>
      </xdr:nvSpPr>
      <xdr:spPr>
        <a:xfrm>
          <a:off x="21272500" y="96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147718</xdr:rowOff>
    </xdr:from>
    <xdr:ext cx="469744" cy="259045"/>
    <xdr:sp macro="" textlink="">
      <xdr:nvSpPr>
        <xdr:cNvPr id="774" name="テキスト ボックス 773"/>
        <xdr:cNvSpPr txBox="1"/>
      </xdr:nvSpPr>
      <xdr:spPr>
        <a:xfrm>
          <a:off x="21088427" y="97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123012</xdr:rowOff>
    </xdr:from>
    <xdr:to>
      <xdr:col>29</xdr:col>
      <xdr:colOff>517525</xdr:colOff>
      <xdr:row>53</xdr:row>
      <xdr:rowOff>169875</xdr:rowOff>
    </xdr:to>
    <xdr:cxnSp macro="">
      <xdr:nvCxnSpPr>
        <xdr:cNvPr id="775" name="直線コネクタ 774"/>
        <xdr:cNvCxnSpPr/>
      </xdr:nvCxnSpPr>
      <xdr:spPr>
        <a:xfrm>
          <a:off x="19545300" y="9209862"/>
          <a:ext cx="8890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24282</xdr:rowOff>
    </xdr:from>
    <xdr:to>
      <xdr:col>29</xdr:col>
      <xdr:colOff>568325</xdr:colOff>
      <xdr:row>56</xdr:row>
      <xdr:rowOff>125882</xdr:rowOff>
    </xdr:to>
    <xdr:sp macro="" textlink="">
      <xdr:nvSpPr>
        <xdr:cNvPr id="776" name="フローチャート : 判断 775"/>
        <xdr:cNvSpPr/>
      </xdr:nvSpPr>
      <xdr:spPr>
        <a:xfrm>
          <a:off x="20383500" y="962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117009</xdr:rowOff>
    </xdr:from>
    <xdr:ext cx="469744" cy="259045"/>
    <xdr:sp macro="" textlink="">
      <xdr:nvSpPr>
        <xdr:cNvPr id="777" name="テキスト ボックス 776"/>
        <xdr:cNvSpPr txBox="1"/>
      </xdr:nvSpPr>
      <xdr:spPr>
        <a:xfrm>
          <a:off x="20199427" y="971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70586</xdr:rowOff>
    </xdr:from>
    <xdr:to>
      <xdr:col>28</xdr:col>
      <xdr:colOff>314325</xdr:colOff>
      <xdr:row>53</xdr:row>
      <xdr:rowOff>123012</xdr:rowOff>
    </xdr:to>
    <xdr:cxnSp macro="">
      <xdr:nvCxnSpPr>
        <xdr:cNvPr id="778" name="直線コネクタ 777"/>
        <xdr:cNvCxnSpPr/>
      </xdr:nvCxnSpPr>
      <xdr:spPr>
        <a:xfrm>
          <a:off x="18656300" y="9157436"/>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147803</xdr:rowOff>
    </xdr:from>
    <xdr:to>
      <xdr:col>28</xdr:col>
      <xdr:colOff>365125</xdr:colOff>
      <xdr:row>56</xdr:row>
      <xdr:rowOff>77953</xdr:rowOff>
    </xdr:to>
    <xdr:sp macro="" textlink="">
      <xdr:nvSpPr>
        <xdr:cNvPr id="779" name="フローチャート : 判断 778"/>
        <xdr:cNvSpPr/>
      </xdr:nvSpPr>
      <xdr:spPr>
        <a:xfrm>
          <a:off x="19494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69080</xdr:rowOff>
    </xdr:from>
    <xdr:ext cx="469744" cy="259045"/>
    <xdr:sp macro="" textlink="">
      <xdr:nvSpPr>
        <xdr:cNvPr id="780" name="テキスト ボックス 779"/>
        <xdr:cNvSpPr txBox="1"/>
      </xdr:nvSpPr>
      <xdr:spPr>
        <a:xfrm>
          <a:off x="19310427" y="967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123571</xdr:rowOff>
    </xdr:from>
    <xdr:to>
      <xdr:col>27</xdr:col>
      <xdr:colOff>161925</xdr:colOff>
      <xdr:row>56</xdr:row>
      <xdr:rowOff>53721</xdr:rowOff>
    </xdr:to>
    <xdr:sp macro="" textlink="">
      <xdr:nvSpPr>
        <xdr:cNvPr id="781" name="フローチャート : 判断 780"/>
        <xdr:cNvSpPr/>
      </xdr:nvSpPr>
      <xdr:spPr>
        <a:xfrm>
          <a:off x="18605500" y="955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44848</xdr:rowOff>
    </xdr:from>
    <xdr:ext cx="469744" cy="259045"/>
    <xdr:sp macro="" textlink="">
      <xdr:nvSpPr>
        <xdr:cNvPr id="782" name="テキスト ボックス 781"/>
        <xdr:cNvSpPr txBox="1"/>
      </xdr:nvSpPr>
      <xdr:spPr>
        <a:xfrm>
          <a:off x="18421427" y="964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41656</xdr:rowOff>
    </xdr:from>
    <xdr:to>
      <xdr:col>32</xdr:col>
      <xdr:colOff>238125</xdr:colOff>
      <xdr:row>54</xdr:row>
      <xdr:rowOff>143256</xdr:rowOff>
    </xdr:to>
    <xdr:sp macro="" textlink="">
      <xdr:nvSpPr>
        <xdr:cNvPr id="788" name="円/楕円 787"/>
        <xdr:cNvSpPr/>
      </xdr:nvSpPr>
      <xdr:spPr>
        <a:xfrm>
          <a:off x="22110700" y="92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64533</xdr:rowOff>
    </xdr:from>
    <xdr:ext cx="534377" cy="259045"/>
    <xdr:sp macro="" textlink="">
      <xdr:nvSpPr>
        <xdr:cNvPr id="789" name="貸付金該当値テキスト"/>
        <xdr:cNvSpPr txBox="1"/>
      </xdr:nvSpPr>
      <xdr:spPr>
        <a:xfrm>
          <a:off x="22212300" y="915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10,620</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163500</xdr:rowOff>
    </xdr:from>
    <xdr:to>
      <xdr:col>31</xdr:col>
      <xdr:colOff>85725</xdr:colOff>
      <xdr:row>54</xdr:row>
      <xdr:rowOff>93650</xdr:rowOff>
    </xdr:to>
    <xdr:sp macro="" textlink="">
      <xdr:nvSpPr>
        <xdr:cNvPr id="790" name="円/楕円 789"/>
        <xdr:cNvSpPr/>
      </xdr:nvSpPr>
      <xdr:spPr>
        <a:xfrm>
          <a:off x="21272500" y="925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110177</xdr:rowOff>
    </xdr:from>
    <xdr:ext cx="534377" cy="259045"/>
    <xdr:sp macro="" textlink="">
      <xdr:nvSpPr>
        <xdr:cNvPr id="791" name="テキスト ボックス 790"/>
        <xdr:cNvSpPr txBox="1"/>
      </xdr:nvSpPr>
      <xdr:spPr>
        <a:xfrm>
          <a:off x="21056111" y="90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11,271</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119075</xdr:rowOff>
    </xdr:from>
    <xdr:to>
      <xdr:col>29</xdr:col>
      <xdr:colOff>568325</xdr:colOff>
      <xdr:row>54</xdr:row>
      <xdr:rowOff>49225</xdr:rowOff>
    </xdr:to>
    <xdr:sp macro="" textlink="">
      <xdr:nvSpPr>
        <xdr:cNvPr id="792" name="円/楕円 791"/>
        <xdr:cNvSpPr/>
      </xdr:nvSpPr>
      <xdr:spPr>
        <a:xfrm>
          <a:off x="20383500" y="92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65752</xdr:rowOff>
    </xdr:from>
    <xdr:ext cx="534377" cy="259045"/>
    <xdr:sp macro="" textlink="">
      <xdr:nvSpPr>
        <xdr:cNvPr id="793" name="テキスト ボックス 792"/>
        <xdr:cNvSpPr txBox="1"/>
      </xdr:nvSpPr>
      <xdr:spPr>
        <a:xfrm>
          <a:off x="20167111" y="89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72212</xdr:rowOff>
    </xdr:from>
    <xdr:to>
      <xdr:col>28</xdr:col>
      <xdr:colOff>365125</xdr:colOff>
      <xdr:row>54</xdr:row>
      <xdr:rowOff>2362</xdr:rowOff>
    </xdr:to>
    <xdr:sp macro="" textlink="">
      <xdr:nvSpPr>
        <xdr:cNvPr id="794" name="円/楕円 793"/>
        <xdr:cNvSpPr/>
      </xdr:nvSpPr>
      <xdr:spPr>
        <a:xfrm>
          <a:off x="19494500" y="915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18889</xdr:rowOff>
    </xdr:from>
    <xdr:ext cx="534377" cy="259045"/>
    <xdr:sp macro="" textlink="">
      <xdr:nvSpPr>
        <xdr:cNvPr id="795" name="テキスト ボックス 794"/>
        <xdr:cNvSpPr txBox="1"/>
      </xdr:nvSpPr>
      <xdr:spPr>
        <a:xfrm>
          <a:off x="19278111" y="893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12,469</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19786</xdr:rowOff>
    </xdr:from>
    <xdr:to>
      <xdr:col>27</xdr:col>
      <xdr:colOff>161925</xdr:colOff>
      <xdr:row>53</xdr:row>
      <xdr:rowOff>121386</xdr:rowOff>
    </xdr:to>
    <xdr:sp macro="" textlink="">
      <xdr:nvSpPr>
        <xdr:cNvPr id="796" name="円/楕円 795"/>
        <xdr:cNvSpPr/>
      </xdr:nvSpPr>
      <xdr:spPr>
        <a:xfrm>
          <a:off x="18605500" y="910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137913</xdr:rowOff>
    </xdr:from>
    <xdr:ext cx="534377" cy="259045"/>
    <xdr:sp macro="" textlink="">
      <xdr:nvSpPr>
        <xdr:cNvPr id="797" name="テキスト ボックス 796"/>
        <xdr:cNvSpPr txBox="1"/>
      </xdr:nvSpPr>
      <xdr:spPr>
        <a:xfrm>
          <a:off x="18389111" y="88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26954</xdr:rowOff>
    </xdr:from>
    <xdr:to>
      <xdr:col>32</xdr:col>
      <xdr:colOff>186689</xdr:colOff>
      <xdr:row>77</xdr:row>
      <xdr:rowOff>121458</xdr:rowOff>
    </xdr:to>
    <xdr:cxnSp macro="">
      <xdr:nvCxnSpPr>
        <xdr:cNvPr id="820" name="直線コネクタ 819"/>
        <xdr:cNvCxnSpPr/>
      </xdr:nvCxnSpPr>
      <xdr:spPr>
        <a:xfrm flipV="1">
          <a:off x="22159595" y="12028454"/>
          <a:ext cx="1269" cy="1294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125285</xdr:rowOff>
    </xdr:from>
    <xdr:ext cx="534377" cy="259045"/>
    <xdr:sp macro="" textlink="">
      <xdr:nvSpPr>
        <xdr:cNvPr id="821" name="繰出金最小値テキスト"/>
        <xdr:cNvSpPr txBox="1"/>
      </xdr:nvSpPr>
      <xdr:spPr>
        <a:xfrm>
          <a:off x="22212300" y="133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24,149</a:t>
          </a:r>
          <a:endParaRPr kumimoji="1" lang="ja-JP" altLang="en-US" sz="1000" b="1">
            <a:latin typeface="ＭＳ Ｐゴシック"/>
          </a:endParaRPr>
        </a:p>
      </xdr:txBody>
    </xdr:sp>
    <xdr:clientData/>
  </xdr:oneCellAnchor>
  <xdr:twoCellAnchor>
    <xdr:from>
      <xdr:col>32</xdr:col>
      <xdr:colOff>98425</xdr:colOff>
      <xdr:row>77</xdr:row>
      <xdr:rowOff>121458</xdr:rowOff>
    </xdr:from>
    <xdr:to>
      <xdr:col>32</xdr:col>
      <xdr:colOff>276225</xdr:colOff>
      <xdr:row>77</xdr:row>
      <xdr:rowOff>121458</xdr:rowOff>
    </xdr:to>
    <xdr:cxnSp macro="">
      <xdr:nvCxnSpPr>
        <xdr:cNvPr id="822" name="直線コネクタ 821"/>
        <xdr:cNvCxnSpPr/>
      </xdr:nvCxnSpPr>
      <xdr:spPr>
        <a:xfrm>
          <a:off x="22072600" y="1332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145081</xdr:rowOff>
    </xdr:from>
    <xdr:ext cx="534377" cy="259045"/>
    <xdr:sp macro="" textlink="">
      <xdr:nvSpPr>
        <xdr:cNvPr id="823" name="繰出金最大値テキスト"/>
        <xdr:cNvSpPr txBox="1"/>
      </xdr:nvSpPr>
      <xdr:spPr>
        <a:xfrm>
          <a:off x="22212300" y="1180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52,466</a:t>
          </a:r>
          <a:endParaRPr kumimoji="1" lang="ja-JP" altLang="en-US" sz="1000" b="1">
            <a:latin typeface="ＭＳ Ｐゴシック"/>
          </a:endParaRPr>
        </a:p>
      </xdr:txBody>
    </xdr:sp>
    <xdr:clientData/>
  </xdr:oneCellAnchor>
  <xdr:twoCellAnchor>
    <xdr:from>
      <xdr:col>32</xdr:col>
      <xdr:colOff>98425</xdr:colOff>
      <xdr:row>70</xdr:row>
      <xdr:rowOff>26954</xdr:rowOff>
    </xdr:from>
    <xdr:to>
      <xdr:col>32</xdr:col>
      <xdr:colOff>276225</xdr:colOff>
      <xdr:row>70</xdr:row>
      <xdr:rowOff>26954</xdr:rowOff>
    </xdr:to>
    <xdr:cxnSp macro="">
      <xdr:nvCxnSpPr>
        <xdr:cNvPr id="824" name="直線コネクタ 823"/>
        <xdr:cNvCxnSpPr/>
      </xdr:nvCxnSpPr>
      <xdr:spPr>
        <a:xfrm>
          <a:off x="22072600" y="1202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102118</xdr:rowOff>
    </xdr:from>
    <xdr:to>
      <xdr:col>32</xdr:col>
      <xdr:colOff>187325</xdr:colOff>
      <xdr:row>73</xdr:row>
      <xdr:rowOff>24165</xdr:rowOff>
    </xdr:to>
    <xdr:cxnSp macro="">
      <xdr:nvCxnSpPr>
        <xdr:cNvPr id="825" name="直線コネクタ 824"/>
        <xdr:cNvCxnSpPr/>
      </xdr:nvCxnSpPr>
      <xdr:spPr>
        <a:xfrm flipV="1">
          <a:off x="21323300" y="12275068"/>
          <a:ext cx="838200" cy="26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85112</xdr:rowOff>
    </xdr:from>
    <xdr:ext cx="534377" cy="259045"/>
    <xdr:sp macro="" textlink="">
      <xdr:nvSpPr>
        <xdr:cNvPr id="826" name="繰出金平均値テキスト"/>
        <xdr:cNvSpPr txBox="1"/>
      </xdr:nvSpPr>
      <xdr:spPr>
        <a:xfrm>
          <a:off x="22212300" y="12600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32</xdr:col>
      <xdr:colOff>136525</xdr:colOff>
      <xdr:row>73</xdr:row>
      <xdr:rowOff>106685</xdr:rowOff>
    </xdr:from>
    <xdr:to>
      <xdr:col>32</xdr:col>
      <xdr:colOff>238125</xdr:colOff>
      <xdr:row>74</xdr:row>
      <xdr:rowOff>36835</xdr:rowOff>
    </xdr:to>
    <xdr:sp macro="" textlink="">
      <xdr:nvSpPr>
        <xdr:cNvPr id="827" name="フローチャート : 判断 826"/>
        <xdr:cNvSpPr/>
      </xdr:nvSpPr>
      <xdr:spPr>
        <a:xfrm>
          <a:off x="22110700" y="126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6655</xdr:rowOff>
    </xdr:from>
    <xdr:to>
      <xdr:col>31</xdr:col>
      <xdr:colOff>34925</xdr:colOff>
      <xdr:row>73</xdr:row>
      <xdr:rowOff>24165</xdr:rowOff>
    </xdr:to>
    <xdr:cxnSp macro="">
      <xdr:nvCxnSpPr>
        <xdr:cNvPr id="828" name="直線コネクタ 827"/>
        <xdr:cNvCxnSpPr/>
      </xdr:nvCxnSpPr>
      <xdr:spPr>
        <a:xfrm>
          <a:off x="20434300" y="12179605"/>
          <a:ext cx="889000" cy="36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45878</xdr:rowOff>
    </xdr:from>
    <xdr:to>
      <xdr:col>31</xdr:col>
      <xdr:colOff>85725</xdr:colOff>
      <xdr:row>73</xdr:row>
      <xdr:rowOff>147478</xdr:rowOff>
    </xdr:to>
    <xdr:sp macro="" textlink="">
      <xdr:nvSpPr>
        <xdr:cNvPr id="829" name="フローチャート : 判断 828"/>
        <xdr:cNvSpPr/>
      </xdr:nvSpPr>
      <xdr:spPr>
        <a:xfrm>
          <a:off x="21272500" y="1256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138605</xdr:rowOff>
    </xdr:from>
    <xdr:ext cx="534377" cy="259045"/>
    <xdr:sp macro="" textlink="">
      <xdr:nvSpPr>
        <xdr:cNvPr id="830" name="テキスト ボックス 829"/>
        <xdr:cNvSpPr txBox="1"/>
      </xdr:nvSpPr>
      <xdr:spPr>
        <a:xfrm>
          <a:off x="21056111" y="1265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6655</xdr:rowOff>
    </xdr:from>
    <xdr:to>
      <xdr:col>29</xdr:col>
      <xdr:colOff>517525</xdr:colOff>
      <xdr:row>73</xdr:row>
      <xdr:rowOff>71623</xdr:rowOff>
    </xdr:to>
    <xdr:cxnSp macro="">
      <xdr:nvCxnSpPr>
        <xdr:cNvPr id="831" name="直線コネクタ 830"/>
        <xdr:cNvCxnSpPr/>
      </xdr:nvCxnSpPr>
      <xdr:spPr>
        <a:xfrm flipV="1">
          <a:off x="19545300" y="12179605"/>
          <a:ext cx="889000" cy="40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86797</xdr:rowOff>
    </xdr:from>
    <xdr:to>
      <xdr:col>29</xdr:col>
      <xdr:colOff>568325</xdr:colOff>
      <xdr:row>74</xdr:row>
      <xdr:rowOff>16947</xdr:rowOff>
    </xdr:to>
    <xdr:sp macro="" textlink="">
      <xdr:nvSpPr>
        <xdr:cNvPr id="832" name="フローチャート : 判断 831"/>
        <xdr:cNvSpPr/>
      </xdr:nvSpPr>
      <xdr:spPr>
        <a:xfrm>
          <a:off x="20383500" y="1260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8074</xdr:rowOff>
    </xdr:from>
    <xdr:ext cx="534377" cy="259045"/>
    <xdr:sp macro="" textlink="">
      <xdr:nvSpPr>
        <xdr:cNvPr id="833" name="テキスト ボックス 832"/>
        <xdr:cNvSpPr txBox="1"/>
      </xdr:nvSpPr>
      <xdr:spPr>
        <a:xfrm>
          <a:off x="20167111" y="126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71623</xdr:rowOff>
    </xdr:from>
    <xdr:to>
      <xdr:col>28</xdr:col>
      <xdr:colOff>314325</xdr:colOff>
      <xdr:row>73</xdr:row>
      <xdr:rowOff>134808</xdr:rowOff>
    </xdr:to>
    <xdr:cxnSp macro="">
      <xdr:nvCxnSpPr>
        <xdr:cNvPr id="834" name="直線コネクタ 833"/>
        <xdr:cNvCxnSpPr/>
      </xdr:nvCxnSpPr>
      <xdr:spPr>
        <a:xfrm flipV="1">
          <a:off x="18656300" y="12587473"/>
          <a:ext cx="889000" cy="6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126619</xdr:rowOff>
    </xdr:from>
    <xdr:to>
      <xdr:col>28</xdr:col>
      <xdr:colOff>365125</xdr:colOff>
      <xdr:row>74</xdr:row>
      <xdr:rowOff>56769</xdr:rowOff>
    </xdr:to>
    <xdr:sp macro="" textlink="">
      <xdr:nvSpPr>
        <xdr:cNvPr id="835" name="フローチャート : 判断 834"/>
        <xdr:cNvSpPr/>
      </xdr:nvSpPr>
      <xdr:spPr>
        <a:xfrm>
          <a:off x="19494500" y="1264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47896</xdr:rowOff>
    </xdr:from>
    <xdr:ext cx="534377" cy="259045"/>
    <xdr:sp macro="" textlink="">
      <xdr:nvSpPr>
        <xdr:cNvPr id="836" name="テキスト ボックス 835"/>
        <xdr:cNvSpPr txBox="1"/>
      </xdr:nvSpPr>
      <xdr:spPr>
        <a:xfrm>
          <a:off x="19278111" y="1273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146782</xdr:rowOff>
    </xdr:from>
    <xdr:to>
      <xdr:col>27</xdr:col>
      <xdr:colOff>161925</xdr:colOff>
      <xdr:row>74</xdr:row>
      <xdr:rowOff>76932</xdr:rowOff>
    </xdr:to>
    <xdr:sp macro="" textlink="">
      <xdr:nvSpPr>
        <xdr:cNvPr id="837" name="フローチャート : 判断 836"/>
        <xdr:cNvSpPr/>
      </xdr:nvSpPr>
      <xdr:spPr>
        <a:xfrm>
          <a:off x="18605500" y="126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68059</xdr:rowOff>
    </xdr:from>
    <xdr:ext cx="534377" cy="259045"/>
    <xdr:sp macro="" textlink="">
      <xdr:nvSpPr>
        <xdr:cNvPr id="838" name="テキスト ボックス 837"/>
        <xdr:cNvSpPr txBox="1"/>
      </xdr:nvSpPr>
      <xdr:spPr>
        <a:xfrm>
          <a:off x="18389111" y="1275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71</xdr:row>
      <xdr:rowOff>51318</xdr:rowOff>
    </xdr:from>
    <xdr:to>
      <xdr:col>32</xdr:col>
      <xdr:colOff>238125</xdr:colOff>
      <xdr:row>71</xdr:row>
      <xdr:rowOff>152918</xdr:rowOff>
    </xdr:to>
    <xdr:sp macro="" textlink="">
      <xdr:nvSpPr>
        <xdr:cNvPr id="844" name="円/楕円 843"/>
        <xdr:cNvSpPr/>
      </xdr:nvSpPr>
      <xdr:spPr>
        <a:xfrm>
          <a:off x="22110700" y="122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74195</xdr:rowOff>
    </xdr:from>
    <xdr:ext cx="534377" cy="259045"/>
    <xdr:sp macro="" textlink="">
      <xdr:nvSpPr>
        <xdr:cNvPr id="845" name="繰出金該当値テキスト"/>
        <xdr:cNvSpPr txBox="1"/>
      </xdr:nvSpPr>
      <xdr:spPr>
        <a:xfrm>
          <a:off x="22212300" y="1207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47,072</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144815</xdr:rowOff>
    </xdr:from>
    <xdr:to>
      <xdr:col>31</xdr:col>
      <xdr:colOff>85725</xdr:colOff>
      <xdr:row>73</xdr:row>
      <xdr:rowOff>74965</xdr:rowOff>
    </xdr:to>
    <xdr:sp macro="" textlink="">
      <xdr:nvSpPr>
        <xdr:cNvPr id="846" name="円/楕円 845"/>
        <xdr:cNvSpPr/>
      </xdr:nvSpPr>
      <xdr:spPr>
        <a:xfrm>
          <a:off x="21272500" y="124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91492</xdr:rowOff>
    </xdr:from>
    <xdr:ext cx="534377" cy="259045"/>
    <xdr:sp macro="" textlink="">
      <xdr:nvSpPr>
        <xdr:cNvPr id="847" name="テキスト ボックス 846"/>
        <xdr:cNvSpPr txBox="1"/>
      </xdr:nvSpPr>
      <xdr:spPr>
        <a:xfrm>
          <a:off x="21056111" y="1226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41,277</a:t>
          </a:r>
          <a:endParaRPr kumimoji="1" lang="ja-JP" altLang="en-US" sz="1000" b="1">
            <a:solidFill>
              <a:srgbClr val="FF0000"/>
            </a:solidFill>
            <a:latin typeface="ＭＳ Ｐゴシック"/>
          </a:endParaRPr>
        </a:p>
      </xdr:txBody>
    </xdr:sp>
    <xdr:clientData/>
  </xdr:oneCellAnchor>
  <xdr:twoCellAnchor>
    <xdr:from>
      <xdr:col>29</xdr:col>
      <xdr:colOff>466725</xdr:colOff>
      <xdr:row>70</xdr:row>
      <xdr:rowOff>127305</xdr:rowOff>
    </xdr:from>
    <xdr:to>
      <xdr:col>29</xdr:col>
      <xdr:colOff>568325</xdr:colOff>
      <xdr:row>71</xdr:row>
      <xdr:rowOff>57455</xdr:rowOff>
    </xdr:to>
    <xdr:sp macro="" textlink="">
      <xdr:nvSpPr>
        <xdr:cNvPr id="848" name="円/楕円 847"/>
        <xdr:cNvSpPr/>
      </xdr:nvSpPr>
      <xdr:spPr>
        <a:xfrm>
          <a:off x="20383500" y="1212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69</xdr:row>
      <xdr:rowOff>73982</xdr:rowOff>
    </xdr:from>
    <xdr:ext cx="534377" cy="259045"/>
    <xdr:sp macro="" textlink="">
      <xdr:nvSpPr>
        <xdr:cNvPr id="849" name="テキスト ボックス 848"/>
        <xdr:cNvSpPr txBox="1"/>
      </xdr:nvSpPr>
      <xdr:spPr>
        <a:xfrm>
          <a:off x="20167111" y="1190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49,160</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20823</xdr:rowOff>
    </xdr:from>
    <xdr:to>
      <xdr:col>28</xdr:col>
      <xdr:colOff>365125</xdr:colOff>
      <xdr:row>73</xdr:row>
      <xdr:rowOff>122423</xdr:rowOff>
    </xdr:to>
    <xdr:sp macro="" textlink="">
      <xdr:nvSpPr>
        <xdr:cNvPr id="850" name="円/楕円 849"/>
        <xdr:cNvSpPr/>
      </xdr:nvSpPr>
      <xdr:spPr>
        <a:xfrm>
          <a:off x="19494500" y="1253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138950</xdr:rowOff>
    </xdr:from>
    <xdr:ext cx="534377" cy="259045"/>
    <xdr:sp macro="" textlink="">
      <xdr:nvSpPr>
        <xdr:cNvPr id="851" name="テキスト ボックス 850"/>
        <xdr:cNvSpPr txBox="1"/>
      </xdr:nvSpPr>
      <xdr:spPr>
        <a:xfrm>
          <a:off x="19278111" y="1231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40,239</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84008</xdr:rowOff>
    </xdr:from>
    <xdr:to>
      <xdr:col>27</xdr:col>
      <xdr:colOff>161925</xdr:colOff>
      <xdr:row>74</xdr:row>
      <xdr:rowOff>14158</xdr:rowOff>
    </xdr:to>
    <xdr:sp macro="" textlink="">
      <xdr:nvSpPr>
        <xdr:cNvPr id="852" name="円/楕円 851"/>
        <xdr:cNvSpPr/>
      </xdr:nvSpPr>
      <xdr:spPr>
        <a:xfrm>
          <a:off x="18605500" y="125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30685</xdr:rowOff>
    </xdr:from>
    <xdr:ext cx="534377" cy="259045"/>
    <xdr:sp macro="" textlink="">
      <xdr:nvSpPr>
        <xdr:cNvPr id="853" name="テキスト ボックス 852"/>
        <xdr:cNvSpPr txBox="1"/>
      </xdr:nvSpPr>
      <xdr:spPr>
        <a:xfrm>
          <a:off x="18389111" y="123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4" name="直線コネクタ 86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5" name="テキスト ボックス 86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6" name="直線コネクタ 86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7" name="テキスト ボックス 866"/>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8" name="直線コネクタ 86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9" name="テキスト ボックス 868"/>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0" name="直線コネクタ 86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1" name="テキスト ボックス 870"/>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3" name="テキスト ボックス 87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5" name="直線コネクタ 874"/>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6"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7" name="直線コネクタ 87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8"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0" name="直線コネクタ 87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1"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2" name="フローチャート : 判断 881"/>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3" name="直線コネクタ 88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4" name="フローチャート : 判断 88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5" name="テキスト ボックス 88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6" name="直線コネクタ 88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7" name="フローチャート : 判断 886"/>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8" name="テキスト ボックス 887"/>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9" name="直線コネクタ 88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0" name="フローチャート : 判断 889"/>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1" name="テキスト ボックス 890"/>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2" name="フローチャート : 判断 891"/>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93" name="テキスト ボックス 892"/>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9" name="円/楕円 89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0"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1" name="円/楕円 90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2" name="テキスト ボックス 90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3" name="円/楕円 90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4" name="テキスト ボックス 903"/>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5" name="円/楕円 90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6" name="テキスト ボックス 90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7" name="円/楕円 90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8" name="テキスト ボックス 90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本市は、類似団体と比較して繰出金と扶助費が高いという特徴がある。平成</a:t>
          </a:r>
          <a:r>
            <a:rPr kumimoji="1" lang="en-US" altLang="ja-JP" sz="1300">
              <a:latin typeface="ＭＳ Ｐゴシック"/>
            </a:rPr>
            <a:t>23</a:t>
          </a:r>
          <a:r>
            <a:rPr kumimoji="1" lang="ja-JP" altLang="en-US" sz="1300">
              <a:latin typeface="ＭＳ Ｐゴシック"/>
            </a:rPr>
            <a:t>年度と比較して、繰出金は約</a:t>
          </a:r>
          <a:r>
            <a:rPr kumimoji="1" lang="en-US" altLang="ja-JP" sz="1300">
              <a:latin typeface="ＭＳ Ｐゴシック"/>
            </a:rPr>
            <a:t>21%</a:t>
          </a:r>
          <a:r>
            <a:rPr kumimoji="1" lang="ja-JP" altLang="en-US" sz="1300">
              <a:latin typeface="ＭＳ Ｐゴシック"/>
            </a:rPr>
            <a:t>の増加、扶助費は約</a:t>
          </a:r>
          <a:r>
            <a:rPr kumimoji="1" lang="en-US" altLang="ja-JP" sz="1300">
              <a:latin typeface="ＭＳ Ｐゴシック"/>
            </a:rPr>
            <a:t>7%</a:t>
          </a:r>
          <a:r>
            <a:rPr kumimoji="1" lang="ja-JP" altLang="en-US" sz="1300">
              <a:latin typeface="ＭＳ Ｐゴシック"/>
            </a:rPr>
            <a:t>の増加となっており依然高止まりの状態が続いている。要因として、繰出金は、高齢化の影響により、介護事業等への繰出金の増加によるものが大きく、扶助費は約</a:t>
          </a:r>
          <a:r>
            <a:rPr kumimoji="1" lang="en-US" altLang="ja-JP" sz="1300">
              <a:latin typeface="ＭＳ Ｐゴシック"/>
            </a:rPr>
            <a:t>4</a:t>
          </a:r>
          <a:r>
            <a:rPr kumimoji="1" lang="ja-JP" altLang="en-US" sz="1300">
              <a:latin typeface="ＭＳ Ｐゴシック"/>
            </a:rPr>
            <a:t>割程度を占める生活保護費によるものが大きい。その他にも、本市は、市立の幼稚園や保育園が多く類似団体より人件費が高くなっている。今後は、事業経費の更なる見直しや収入確保などによる企業会計の見直しや市単独事業の見直しや職員の適正な配置などに取り組む必要が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大阪府富田林市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114,919
113,945
39.72
40,334,373
39,630,326
578,859
22,828,613
26,717,715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16828</xdr:rowOff>
    </xdr:from>
    <xdr:to>
      <xdr:col>6</xdr:col>
      <xdr:colOff>510540</xdr:colOff>
      <xdr:row>37</xdr:row>
      <xdr:rowOff>140272</xdr:rowOff>
    </xdr:to>
    <xdr:cxnSp macro="">
      <xdr:nvCxnSpPr>
        <xdr:cNvPr id="52" name="直線コネクタ 51"/>
        <xdr:cNvCxnSpPr/>
      </xdr:nvCxnSpPr>
      <xdr:spPr>
        <a:xfrm flipV="1">
          <a:off x="4633595" y="5331778"/>
          <a:ext cx="127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144098</xdr:rowOff>
    </xdr:from>
    <xdr:ext cx="469744" cy="259045"/>
    <xdr:sp macro="" textlink="">
      <xdr:nvSpPr>
        <xdr:cNvPr id="53" name="議会費最小値テキスト"/>
        <xdr:cNvSpPr txBox="1"/>
      </xdr:nvSpPr>
      <xdr:spPr>
        <a:xfrm>
          <a:off x="4686300"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6</xdr:col>
      <xdr:colOff>422275</xdr:colOff>
      <xdr:row>37</xdr:row>
      <xdr:rowOff>140272</xdr:rowOff>
    </xdr:from>
    <xdr:to>
      <xdr:col>6</xdr:col>
      <xdr:colOff>600075</xdr:colOff>
      <xdr:row>37</xdr:row>
      <xdr:rowOff>140272</xdr:rowOff>
    </xdr:to>
    <xdr:cxnSp macro="">
      <xdr:nvCxnSpPr>
        <xdr:cNvPr id="54" name="直線コネクタ 53"/>
        <xdr:cNvCxnSpPr/>
      </xdr:nvCxnSpPr>
      <xdr:spPr>
        <a:xfrm>
          <a:off x="4546600" y="6483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134955</xdr:rowOff>
    </xdr:from>
    <xdr:ext cx="469744" cy="259045"/>
    <xdr:sp macro="" textlink="">
      <xdr:nvSpPr>
        <xdr:cNvPr id="55" name="議会費最大値テキスト"/>
        <xdr:cNvSpPr txBox="1"/>
      </xdr:nvSpPr>
      <xdr:spPr>
        <a:xfrm>
          <a:off x="4686300" y="51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4,115</a:t>
          </a:r>
          <a:endParaRPr kumimoji="1" lang="ja-JP" altLang="en-US" sz="1000" b="1">
            <a:latin typeface="ＭＳ Ｐゴシック"/>
          </a:endParaRPr>
        </a:p>
      </xdr:txBody>
    </xdr:sp>
    <xdr:clientData/>
  </xdr:oneCellAnchor>
  <xdr:twoCellAnchor>
    <xdr:from>
      <xdr:col>6</xdr:col>
      <xdr:colOff>422275</xdr:colOff>
      <xdr:row>31</xdr:row>
      <xdr:rowOff>16828</xdr:rowOff>
    </xdr:from>
    <xdr:to>
      <xdr:col>6</xdr:col>
      <xdr:colOff>600075</xdr:colOff>
      <xdr:row>31</xdr:row>
      <xdr:rowOff>16828</xdr:rowOff>
    </xdr:to>
    <xdr:cxnSp macro="">
      <xdr:nvCxnSpPr>
        <xdr:cNvPr id="56" name="直線コネクタ 55"/>
        <xdr:cNvCxnSpPr/>
      </xdr:nvCxnSpPr>
      <xdr:spPr>
        <a:xfrm>
          <a:off x="4546600" y="5331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13970</xdr:rowOff>
    </xdr:from>
    <xdr:to>
      <xdr:col>6</xdr:col>
      <xdr:colOff>511175</xdr:colOff>
      <xdr:row>34</xdr:row>
      <xdr:rowOff>117983</xdr:rowOff>
    </xdr:to>
    <xdr:cxnSp macro="">
      <xdr:nvCxnSpPr>
        <xdr:cNvPr id="57" name="直線コネクタ 56"/>
        <xdr:cNvCxnSpPr/>
      </xdr:nvCxnSpPr>
      <xdr:spPr>
        <a:xfrm flipV="1">
          <a:off x="3797300" y="5843270"/>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134764</xdr:rowOff>
    </xdr:from>
    <xdr:ext cx="469744" cy="259045"/>
    <xdr:sp macro="" textlink="">
      <xdr:nvSpPr>
        <xdr:cNvPr id="58" name="議会費平均値テキスト"/>
        <xdr:cNvSpPr txBox="1"/>
      </xdr:nvSpPr>
      <xdr:spPr>
        <a:xfrm>
          <a:off x="4686300" y="5964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156337</xdr:rowOff>
    </xdr:from>
    <xdr:to>
      <xdr:col>6</xdr:col>
      <xdr:colOff>561975</xdr:colOff>
      <xdr:row>35</xdr:row>
      <xdr:rowOff>86487</xdr:rowOff>
    </xdr:to>
    <xdr:sp macro="" textlink="">
      <xdr:nvSpPr>
        <xdr:cNvPr id="59" name="フローチャート : 判断 58"/>
        <xdr:cNvSpPr/>
      </xdr:nvSpPr>
      <xdr:spPr>
        <a:xfrm>
          <a:off x="4584700" y="598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61976</xdr:rowOff>
    </xdr:from>
    <xdr:to>
      <xdr:col>5</xdr:col>
      <xdr:colOff>358775</xdr:colOff>
      <xdr:row>34</xdr:row>
      <xdr:rowOff>117983</xdr:rowOff>
    </xdr:to>
    <xdr:cxnSp macro="">
      <xdr:nvCxnSpPr>
        <xdr:cNvPr id="60" name="直線コネクタ 59"/>
        <xdr:cNvCxnSpPr/>
      </xdr:nvCxnSpPr>
      <xdr:spPr>
        <a:xfrm>
          <a:off x="2908300" y="5891276"/>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95902</xdr:rowOff>
    </xdr:from>
    <xdr:ext cx="469744" cy="259045"/>
    <xdr:sp macro="" textlink="">
      <xdr:nvSpPr>
        <xdr:cNvPr id="62" name="テキスト ボックス 61"/>
        <xdr:cNvSpPr txBox="1"/>
      </xdr:nvSpPr>
      <xdr:spPr>
        <a:xfrm>
          <a:off x="3562427"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61976</xdr:rowOff>
    </xdr:from>
    <xdr:to>
      <xdr:col>4</xdr:col>
      <xdr:colOff>155575</xdr:colOff>
      <xdr:row>34</xdr:row>
      <xdr:rowOff>105410</xdr:rowOff>
    </xdr:to>
    <xdr:cxnSp macro="">
      <xdr:nvCxnSpPr>
        <xdr:cNvPr id="63" name="直線コネクタ 62"/>
        <xdr:cNvCxnSpPr/>
      </xdr:nvCxnSpPr>
      <xdr:spPr>
        <a:xfrm flipV="1">
          <a:off x="2019300" y="58912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5" name="テキスト ボックス 64"/>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23685</xdr:rowOff>
    </xdr:from>
    <xdr:to>
      <xdr:col>2</xdr:col>
      <xdr:colOff>638175</xdr:colOff>
      <xdr:row>34</xdr:row>
      <xdr:rowOff>105410</xdr:rowOff>
    </xdr:to>
    <xdr:cxnSp macro="">
      <xdr:nvCxnSpPr>
        <xdr:cNvPr id="66" name="直線コネクタ 65"/>
        <xdr:cNvCxnSpPr/>
      </xdr:nvCxnSpPr>
      <xdr:spPr>
        <a:xfrm>
          <a:off x="1130300" y="5681535"/>
          <a:ext cx="889000" cy="25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59898</xdr:rowOff>
    </xdr:from>
    <xdr:ext cx="469744" cy="259045"/>
    <xdr:sp macro="" textlink="">
      <xdr:nvSpPr>
        <xdr:cNvPr id="68" name="テキスト ボックス 67"/>
        <xdr:cNvSpPr txBox="1"/>
      </xdr:nvSpPr>
      <xdr:spPr>
        <a:xfrm>
          <a:off x="1784427" y="606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158195</xdr:rowOff>
    </xdr:from>
    <xdr:ext cx="469744" cy="259045"/>
    <xdr:sp macro="" textlink="">
      <xdr:nvSpPr>
        <xdr:cNvPr id="70" name="テキスト ボックス 69"/>
        <xdr:cNvSpPr txBox="1"/>
      </xdr:nvSpPr>
      <xdr:spPr>
        <a:xfrm>
          <a:off x="895427" y="5816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134620</xdr:rowOff>
    </xdr:from>
    <xdr:to>
      <xdr:col>6</xdr:col>
      <xdr:colOff>561975</xdr:colOff>
      <xdr:row>34</xdr:row>
      <xdr:rowOff>64770</xdr:rowOff>
    </xdr:to>
    <xdr:sp macro="" textlink="">
      <xdr:nvSpPr>
        <xdr:cNvPr id="76" name="円/楕円 75"/>
        <xdr:cNvSpPr/>
      </xdr:nvSpPr>
      <xdr:spPr>
        <a:xfrm>
          <a:off x="45847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157497</xdr:rowOff>
    </xdr:from>
    <xdr:ext cx="469744" cy="259045"/>
    <xdr:sp macro="" textlink="">
      <xdr:nvSpPr>
        <xdr:cNvPr id="77" name="議会費該当値テキスト"/>
        <xdr:cNvSpPr txBox="1"/>
      </xdr:nvSpPr>
      <xdr:spPr>
        <a:xfrm>
          <a:off x="4686300"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67183</xdr:rowOff>
    </xdr:from>
    <xdr:to>
      <xdr:col>5</xdr:col>
      <xdr:colOff>409575</xdr:colOff>
      <xdr:row>34</xdr:row>
      <xdr:rowOff>168783</xdr:rowOff>
    </xdr:to>
    <xdr:sp macro="" textlink="">
      <xdr:nvSpPr>
        <xdr:cNvPr id="78" name="円/楕円 77"/>
        <xdr:cNvSpPr/>
      </xdr:nvSpPr>
      <xdr:spPr>
        <a:xfrm>
          <a:off x="37465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13860</xdr:rowOff>
    </xdr:from>
    <xdr:ext cx="469744" cy="259045"/>
    <xdr:sp macro="" textlink="">
      <xdr:nvSpPr>
        <xdr:cNvPr id="79" name="テキスト ボックス 78"/>
        <xdr:cNvSpPr txBox="1"/>
      </xdr:nvSpPr>
      <xdr:spPr>
        <a:xfrm>
          <a:off x="3562427" y="567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11176</xdr:rowOff>
    </xdr:from>
    <xdr:to>
      <xdr:col>4</xdr:col>
      <xdr:colOff>206375</xdr:colOff>
      <xdr:row>34</xdr:row>
      <xdr:rowOff>112776</xdr:rowOff>
    </xdr:to>
    <xdr:sp macro="" textlink="">
      <xdr:nvSpPr>
        <xdr:cNvPr id="80" name="円/楕円 79"/>
        <xdr:cNvSpPr/>
      </xdr:nvSpPr>
      <xdr:spPr>
        <a:xfrm>
          <a:off x="2857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129303</xdr:rowOff>
    </xdr:from>
    <xdr:ext cx="469744" cy="259045"/>
    <xdr:sp macro="" textlink="">
      <xdr:nvSpPr>
        <xdr:cNvPr id="81" name="テキスト ボックス 80"/>
        <xdr:cNvSpPr txBox="1"/>
      </xdr:nvSpPr>
      <xdr:spPr>
        <a:xfrm>
          <a:off x="2673427"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54610</xdr:rowOff>
    </xdr:from>
    <xdr:to>
      <xdr:col>3</xdr:col>
      <xdr:colOff>3175</xdr:colOff>
      <xdr:row>34</xdr:row>
      <xdr:rowOff>156210</xdr:rowOff>
    </xdr:to>
    <xdr:sp macro="" textlink="">
      <xdr:nvSpPr>
        <xdr:cNvPr id="82" name="円/楕円 81"/>
        <xdr:cNvSpPr/>
      </xdr:nvSpPr>
      <xdr:spPr>
        <a:xfrm>
          <a:off x="19685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1287</xdr:rowOff>
    </xdr:from>
    <xdr:ext cx="469744" cy="259045"/>
    <xdr:sp macro="" textlink="">
      <xdr:nvSpPr>
        <xdr:cNvPr id="83" name="テキスト ボックス 82"/>
        <xdr:cNvSpPr txBox="1"/>
      </xdr:nvSpPr>
      <xdr:spPr>
        <a:xfrm>
          <a:off x="1784427" y="565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144335</xdr:rowOff>
    </xdr:from>
    <xdr:to>
      <xdr:col>1</xdr:col>
      <xdr:colOff>485775</xdr:colOff>
      <xdr:row>33</xdr:row>
      <xdr:rowOff>74485</xdr:rowOff>
    </xdr:to>
    <xdr:sp macro="" textlink="">
      <xdr:nvSpPr>
        <xdr:cNvPr id="84" name="円/楕円 83"/>
        <xdr:cNvSpPr/>
      </xdr:nvSpPr>
      <xdr:spPr>
        <a:xfrm>
          <a:off x="1079500" y="56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91012</xdr:rowOff>
    </xdr:from>
    <xdr:ext cx="469744" cy="259045"/>
    <xdr:sp macro="" textlink="">
      <xdr:nvSpPr>
        <xdr:cNvPr id="85" name="テキスト ボックス 84"/>
        <xdr:cNvSpPr txBox="1"/>
      </xdr:nvSpPr>
      <xdr:spPr>
        <a:xfrm>
          <a:off x="895427" y="540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1" name="テキスト ボックス 100"/>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3" name="テキスト ボックス 102"/>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27614</xdr:rowOff>
    </xdr:from>
    <xdr:to>
      <xdr:col>6</xdr:col>
      <xdr:colOff>510540</xdr:colOff>
      <xdr:row>58</xdr:row>
      <xdr:rowOff>87436</xdr:rowOff>
    </xdr:to>
    <xdr:cxnSp macro="">
      <xdr:nvCxnSpPr>
        <xdr:cNvPr id="111" name="直線コネクタ 110"/>
        <xdr:cNvCxnSpPr/>
      </xdr:nvCxnSpPr>
      <xdr:spPr>
        <a:xfrm flipV="1">
          <a:off x="4633595" y="8771564"/>
          <a:ext cx="1270" cy="1259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91263</xdr:rowOff>
    </xdr:from>
    <xdr:ext cx="534377" cy="259045"/>
    <xdr:sp macro="" textlink="">
      <xdr:nvSpPr>
        <xdr:cNvPr id="112" name="総務費最小値テキスト"/>
        <xdr:cNvSpPr txBox="1"/>
      </xdr:nvSpPr>
      <xdr:spPr>
        <a:xfrm>
          <a:off x="4686300" y="100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28,002</a:t>
          </a:r>
          <a:endParaRPr kumimoji="1" lang="ja-JP" altLang="en-US" sz="1000" b="1">
            <a:latin typeface="ＭＳ Ｐゴシック"/>
          </a:endParaRPr>
        </a:p>
      </xdr:txBody>
    </xdr:sp>
    <xdr:clientData/>
  </xdr:oneCellAnchor>
  <xdr:twoCellAnchor>
    <xdr:from>
      <xdr:col>6</xdr:col>
      <xdr:colOff>422275</xdr:colOff>
      <xdr:row>58</xdr:row>
      <xdr:rowOff>87436</xdr:rowOff>
    </xdr:from>
    <xdr:to>
      <xdr:col>6</xdr:col>
      <xdr:colOff>600075</xdr:colOff>
      <xdr:row>58</xdr:row>
      <xdr:rowOff>87436</xdr:rowOff>
    </xdr:to>
    <xdr:cxnSp macro="">
      <xdr:nvCxnSpPr>
        <xdr:cNvPr id="113" name="直線コネクタ 112"/>
        <xdr:cNvCxnSpPr/>
      </xdr:nvCxnSpPr>
      <xdr:spPr>
        <a:xfrm>
          <a:off x="4546600" y="1003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145741</xdr:rowOff>
    </xdr:from>
    <xdr:ext cx="599010" cy="259045"/>
    <xdr:sp macro="" textlink="">
      <xdr:nvSpPr>
        <xdr:cNvPr id="114" name="総務費最大値テキスト"/>
        <xdr:cNvSpPr txBox="1"/>
      </xdr:nvSpPr>
      <xdr:spPr>
        <a:xfrm>
          <a:off x="4686300" y="8546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220,911</a:t>
          </a:r>
          <a:endParaRPr kumimoji="1" lang="ja-JP" altLang="en-US" sz="1000" b="1">
            <a:latin typeface="ＭＳ Ｐゴシック"/>
          </a:endParaRPr>
        </a:p>
      </xdr:txBody>
    </xdr:sp>
    <xdr:clientData/>
  </xdr:oneCellAnchor>
  <xdr:twoCellAnchor>
    <xdr:from>
      <xdr:col>6</xdr:col>
      <xdr:colOff>422275</xdr:colOff>
      <xdr:row>51</xdr:row>
      <xdr:rowOff>27614</xdr:rowOff>
    </xdr:from>
    <xdr:to>
      <xdr:col>6</xdr:col>
      <xdr:colOff>600075</xdr:colOff>
      <xdr:row>51</xdr:row>
      <xdr:rowOff>27614</xdr:rowOff>
    </xdr:to>
    <xdr:cxnSp macro="">
      <xdr:nvCxnSpPr>
        <xdr:cNvPr id="115" name="直線コネクタ 114"/>
        <xdr:cNvCxnSpPr/>
      </xdr:nvCxnSpPr>
      <xdr:spPr>
        <a:xfrm>
          <a:off x="4546600" y="8771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148563</xdr:rowOff>
    </xdr:from>
    <xdr:to>
      <xdr:col>6</xdr:col>
      <xdr:colOff>511175</xdr:colOff>
      <xdr:row>58</xdr:row>
      <xdr:rowOff>38574</xdr:rowOff>
    </xdr:to>
    <xdr:cxnSp macro="">
      <xdr:nvCxnSpPr>
        <xdr:cNvPr id="116" name="直線コネクタ 115"/>
        <xdr:cNvCxnSpPr/>
      </xdr:nvCxnSpPr>
      <xdr:spPr>
        <a:xfrm flipV="1">
          <a:off x="3797300" y="9921213"/>
          <a:ext cx="8382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117773</xdr:rowOff>
    </xdr:from>
    <xdr:ext cx="534377" cy="259045"/>
    <xdr:sp macro="" textlink="">
      <xdr:nvSpPr>
        <xdr:cNvPr id="117" name="総務費平均値テキスト"/>
        <xdr:cNvSpPr txBox="1"/>
      </xdr:nvSpPr>
      <xdr:spPr>
        <a:xfrm>
          <a:off x="4686300" y="97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94896</xdr:rowOff>
    </xdr:from>
    <xdr:to>
      <xdr:col>6</xdr:col>
      <xdr:colOff>561975</xdr:colOff>
      <xdr:row>58</xdr:row>
      <xdr:rowOff>25046</xdr:rowOff>
    </xdr:to>
    <xdr:sp macro="" textlink="">
      <xdr:nvSpPr>
        <xdr:cNvPr id="118" name="フローチャート : 判断 117"/>
        <xdr:cNvSpPr/>
      </xdr:nvSpPr>
      <xdr:spPr>
        <a:xfrm>
          <a:off x="4584700" y="98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25178</xdr:rowOff>
    </xdr:from>
    <xdr:to>
      <xdr:col>5</xdr:col>
      <xdr:colOff>358775</xdr:colOff>
      <xdr:row>58</xdr:row>
      <xdr:rowOff>38574</xdr:rowOff>
    </xdr:to>
    <xdr:cxnSp macro="">
      <xdr:nvCxnSpPr>
        <xdr:cNvPr id="119" name="直線コネクタ 118"/>
        <xdr:cNvCxnSpPr/>
      </xdr:nvCxnSpPr>
      <xdr:spPr>
        <a:xfrm>
          <a:off x="2908300" y="9969278"/>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89971</xdr:rowOff>
    </xdr:from>
    <xdr:to>
      <xdr:col>5</xdr:col>
      <xdr:colOff>409575</xdr:colOff>
      <xdr:row>58</xdr:row>
      <xdr:rowOff>20121</xdr:rowOff>
    </xdr:to>
    <xdr:sp macro="" textlink="">
      <xdr:nvSpPr>
        <xdr:cNvPr id="120" name="フローチャート : 判断 119"/>
        <xdr:cNvSpPr/>
      </xdr:nvSpPr>
      <xdr:spPr>
        <a:xfrm>
          <a:off x="3746500" y="986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36648</xdr:rowOff>
    </xdr:from>
    <xdr:ext cx="534377" cy="259045"/>
    <xdr:sp macro="" textlink="">
      <xdr:nvSpPr>
        <xdr:cNvPr id="121" name="テキスト ボックス 120"/>
        <xdr:cNvSpPr txBox="1"/>
      </xdr:nvSpPr>
      <xdr:spPr>
        <a:xfrm>
          <a:off x="3530111" y="963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25178</xdr:rowOff>
    </xdr:from>
    <xdr:to>
      <xdr:col>4</xdr:col>
      <xdr:colOff>155575</xdr:colOff>
      <xdr:row>58</xdr:row>
      <xdr:rowOff>54400</xdr:rowOff>
    </xdr:to>
    <xdr:cxnSp macro="">
      <xdr:nvCxnSpPr>
        <xdr:cNvPr id="122" name="直線コネクタ 121"/>
        <xdr:cNvCxnSpPr/>
      </xdr:nvCxnSpPr>
      <xdr:spPr>
        <a:xfrm flipV="1">
          <a:off x="2019300" y="9969278"/>
          <a:ext cx="8890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83270</xdr:rowOff>
    </xdr:from>
    <xdr:to>
      <xdr:col>4</xdr:col>
      <xdr:colOff>206375</xdr:colOff>
      <xdr:row>58</xdr:row>
      <xdr:rowOff>13420</xdr:rowOff>
    </xdr:to>
    <xdr:sp macro="" textlink="">
      <xdr:nvSpPr>
        <xdr:cNvPr id="123" name="フローチャート : 判断 122"/>
        <xdr:cNvSpPr/>
      </xdr:nvSpPr>
      <xdr:spPr>
        <a:xfrm>
          <a:off x="2857500" y="98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29947</xdr:rowOff>
    </xdr:from>
    <xdr:ext cx="534377" cy="259045"/>
    <xdr:sp macro="" textlink="">
      <xdr:nvSpPr>
        <xdr:cNvPr id="124" name="テキスト ボックス 123"/>
        <xdr:cNvSpPr txBox="1"/>
      </xdr:nvSpPr>
      <xdr:spPr>
        <a:xfrm>
          <a:off x="2641111" y="963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36105</xdr:rowOff>
    </xdr:from>
    <xdr:to>
      <xdr:col>2</xdr:col>
      <xdr:colOff>638175</xdr:colOff>
      <xdr:row>58</xdr:row>
      <xdr:rowOff>54400</xdr:rowOff>
    </xdr:to>
    <xdr:cxnSp macro="">
      <xdr:nvCxnSpPr>
        <xdr:cNvPr id="125" name="直線コネクタ 124"/>
        <xdr:cNvCxnSpPr/>
      </xdr:nvCxnSpPr>
      <xdr:spPr>
        <a:xfrm>
          <a:off x="1130300" y="9980205"/>
          <a:ext cx="889000" cy="1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105327</xdr:rowOff>
    </xdr:from>
    <xdr:to>
      <xdr:col>3</xdr:col>
      <xdr:colOff>3175</xdr:colOff>
      <xdr:row>58</xdr:row>
      <xdr:rowOff>35477</xdr:rowOff>
    </xdr:to>
    <xdr:sp macro="" textlink="">
      <xdr:nvSpPr>
        <xdr:cNvPr id="126" name="フローチャート : 判断 125"/>
        <xdr:cNvSpPr/>
      </xdr:nvSpPr>
      <xdr:spPr>
        <a:xfrm>
          <a:off x="1968500" y="98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52004</xdr:rowOff>
    </xdr:from>
    <xdr:ext cx="534377" cy="259045"/>
    <xdr:sp macro="" textlink="">
      <xdr:nvSpPr>
        <xdr:cNvPr id="127" name="テキスト ボックス 126"/>
        <xdr:cNvSpPr txBox="1"/>
      </xdr:nvSpPr>
      <xdr:spPr>
        <a:xfrm>
          <a:off x="1752111" y="96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93792</xdr:rowOff>
    </xdr:from>
    <xdr:to>
      <xdr:col>1</xdr:col>
      <xdr:colOff>485775</xdr:colOff>
      <xdr:row>58</xdr:row>
      <xdr:rowOff>23942</xdr:rowOff>
    </xdr:to>
    <xdr:sp macro="" textlink="">
      <xdr:nvSpPr>
        <xdr:cNvPr id="128" name="フローチャート : 判断 127"/>
        <xdr:cNvSpPr/>
      </xdr:nvSpPr>
      <xdr:spPr>
        <a:xfrm>
          <a:off x="1079500" y="986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40469</xdr:rowOff>
    </xdr:from>
    <xdr:ext cx="534377" cy="259045"/>
    <xdr:sp macro="" textlink="">
      <xdr:nvSpPr>
        <xdr:cNvPr id="129" name="テキスト ボックス 128"/>
        <xdr:cNvSpPr txBox="1"/>
      </xdr:nvSpPr>
      <xdr:spPr>
        <a:xfrm>
          <a:off x="863111" y="964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97763</xdr:rowOff>
    </xdr:from>
    <xdr:to>
      <xdr:col>6</xdr:col>
      <xdr:colOff>561975</xdr:colOff>
      <xdr:row>58</xdr:row>
      <xdr:rowOff>27913</xdr:rowOff>
    </xdr:to>
    <xdr:sp macro="" textlink="">
      <xdr:nvSpPr>
        <xdr:cNvPr id="135" name="円/楕円 134"/>
        <xdr:cNvSpPr/>
      </xdr:nvSpPr>
      <xdr:spPr>
        <a:xfrm>
          <a:off x="4584700" y="987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73323</xdr:rowOff>
    </xdr:from>
    <xdr:ext cx="534377" cy="259045"/>
    <xdr:sp macro="" textlink="">
      <xdr:nvSpPr>
        <xdr:cNvPr id="136" name="総務費該当値テキスト"/>
        <xdr:cNvSpPr txBox="1"/>
      </xdr:nvSpPr>
      <xdr:spPr>
        <a:xfrm>
          <a:off x="4686300" y="984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159224</xdr:rowOff>
    </xdr:from>
    <xdr:to>
      <xdr:col>5</xdr:col>
      <xdr:colOff>409575</xdr:colOff>
      <xdr:row>58</xdr:row>
      <xdr:rowOff>89374</xdr:rowOff>
    </xdr:to>
    <xdr:sp macro="" textlink="">
      <xdr:nvSpPr>
        <xdr:cNvPr id="137" name="円/楕円 136"/>
        <xdr:cNvSpPr/>
      </xdr:nvSpPr>
      <xdr:spPr>
        <a:xfrm>
          <a:off x="3746500" y="993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80501</xdr:rowOff>
    </xdr:from>
    <xdr:ext cx="534377" cy="259045"/>
    <xdr:sp macro="" textlink="">
      <xdr:nvSpPr>
        <xdr:cNvPr id="138" name="テキスト ボックス 137"/>
        <xdr:cNvSpPr txBox="1"/>
      </xdr:nvSpPr>
      <xdr:spPr>
        <a:xfrm>
          <a:off x="3530111" y="1002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145828</xdr:rowOff>
    </xdr:from>
    <xdr:to>
      <xdr:col>4</xdr:col>
      <xdr:colOff>206375</xdr:colOff>
      <xdr:row>58</xdr:row>
      <xdr:rowOff>75978</xdr:rowOff>
    </xdr:to>
    <xdr:sp macro="" textlink="">
      <xdr:nvSpPr>
        <xdr:cNvPr id="139" name="円/楕円 138"/>
        <xdr:cNvSpPr/>
      </xdr:nvSpPr>
      <xdr:spPr>
        <a:xfrm>
          <a:off x="2857500" y="99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67105</xdr:rowOff>
    </xdr:from>
    <xdr:ext cx="534377" cy="259045"/>
    <xdr:sp macro="" textlink="">
      <xdr:nvSpPr>
        <xdr:cNvPr id="140" name="テキスト ボックス 139"/>
        <xdr:cNvSpPr txBox="1"/>
      </xdr:nvSpPr>
      <xdr:spPr>
        <a:xfrm>
          <a:off x="2641111" y="1001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37,534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3600</xdr:rowOff>
    </xdr:from>
    <xdr:to>
      <xdr:col>3</xdr:col>
      <xdr:colOff>3175</xdr:colOff>
      <xdr:row>58</xdr:row>
      <xdr:rowOff>105200</xdr:rowOff>
    </xdr:to>
    <xdr:sp macro="" textlink="">
      <xdr:nvSpPr>
        <xdr:cNvPr id="141" name="円/楕円 140"/>
        <xdr:cNvSpPr/>
      </xdr:nvSpPr>
      <xdr:spPr>
        <a:xfrm>
          <a:off x="1968500" y="99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96327</xdr:rowOff>
    </xdr:from>
    <xdr:ext cx="534377" cy="259045"/>
    <xdr:sp macro="" textlink="">
      <xdr:nvSpPr>
        <xdr:cNvPr id="142" name="テキスト ボックス 141"/>
        <xdr:cNvSpPr txBox="1"/>
      </xdr:nvSpPr>
      <xdr:spPr>
        <a:xfrm>
          <a:off x="1752111" y="100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156755</xdr:rowOff>
    </xdr:from>
    <xdr:to>
      <xdr:col>1</xdr:col>
      <xdr:colOff>485775</xdr:colOff>
      <xdr:row>58</xdr:row>
      <xdr:rowOff>86905</xdr:rowOff>
    </xdr:to>
    <xdr:sp macro="" textlink="">
      <xdr:nvSpPr>
        <xdr:cNvPr id="143" name="円/楕円 142"/>
        <xdr:cNvSpPr/>
      </xdr:nvSpPr>
      <xdr:spPr>
        <a:xfrm>
          <a:off x="1079500" y="99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78032</xdr:rowOff>
    </xdr:from>
    <xdr:ext cx="534377" cy="259045"/>
    <xdr:sp macro="" textlink="">
      <xdr:nvSpPr>
        <xdr:cNvPr id="144" name="テキスト ボックス 143"/>
        <xdr:cNvSpPr txBox="1"/>
      </xdr:nvSpPr>
      <xdr:spPr>
        <a:xfrm>
          <a:off x="863111" y="100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136793</xdr:rowOff>
    </xdr:from>
    <xdr:to>
      <xdr:col>6</xdr:col>
      <xdr:colOff>510540</xdr:colOff>
      <xdr:row>79</xdr:row>
      <xdr:rowOff>13742</xdr:rowOff>
    </xdr:to>
    <xdr:cxnSp macro="">
      <xdr:nvCxnSpPr>
        <xdr:cNvPr id="171" name="直線コネクタ 170"/>
        <xdr:cNvCxnSpPr/>
      </xdr:nvCxnSpPr>
      <xdr:spPr>
        <a:xfrm flipV="1">
          <a:off x="4633595" y="12138293"/>
          <a:ext cx="1270" cy="141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17569</xdr:rowOff>
    </xdr:from>
    <xdr:ext cx="534377" cy="259045"/>
    <xdr:sp macro="" textlink="">
      <xdr:nvSpPr>
        <xdr:cNvPr id="172" name="民生費最小値テキスト"/>
        <xdr:cNvSpPr txBox="1"/>
      </xdr:nvSpPr>
      <xdr:spPr>
        <a:xfrm>
          <a:off x="4686300" y="135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97,821</a:t>
          </a:r>
          <a:endParaRPr kumimoji="1" lang="ja-JP" altLang="en-US" sz="1000" b="1">
            <a:latin typeface="ＭＳ Ｐゴシック"/>
          </a:endParaRPr>
        </a:p>
      </xdr:txBody>
    </xdr:sp>
    <xdr:clientData/>
  </xdr:oneCellAnchor>
  <xdr:twoCellAnchor>
    <xdr:from>
      <xdr:col>6</xdr:col>
      <xdr:colOff>422275</xdr:colOff>
      <xdr:row>79</xdr:row>
      <xdr:rowOff>13742</xdr:rowOff>
    </xdr:from>
    <xdr:to>
      <xdr:col>6</xdr:col>
      <xdr:colOff>600075</xdr:colOff>
      <xdr:row>79</xdr:row>
      <xdr:rowOff>13742</xdr:rowOff>
    </xdr:to>
    <xdr:cxnSp macro="">
      <xdr:nvCxnSpPr>
        <xdr:cNvPr id="173" name="直線コネクタ 172"/>
        <xdr:cNvCxnSpPr/>
      </xdr:nvCxnSpPr>
      <xdr:spPr>
        <a:xfrm>
          <a:off x="4546600" y="1355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83470</xdr:rowOff>
    </xdr:from>
    <xdr:ext cx="599010" cy="259045"/>
    <xdr:sp macro="" textlink="">
      <xdr:nvSpPr>
        <xdr:cNvPr id="174" name="民生費最大値テキスト"/>
        <xdr:cNvSpPr txBox="1"/>
      </xdr:nvSpPr>
      <xdr:spPr>
        <a:xfrm>
          <a:off x="4686300" y="1191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dr:col>6</xdr:col>
      <xdr:colOff>422275</xdr:colOff>
      <xdr:row>70</xdr:row>
      <xdr:rowOff>136793</xdr:rowOff>
    </xdr:from>
    <xdr:to>
      <xdr:col>6</xdr:col>
      <xdr:colOff>600075</xdr:colOff>
      <xdr:row>70</xdr:row>
      <xdr:rowOff>136793</xdr:rowOff>
    </xdr:to>
    <xdr:cxnSp macro="">
      <xdr:nvCxnSpPr>
        <xdr:cNvPr id="175" name="直線コネクタ 174"/>
        <xdr:cNvCxnSpPr/>
      </xdr:nvCxnSpPr>
      <xdr:spPr>
        <a:xfrm>
          <a:off x="4546600" y="1213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34152</xdr:rowOff>
    </xdr:from>
    <xdr:to>
      <xdr:col>6</xdr:col>
      <xdr:colOff>511175</xdr:colOff>
      <xdr:row>75</xdr:row>
      <xdr:rowOff>61138</xdr:rowOff>
    </xdr:to>
    <xdr:cxnSp macro="">
      <xdr:nvCxnSpPr>
        <xdr:cNvPr id="176" name="直線コネクタ 175"/>
        <xdr:cNvCxnSpPr/>
      </xdr:nvCxnSpPr>
      <xdr:spPr>
        <a:xfrm flipV="1">
          <a:off x="3797300" y="12892902"/>
          <a:ext cx="838200" cy="2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130115</xdr:rowOff>
    </xdr:from>
    <xdr:ext cx="599010" cy="259045"/>
    <xdr:sp macro="" textlink="">
      <xdr:nvSpPr>
        <xdr:cNvPr id="177" name="民生費平均値テキスト"/>
        <xdr:cNvSpPr txBox="1"/>
      </xdr:nvSpPr>
      <xdr:spPr>
        <a:xfrm>
          <a:off x="4686300" y="129888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151688</xdr:rowOff>
    </xdr:from>
    <xdr:to>
      <xdr:col>6</xdr:col>
      <xdr:colOff>561975</xdr:colOff>
      <xdr:row>76</xdr:row>
      <xdr:rowOff>81838</xdr:rowOff>
    </xdr:to>
    <xdr:sp macro="" textlink="">
      <xdr:nvSpPr>
        <xdr:cNvPr id="178" name="フローチャート : 判断 177"/>
        <xdr:cNvSpPr/>
      </xdr:nvSpPr>
      <xdr:spPr>
        <a:xfrm>
          <a:off x="45847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61138</xdr:rowOff>
    </xdr:from>
    <xdr:to>
      <xdr:col>5</xdr:col>
      <xdr:colOff>358775</xdr:colOff>
      <xdr:row>75</xdr:row>
      <xdr:rowOff>160089</xdr:rowOff>
    </xdr:to>
    <xdr:cxnSp macro="">
      <xdr:nvCxnSpPr>
        <xdr:cNvPr id="179" name="直線コネクタ 178"/>
        <xdr:cNvCxnSpPr/>
      </xdr:nvCxnSpPr>
      <xdr:spPr>
        <a:xfrm flipV="1">
          <a:off x="2908300" y="12919888"/>
          <a:ext cx="8890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3186</xdr:rowOff>
    </xdr:from>
    <xdr:to>
      <xdr:col>5</xdr:col>
      <xdr:colOff>409575</xdr:colOff>
      <xdr:row>76</xdr:row>
      <xdr:rowOff>104786</xdr:rowOff>
    </xdr:to>
    <xdr:sp macro="" textlink="">
      <xdr:nvSpPr>
        <xdr:cNvPr id="180" name="フローチャート : 判断 179"/>
        <xdr:cNvSpPr/>
      </xdr:nvSpPr>
      <xdr:spPr>
        <a:xfrm>
          <a:off x="3746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95913</xdr:rowOff>
    </xdr:from>
    <xdr:ext cx="599010" cy="259045"/>
    <xdr:sp macro="" textlink="">
      <xdr:nvSpPr>
        <xdr:cNvPr id="181" name="テキスト ボックス 180"/>
        <xdr:cNvSpPr txBox="1"/>
      </xdr:nvSpPr>
      <xdr:spPr>
        <a:xfrm>
          <a:off x="3497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160089</xdr:rowOff>
    </xdr:from>
    <xdr:to>
      <xdr:col>4</xdr:col>
      <xdr:colOff>155575</xdr:colOff>
      <xdr:row>76</xdr:row>
      <xdr:rowOff>5708</xdr:rowOff>
    </xdr:to>
    <xdr:cxnSp macro="">
      <xdr:nvCxnSpPr>
        <xdr:cNvPr id="182" name="直線コネクタ 181"/>
        <xdr:cNvCxnSpPr/>
      </xdr:nvCxnSpPr>
      <xdr:spPr>
        <a:xfrm flipV="1">
          <a:off x="2019300" y="13018839"/>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104772</xdr:rowOff>
    </xdr:from>
    <xdr:to>
      <xdr:col>4</xdr:col>
      <xdr:colOff>206375</xdr:colOff>
      <xdr:row>77</xdr:row>
      <xdr:rowOff>34922</xdr:rowOff>
    </xdr:to>
    <xdr:sp macro="" textlink="">
      <xdr:nvSpPr>
        <xdr:cNvPr id="183" name="フローチャート : 判断 182"/>
        <xdr:cNvSpPr/>
      </xdr:nvSpPr>
      <xdr:spPr>
        <a:xfrm>
          <a:off x="2857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26049</xdr:rowOff>
    </xdr:from>
    <xdr:ext cx="599010" cy="259045"/>
    <xdr:sp macro="" textlink="">
      <xdr:nvSpPr>
        <xdr:cNvPr id="184" name="テキスト ボックス 183"/>
        <xdr:cNvSpPr txBox="1"/>
      </xdr:nvSpPr>
      <xdr:spPr>
        <a:xfrm>
          <a:off x="2608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5708</xdr:rowOff>
    </xdr:from>
    <xdr:to>
      <xdr:col>2</xdr:col>
      <xdr:colOff>638175</xdr:colOff>
      <xdr:row>76</xdr:row>
      <xdr:rowOff>33837</xdr:rowOff>
    </xdr:to>
    <xdr:cxnSp macro="">
      <xdr:nvCxnSpPr>
        <xdr:cNvPr id="185" name="直線コネクタ 184"/>
        <xdr:cNvCxnSpPr/>
      </xdr:nvCxnSpPr>
      <xdr:spPr>
        <a:xfrm flipV="1">
          <a:off x="1130300" y="13035908"/>
          <a:ext cx="889000" cy="2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127763</xdr:rowOff>
    </xdr:from>
    <xdr:to>
      <xdr:col>3</xdr:col>
      <xdr:colOff>3175</xdr:colOff>
      <xdr:row>77</xdr:row>
      <xdr:rowOff>57913</xdr:rowOff>
    </xdr:to>
    <xdr:sp macro="" textlink="">
      <xdr:nvSpPr>
        <xdr:cNvPr id="186" name="フローチャート : 判断 185"/>
        <xdr:cNvSpPr/>
      </xdr:nvSpPr>
      <xdr:spPr>
        <a:xfrm>
          <a:off x="1968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49040</xdr:rowOff>
    </xdr:from>
    <xdr:ext cx="599010" cy="259045"/>
    <xdr:sp macro="" textlink="">
      <xdr:nvSpPr>
        <xdr:cNvPr id="187" name="テキスト ボックス 186"/>
        <xdr:cNvSpPr txBox="1"/>
      </xdr:nvSpPr>
      <xdr:spPr>
        <a:xfrm>
          <a:off x="1719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156598</xdr:rowOff>
    </xdr:from>
    <xdr:to>
      <xdr:col>1</xdr:col>
      <xdr:colOff>485775</xdr:colOff>
      <xdr:row>77</xdr:row>
      <xdr:rowOff>86748</xdr:rowOff>
    </xdr:to>
    <xdr:sp macro="" textlink="">
      <xdr:nvSpPr>
        <xdr:cNvPr id="188" name="フローチャート : 判断 187"/>
        <xdr:cNvSpPr/>
      </xdr:nvSpPr>
      <xdr:spPr>
        <a:xfrm>
          <a:off x="1079500" y="1318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77875</xdr:rowOff>
    </xdr:from>
    <xdr:ext cx="599010" cy="259045"/>
    <xdr:sp macro="" textlink="">
      <xdr:nvSpPr>
        <xdr:cNvPr id="189" name="テキスト ボックス 188"/>
        <xdr:cNvSpPr txBox="1"/>
      </xdr:nvSpPr>
      <xdr:spPr>
        <a:xfrm>
          <a:off x="830794" y="1327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154802</xdr:rowOff>
    </xdr:from>
    <xdr:to>
      <xdr:col>6</xdr:col>
      <xdr:colOff>561975</xdr:colOff>
      <xdr:row>75</xdr:row>
      <xdr:rowOff>84952</xdr:rowOff>
    </xdr:to>
    <xdr:sp macro="" textlink="">
      <xdr:nvSpPr>
        <xdr:cNvPr id="195" name="円/楕円 194"/>
        <xdr:cNvSpPr/>
      </xdr:nvSpPr>
      <xdr:spPr>
        <a:xfrm>
          <a:off x="4584700" y="128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6229</xdr:rowOff>
    </xdr:from>
    <xdr:ext cx="599010" cy="259045"/>
    <xdr:sp macro="" textlink="">
      <xdr:nvSpPr>
        <xdr:cNvPr id="196" name="民生費該当値テキスト"/>
        <xdr:cNvSpPr txBox="1"/>
      </xdr:nvSpPr>
      <xdr:spPr>
        <a:xfrm>
          <a:off x="4686300" y="1269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158,946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10338</xdr:rowOff>
    </xdr:from>
    <xdr:to>
      <xdr:col>5</xdr:col>
      <xdr:colOff>409575</xdr:colOff>
      <xdr:row>75</xdr:row>
      <xdr:rowOff>111938</xdr:rowOff>
    </xdr:to>
    <xdr:sp macro="" textlink="">
      <xdr:nvSpPr>
        <xdr:cNvPr id="197" name="円/楕円 196"/>
        <xdr:cNvSpPr/>
      </xdr:nvSpPr>
      <xdr:spPr>
        <a:xfrm>
          <a:off x="3746500" y="128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128465</xdr:rowOff>
    </xdr:from>
    <xdr:ext cx="599010" cy="259045"/>
    <xdr:sp macro="" textlink="">
      <xdr:nvSpPr>
        <xdr:cNvPr id="198" name="テキスト ボックス 197"/>
        <xdr:cNvSpPr txBox="1"/>
      </xdr:nvSpPr>
      <xdr:spPr>
        <a:xfrm>
          <a:off x="3497794" y="1264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156,467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109289</xdr:rowOff>
    </xdr:from>
    <xdr:to>
      <xdr:col>4</xdr:col>
      <xdr:colOff>206375</xdr:colOff>
      <xdr:row>76</xdr:row>
      <xdr:rowOff>39439</xdr:rowOff>
    </xdr:to>
    <xdr:sp macro="" textlink="">
      <xdr:nvSpPr>
        <xdr:cNvPr id="199" name="円/楕円 198"/>
        <xdr:cNvSpPr/>
      </xdr:nvSpPr>
      <xdr:spPr>
        <a:xfrm>
          <a:off x="2857500" y="1296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55966</xdr:rowOff>
    </xdr:from>
    <xdr:ext cx="599010" cy="259045"/>
    <xdr:sp macro="" textlink="">
      <xdr:nvSpPr>
        <xdr:cNvPr id="200" name="テキスト ボックス 199"/>
        <xdr:cNvSpPr txBox="1"/>
      </xdr:nvSpPr>
      <xdr:spPr>
        <a:xfrm>
          <a:off x="2608794" y="1274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147,377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126357</xdr:rowOff>
    </xdr:from>
    <xdr:to>
      <xdr:col>3</xdr:col>
      <xdr:colOff>3175</xdr:colOff>
      <xdr:row>76</xdr:row>
      <xdr:rowOff>56508</xdr:rowOff>
    </xdr:to>
    <xdr:sp macro="" textlink="">
      <xdr:nvSpPr>
        <xdr:cNvPr id="201" name="円/楕円 200"/>
        <xdr:cNvSpPr/>
      </xdr:nvSpPr>
      <xdr:spPr>
        <a:xfrm>
          <a:off x="1968500" y="129851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73034</xdr:rowOff>
    </xdr:from>
    <xdr:ext cx="599010" cy="259045"/>
    <xdr:sp macro="" textlink="">
      <xdr:nvSpPr>
        <xdr:cNvPr id="202" name="テキスト ボックス 201"/>
        <xdr:cNvSpPr txBox="1"/>
      </xdr:nvSpPr>
      <xdr:spPr>
        <a:xfrm>
          <a:off x="1719794" y="1276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145,809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154487</xdr:rowOff>
    </xdr:from>
    <xdr:to>
      <xdr:col>1</xdr:col>
      <xdr:colOff>485775</xdr:colOff>
      <xdr:row>76</xdr:row>
      <xdr:rowOff>84637</xdr:rowOff>
    </xdr:to>
    <xdr:sp macro="" textlink="">
      <xdr:nvSpPr>
        <xdr:cNvPr id="203" name="円/楕円 202"/>
        <xdr:cNvSpPr/>
      </xdr:nvSpPr>
      <xdr:spPr>
        <a:xfrm>
          <a:off x="1079500" y="130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101164</xdr:rowOff>
    </xdr:from>
    <xdr:ext cx="599010" cy="259045"/>
    <xdr:sp macro="" textlink="">
      <xdr:nvSpPr>
        <xdr:cNvPr id="204" name="テキスト ボックス 203"/>
        <xdr:cNvSpPr txBox="1"/>
      </xdr:nvSpPr>
      <xdr:spPr>
        <a:xfrm>
          <a:off x="830794" y="127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58959</xdr:rowOff>
    </xdr:from>
    <xdr:to>
      <xdr:col>6</xdr:col>
      <xdr:colOff>510540</xdr:colOff>
      <xdr:row>99</xdr:row>
      <xdr:rowOff>12050</xdr:rowOff>
    </xdr:to>
    <xdr:cxnSp macro="">
      <xdr:nvCxnSpPr>
        <xdr:cNvPr id="227" name="直線コネクタ 226"/>
        <xdr:cNvCxnSpPr/>
      </xdr:nvCxnSpPr>
      <xdr:spPr>
        <a:xfrm flipV="1">
          <a:off x="4633595" y="15489459"/>
          <a:ext cx="1270" cy="1496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15877</xdr:rowOff>
    </xdr:from>
    <xdr:ext cx="534377" cy="259045"/>
    <xdr:sp macro="" textlink="">
      <xdr:nvSpPr>
        <xdr:cNvPr id="228" name="衛生費最小値テキスト"/>
        <xdr:cNvSpPr txBox="1"/>
      </xdr:nvSpPr>
      <xdr:spPr>
        <a:xfrm>
          <a:off x="4686300" y="169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18,084</a:t>
          </a:r>
          <a:endParaRPr kumimoji="1" lang="ja-JP" altLang="en-US" sz="1000" b="1">
            <a:latin typeface="ＭＳ Ｐゴシック"/>
          </a:endParaRPr>
        </a:p>
      </xdr:txBody>
    </xdr:sp>
    <xdr:clientData/>
  </xdr:oneCellAnchor>
  <xdr:twoCellAnchor>
    <xdr:from>
      <xdr:col>6</xdr:col>
      <xdr:colOff>422275</xdr:colOff>
      <xdr:row>99</xdr:row>
      <xdr:rowOff>12050</xdr:rowOff>
    </xdr:from>
    <xdr:to>
      <xdr:col>6</xdr:col>
      <xdr:colOff>600075</xdr:colOff>
      <xdr:row>99</xdr:row>
      <xdr:rowOff>12050</xdr:rowOff>
    </xdr:to>
    <xdr:cxnSp macro="">
      <xdr:nvCxnSpPr>
        <xdr:cNvPr id="229" name="直線コネクタ 228"/>
        <xdr:cNvCxnSpPr/>
      </xdr:nvCxnSpPr>
      <xdr:spPr>
        <a:xfrm>
          <a:off x="4546600" y="1698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5636</xdr:rowOff>
    </xdr:from>
    <xdr:ext cx="534377" cy="259045"/>
    <xdr:sp macro="" textlink="">
      <xdr:nvSpPr>
        <xdr:cNvPr id="230" name="衛生費最大値テキスト"/>
        <xdr:cNvSpPr txBox="1"/>
      </xdr:nvSpPr>
      <xdr:spPr>
        <a:xfrm>
          <a:off x="4686300" y="152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83,532</a:t>
          </a:r>
          <a:endParaRPr kumimoji="1" lang="ja-JP" altLang="en-US" sz="1000" b="1">
            <a:latin typeface="ＭＳ Ｐゴシック"/>
          </a:endParaRPr>
        </a:p>
      </xdr:txBody>
    </xdr:sp>
    <xdr:clientData/>
  </xdr:oneCellAnchor>
  <xdr:twoCellAnchor>
    <xdr:from>
      <xdr:col>6</xdr:col>
      <xdr:colOff>422275</xdr:colOff>
      <xdr:row>90</xdr:row>
      <xdr:rowOff>58959</xdr:rowOff>
    </xdr:from>
    <xdr:to>
      <xdr:col>6</xdr:col>
      <xdr:colOff>600075</xdr:colOff>
      <xdr:row>90</xdr:row>
      <xdr:rowOff>58959</xdr:rowOff>
    </xdr:to>
    <xdr:cxnSp macro="">
      <xdr:nvCxnSpPr>
        <xdr:cNvPr id="231" name="直線コネクタ 230"/>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148982</xdr:rowOff>
    </xdr:from>
    <xdr:to>
      <xdr:col>6</xdr:col>
      <xdr:colOff>511175</xdr:colOff>
      <xdr:row>96</xdr:row>
      <xdr:rowOff>57883</xdr:rowOff>
    </xdr:to>
    <xdr:cxnSp macro="">
      <xdr:nvCxnSpPr>
        <xdr:cNvPr id="232" name="直線コネクタ 231"/>
        <xdr:cNvCxnSpPr/>
      </xdr:nvCxnSpPr>
      <xdr:spPr>
        <a:xfrm>
          <a:off x="3797300" y="16436732"/>
          <a:ext cx="838200" cy="8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117848</xdr:rowOff>
    </xdr:from>
    <xdr:ext cx="534377" cy="259045"/>
    <xdr:sp macro="" textlink="">
      <xdr:nvSpPr>
        <xdr:cNvPr id="233" name="衛生費平均値テキスト"/>
        <xdr:cNvSpPr txBox="1"/>
      </xdr:nvSpPr>
      <xdr:spPr>
        <a:xfrm>
          <a:off x="4686300" y="165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139421</xdr:rowOff>
    </xdr:from>
    <xdr:to>
      <xdr:col>6</xdr:col>
      <xdr:colOff>561975</xdr:colOff>
      <xdr:row>97</xdr:row>
      <xdr:rowOff>69571</xdr:rowOff>
    </xdr:to>
    <xdr:sp macro="" textlink="">
      <xdr:nvSpPr>
        <xdr:cNvPr id="234" name="フローチャート : 判断 233"/>
        <xdr:cNvSpPr/>
      </xdr:nvSpPr>
      <xdr:spPr>
        <a:xfrm>
          <a:off x="45847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148982</xdr:rowOff>
    </xdr:from>
    <xdr:to>
      <xdr:col>5</xdr:col>
      <xdr:colOff>358775</xdr:colOff>
      <xdr:row>95</xdr:row>
      <xdr:rowOff>150330</xdr:rowOff>
    </xdr:to>
    <xdr:cxnSp macro="">
      <xdr:nvCxnSpPr>
        <xdr:cNvPr id="235" name="直線コネクタ 234"/>
        <xdr:cNvCxnSpPr/>
      </xdr:nvCxnSpPr>
      <xdr:spPr>
        <a:xfrm flipV="1">
          <a:off x="2908300" y="16436732"/>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158921</xdr:rowOff>
    </xdr:from>
    <xdr:to>
      <xdr:col>5</xdr:col>
      <xdr:colOff>409575</xdr:colOff>
      <xdr:row>97</xdr:row>
      <xdr:rowOff>89071</xdr:rowOff>
    </xdr:to>
    <xdr:sp macro="" textlink="">
      <xdr:nvSpPr>
        <xdr:cNvPr id="236" name="フローチャート : 判断 235"/>
        <xdr:cNvSpPr/>
      </xdr:nvSpPr>
      <xdr:spPr>
        <a:xfrm>
          <a:off x="3746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80198</xdr:rowOff>
    </xdr:from>
    <xdr:ext cx="534377" cy="259045"/>
    <xdr:sp macro="" textlink="">
      <xdr:nvSpPr>
        <xdr:cNvPr id="237" name="テキスト ボックス 236"/>
        <xdr:cNvSpPr txBox="1"/>
      </xdr:nvSpPr>
      <xdr:spPr>
        <a:xfrm>
          <a:off x="3530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132888</xdr:rowOff>
    </xdr:from>
    <xdr:to>
      <xdr:col>4</xdr:col>
      <xdr:colOff>155575</xdr:colOff>
      <xdr:row>95</xdr:row>
      <xdr:rowOff>150330</xdr:rowOff>
    </xdr:to>
    <xdr:cxnSp macro="">
      <xdr:nvCxnSpPr>
        <xdr:cNvPr id="238" name="直線コネクタ 237"/>
        <xdr:cNvCxnSpPr/>
      </xdr:nvCxnSpPr>
      <xdr:spPr>
        <a:xfrm>
          <a:off x="2019300" y="16420638"/>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170328</xdr:rowOff>
    </xdr:from>
    <xdr:to>
      <xdr:col>4</xdr:col>
      <xdr:colOff>206375</xdr:colOff>
      <xdr:row>97</xdr:row>
      <xdr:rowOff>100478</xdr:rowOff>
    </xdr:to>
    <xdr:sp macro="" textlink="">
      <xdr:nvSpPr>
        <xdr:cNvPr id="239" name="フローチャート : 判断 238"/>
        <xdr:cNvSpPr/>
      </xdr:nvSpPr>
      <xdr:spPr>
        <a:xfrm>
          <a:off x="2857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91605</xdr:rowOff>
    </xdr:from>
    <xdr:ext cx="534377" cy="259045"/>
    <xdr:sp macro="" textlink="">
      <xdr:nvSpPr>
        <xdr:cNvPr id="240" name="テキスト ボックス 239"/>
        <xdr:cNvSpPr txBox="1"/>
      </xdr:nvSpPr>
      <xdr:spPr>
        <a:xfrm>
          <a:off x="2641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129687</xdr:rowOff>
    </xdr:from>
    <xdr:to>
      <xdr:col>2</xdr:col>
      <xdr:colOff>638175</xdr:colOff>
      <xdr:row>95</xdr:row>
      <xdr:rowOff>132888</xdr:rowOff>
    </xdr:to>
    <xdr:cxnSp macro="">
      <xdr:nvCxnSpPr>
        <xdr:cNvPr id="241" name="直線コネクタ 240"/>
        <xdr:cNvCxnSpPr/>
      </xdr:nvCxnSpPr>
      <xdr:spPr>
        <a:xfrm>
          <a:off x="1130300" y="16417437"/>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157823</xdr:rowOff>
    </xdr:from>
    <xdr:to>
      <xdr:col>3</xdr:col>
      <xdr:colOff>3175</xdr:colOff>
      <xdr:row>97</xdr:row>
      <xdr:rowOff>87973</xdr:rowOff>
    </xdr:to>
    <xdr:sp macro="" textlink="">
      <xdr:nvSpPr>
        <xdr:cNvPr id="242" name="フローチャート : 判断 241"/>
        <xdr:cNvSpPr/>
      </xdr:nvSpPr>
      <xdr:spPr>
        <a:xfrm>
          <a:off x="1968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79100</xdr:rowOff>
    </xdr:from>
    <xdr:ext cx="534377" cy="259045"/>
    <xdr:sp macro="" textlink="">
      <xdr:nvSpPr>
        <xdr:cNvPr id="243" name="テキスト ボックス 242"/>
        <xdr:cNvSpPr txBox="1"/>
      </xdr:nvSpPr>
      <xdr:spPr>
        <a:xfrm>
          <a:off x="1752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161001</xdr:rowOff>
    </xdr:from>
    <xdr:to>
      <xdr:col>1</xdr:col>
      <xdr:colOff>485775</xdr:colOff>
      <xdr:row>97</xdr:row>
      <xdr:rowOff>91151</xdr:rowOff>
    </xdr:to>
    <xdr:sp macro="" textlink="">
      <xdr:nvSpPr>
        <xdr:cNvPr id="244" name="フローチャート : 判断 243"/>
        <xdr:cNvSpPr/>
      </xdr:nvSpPr>
      <xdr:spPr>
        <a:xfrm>
          <a:off x="1079500" y="166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82278</xdr:rowOff>
    </xdr:from>
    <xdr:ext cx="534377" cy="259045"/>
    <xdr:sp macro="" textlink="">
      <xdr:nvSpPr>
        <xdr:cNvPr id="245" name="テキスト ボックス 244"/>
        <xdr:cNvSpPr txBox="1"/>
      </xdr:nvSpPr>
      <xdr:spPr>
        <a:xfrm>
          <a:off x="863111" y="167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7083</xdr:rowOff>
    </xdr:from>
    <xdr:to>
      <xdr:col>6</xdr:col>
      <xdr:colOff>561975</xdr:colOff>
      <xdr:row>96</xdr:row>
      <xdr:rowOff>108683</xdr:rowOff>
    </xdr:to>
    <xdr:sp macro="" textlink="">
      <xdr:nvSpPr>
        <xdr:cNvPr id="251" name="円/楕円 250"/>
        <xdr:cNvSpPr/>
      </xdr:nvSpPr>
      <xdr:spPr>
        <a:xfrm>
          <a:off x="4584700" y="1646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29960</xdr:rowOff>
    </xdr:from>
    <xdr:ext cx="534377" cy="259045"/>
    <xdr:sp macro="" textlink="">
      <xdr:nvSpPr>
        <xdr:cNvPr id="252" name="衛生費該当値テキスト"/>
        <xdr:cNvSpPr txBox="1"/>
      </xdr:nvSpPr>
      <xdr:spPr>
        <a:xfrm>
          <a:off x="4686300" y="1631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98182</xdr:rowOff>
    </xdr:from>
    <xdr:to>
      <xdr:col>5</xdr:col>
      <xdr:colOff>409575</xdr:colOff>
      <xdr:row>96</xdr:row>
      <xdr:rowOff>28332</xdr:rowOff>
    </xdr:to>
    <xdr:sp macro="" textlink="">
      <xdr:nvSpPr>
        <xdr:cNvPr id="253" name="円/楕円 252"/>
        <xdr:cNvSpPr/>
      </xdr:nvSpPr>
      <xdr:spPr>
        <a:xfrm>
          <a:off x="3746500" y="163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44859</xdr:rowOff>
    </xdr:from>
    <xdr:ext cx="534377" cy="259045"/>
    <xdr:sp macro="" textlink="">
      <xdr:nvSpPr>
        <xdr:cNvPr id="254" name="テキスト ボックス 253"/>
        <xdr:cNvSpPr txBox="1"/>
      </xdr:nvSpPr>
      <xdr:spPr>
        <a:xfrm>
          <a:off x="3530111" y="161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99530</xdr:rowOff>
    </xdr:from>
    <xdr:to>
      <xdr:col>4</xdr:col>
      <xdr:colOff>206375</xdr:colOff>
      <xdr:row>96</xdr:row>
      <xdr:rowOff>29680</xdr:rowOff>
    </xdr:to>
    <xdr:sp macro="" textlink="">
      <xdr:nvSpPr>
        <xdr:cNvPr id="255" name="円/楕円 254"/>
        <xdr:cNvSpPr/>
      </xdr:nvSpPr>
      <xdr:spPr>
        <a:xfrm>
          <a:off x="2857500" y="163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46207</xdr:rowOff>
    </xdr:from>
    <xdr:ext cx="534377" cy="259045"/>
    <xdr:sp macro="" textlink="">
      <xdr:nvSpPr>
        <xdr:cNvPr id="256" name="テキスト ボックス 255"/>
        <xdr:cNvSpPr txBox="1"/>
      </xdr:nvSpPr>
      <xdr:spPr>
        <a:xfrm>
          <a:off x="2641111" y="161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82088</xdr:rowOff>
    </xdr:from>
    <xdr:to>
      <xdr:col>3</xdr:col>
      <xdr:colOff>3175</xdr:colOff>
      <xdr:row>96</xdr:row>
      <xdr:rowOff>12238</xdr:rowOff>
    </xdr:to>
    <xdr:sp macro="" textlink="">
      <xdr:nvSpPr>
        <xdr:cNvPr id="257" name="円/楕円 256"/>
        <xdr:cNvSpPr/>
      </xdr:nvSpPr>
      <xdr:spPr>
        <a:xfrm>
          <a:off x="1968500" y="1636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28765</xdr:rowOff>
    </xdr:from>
    <xdr:ext cx="534377" cy="259045"/>
    <xdr:sp macro="" textlink="">
      <xdr:nvSpPr>
        <xdr:cNvPr id="258" name="テキスト ボックス 257"/>
        <xdr:cNvSpPr txBox="1"/>
      </xdr:nvSpPr>
      <xdr:spPr>
        <a:xfrm>
          <a:off x="1752111" y="1614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78887</xdr:rowOff>
    </xdr:from>
    <xdr:to>
      <xdr:col>1</xdr:col>
      <xdr:colOff>485775</xdr:colOff>
      <xdr:row>96</xdr:row>
      <xdr:rowOff>9037</xdr:rowOff>
    </xdr:to>
    <xdr:sp macro="" textlink="">
      <xdr:nvSpPr>
        <xdr:cNvPr id="259" name="円/楕円 258"/>
        <xdr:cNvSpPr/>
      </xdr:nvSpPr>
      <xdr:spPr>
        <a:xfrm>
          <a:off x="1079500" y="1636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25564</xdr:rowOff>
    </xdr:from>
    <xdr:ext cx="534377" cy="259045"/>
    <xdr:sp macro="" textlink="">
      <xdr:nvSpPr>
        <xdr:cNvPr id="260" name="テキスト ボックス 259"/>
        <xdr:cNvSpPr txBox="1"/>
      </xdr:nvSpPr>
      <xdr:spPr>
        <a:xfrm>
          <a:off x="863111" y="1614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7341</xdr:rowOff>
    </xdr:from>
    <xdr:to>
      <xdr:col>15</xdr:col>
      <xdr:colOff>180340</xdr:colOff>
      <xdr:row>38</xdr:row>
      <xdr:rowOff>139014</xdr:rowOff>
    </xdr:to>
    <xdr:cxnSp macro="">
      <xdr:nvCxnSpPr>
        <xdr:cNvPr id="282" name="直線コネクタ 281"/>
        <xdr:cNvCxnSpPr/>
      </xdr:nvCxnSpPr>
      <xdr:spPr>
        <a:xfrm flipV="1">
          <a:off x="10475595" y="5493741"/>
          <a:ext cx="1270" cy="11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142841</xdr:rowOff>
    </xdr:from>
    <xdr:ext cx="249299" cy="259045"/>
    <xdr:sp macro="" textlink="">
      <xdr:nvSpPr>
        <xdr:cNvPr id="283" name="労働費最小値テキスト"/>
        <xdr:cNvSpPr txBox="1"/>
      </xdr:nvSpPr>
      <xdr:spPr>
        <a:xfrm>
          <a:off x="10528300" y="6657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139014</xdr:rowOff>
    </xdr:from>
    <xdr:to>
      <xdr:col>15</xdr:col>
      <xdr:colOff>269875</xdr:colOff>
      <xdr:row>38</xdr:row>
      <xdr:rowOff>139014</xdr:rowOff>
    </xdr:to>
    <xdr:cxnSp macro="">
      <xdr:nvCxnSpPr>
        <xdr:cNvPr id="284" name="直線コネクタ 283"/>
        <xdr:cNvCxnSpPr/>
      </xdr:nvCxnSpPr>
      <xdr:spPr>
        <a:xfrm>
          <a:off x="10388600" y="66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125468</xdr:rowOff>
    </xdr:from>
    <xdr:ext cx="469744" cy="259045"/>
    <xdr:sp macro="" textlink="">
      <xdr:nvSpPr>
        <xdr:cNvPr id="285" name="労働費最大値テキスト"/>
        <xdr:cNvSpPr txBox="1"/>
      </xdr:nvSpPr>
      <xdr:spPr>
        <a:xfrm>
          <a:off x="10528300" y="52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5,079</a:t>
          </a:r>
          <a:endParaRPr kumimoji="1" lang="ja-JP" altLang="en-US" sz="1000" b="1">
            <a:latin typeface="ＭＳ Ｐゴシック"/>
          </a:endParaRPr>
        </a:p>
      </xdr:txBody>
    </xdr:sp>
    <xdr:clientData/>
  </xdr:oneCellAnchor>
  <xdr:twoCellAnchor>
    <xdr:from>
      <xdr:col>15</xdr:col>
      <xdr:colOff>92075</xdr:colOff>
      <xdr:row>32</xdr:row>
      <xdr:rowOff>7341</xdr:rowOff>
    </xdr:from>
    <xdr:to>
      <xdr:col>15</xdr:col>
      <xdr:colOff>269875</xdr:colOff>
      <xdr:row>32</xdr:row>
      <xdr:rowOff>7341</xdr:rowOff>
    </xdr:to>
    <xdr:cxnSp macro="">
      <xdr:nvCxnSpPr>
        <xdr:cNvPr id="286" name="直線コネクタ 285"/>
        <xdr:cNvCxnSpPr/>
      </xdr:nvCxnSpPr>
      <xdr:spPr>
        <a:xfrm>
          <a:off x="10388600" y="549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90094</xdr:rowOff>
    </xdr:from>
    <xdr:to>
      <xdr:col>15</xdr:col>
      <xdr:colOff>180975</xdr:colOff>
      <xdr:row>38</xdr:row>
      <xdr:rowOff>91466</xdr:rowOff>
    </xdr:to>
    <xdr:cxnSp macro="">
      <xdr:nvCxnSpPr>
        <xdr:cNvPr id="287" name="直線コネクタ 286"/>
        <xdr:cNvCxnSpPr/>
      </xdr:nvCxnSpPr>
      <xdr:spPr>
        <a:xfrm flipV="1">
          <a:off x="9639300" y="660519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61028</xdr:rowOff>
    </xdr:from>
    <xdr:ext cx="378565" cy="259045"/>
    <xdr:sp macro="" textlink="">
      <xdr:nvSpPr>
        <xdr:cNvPr id="288" name="労働費平均値テキスト"/>
        <xdr:cNvSpPr txBox="1"/>
      </xdr:nvSpPr>
      <xdr:spPr>
        <a:xfrm>
          <a:off x="10528300" y="62332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38151</xdr:rowOff>
    </xdr:from>
    <xdr:to>
      <xdr:col>15</xdr:col>
      <xdr:colOff>231775</xdr:colOff>
      <xdr:row>37</xdr:row>
      <xdr:rowOff>139751</xdr:rowOff>
    </xdr:to>
    <xdr:sp macro="" textlink="">
      <xdr:nvSpPr>
        <xdr:cNvPr id="289" name="フローチャート : 判断 288"/>
        <xdr:cNvSpPr/>
      </xdr:nvSpPr>
      <xdr:spPr>
        <a:xfrm>
          <a:off x="104267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91466</xdr:rowOff>
    </xdr:from>
    <xdr:to>
      <xdr:col>14</xdr:col>
      <xdr:colOff>28575</xdr:colOff>
      <xdr:row>38</xdr:row>
      <xdr:rowOff>92151</xdr:rowOff>
    </xdr:to>
    <xdr:cxnSp macro="">
      <xdr:nvCxnSpPr>
        <xdr:cNvPr id="290" name="直線コネクタ 289"/>
        <xdr:cNvCxnSpPr/>
      </xdr:nvCxnSpPr>
      <xdr:spPr>
        <a:xfrm flipV="1">
          <a:off x="8750300" y="6606566"/>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1" name="フローチャート : 判断 290"/>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151249</xdr:rowOff>
    </xdr:from>
    <xdr:ext cx="469744" cy="259045"/>
    <xdr:sp macro="" textlink="">
      <xdr:nvSpPr>
        <xdr:cNvPr id="292" name="テキスト ボックス 291"/>
        <xdr:cNvSpPr txBox="1"/>
      </xdr:nvSpPr>
      <xdr:spPr>
        <a:xfrm>
          <a:off x="9404427"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64719</xdr:rowOff>
    </xdr:from>
    <xdr:to>
      <xdr:col>12</xdr:col>
      <xdr:colOff>511175</xdr:colOff>
      <xdr:row>38</xdr:row>
      <xdr:rowOff>92151</xdr:rowOff>
    </xdr:to>
    <xdr:cxnSp macro="">
      <xdr:nvCxnSpPr>
        <xdr:cNvPr id="293" name="直線コネクタ 292"/>
        <xdr:cNvCxnSpPr/>
      </xdr:nvCxnSpPr>
      <xdr:spPr>
        <a:xfrm>
          <a:off x="7861300" y="6579819"/>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158623</xdr:rowOff>
    </xdr:from>
    <xdr:to>
      <xdr:col>12</xdr:col>
      <xdr:colOff>561975</xdr:colOff>
      <xdr:row>36</xdr:row>
      <xdr:rowOff>88773</xdr:rowOff>
    </xdr:to>
    <xdr:sp macro="" textlink="">
      <xdr:nvSpPr>
        <xdr:cNvPr id="294" name="フローチャート : 判断 293"/>
        <xdr:cNvSpPr/>
      </xdr:nvSpPr>
      <xdr:spPr>
        <a:xfrm>
          <a:off x="8699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105300</xdr:rowOff>
    </xdr:from>
    <xdr:ext cx="469744" cy="259045"/>
    <xdr:sp macro="" textlink="">
      <xdr:nvSpPr>
        <xdr:cNvPr id="295" name="テキスト ボックス 294"/>
        <xdr:cNvSpPr txBox="1"/>
      </xdr:nvSpPr>
      <xdr:spPr>
        <a:xfrm>
          <a:off x="8515427"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147015</xdr:rowOff>
    </xdr:from>
    <xdr:to>
      <xdr:col>11</xdr:col>
      <xdr:colOff>307975</xdr:colOff>
      <xdr:row>38</xdr:row>
      <xdr:rowOff>64719</xdr:rowOff>
    </xdr:to>
    <xdr:cxnSp macro="">
      <xdr:nvCxnSpPr>
        <xdr:cNvPr id="296" name="直線コネクタ 295"/>
        <xdr:cNvCxnSpPr/>
      </xdr:nvCxnSpPr>
      <xdr:spPr>
        <a:xfrm>
          <a:off x="6972300" y="6490665"/>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103531</xdr:rowOff>
    </xdr:from>
    <xdr:to>
      <xdr:col>11</xdr:col>
      <xdr:colOff>358775</xdr:colOff>
      <xdr:row>36</xdr:row>
      <xdr:rowOff>33681</xdr:rowOff>
    </xdr:to>
    <xdr:sp macro="" textlink="">
      <xdr:nvSpPr>
        <xdr:cNvPr id="297" name="フローチャート : 判断 296"/>
        <xdr:cNvSpPr/>
      </xdr:nvSpPr>
      <xdr:spPr>
        <a:xfrm>
          <a:off x="7810500" y="610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50208</xdr:rowOff>
    </xdr:from>
    <xdr:ext cx="469744" cy="259045"/>
    <xdr:sp macro="" textlink="">
      <xdr:nvSpPr>
        <xdr:cNvPr id="298" name="テキスト ボックス 297"/>
        <xdr:cNvSpPr txBox="1"/>
      </xdr:nvSpPr>
      <xdr:spPr>
        <a:xfrm>
          <a:off x="7626427" y="58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106274</xdr:rowOff>
    </xdr:from>
    <xdr:to>
      <xdr:col>10</xdr:col>
      <xdr:colOff>155575</xdr:colOff>
      <xdr:row>35</xdr:row>
      <xdr:rowOff>36424</xdr:rowOff>
    </xdr:to>
    <xdr:sp macro="" textlink="">
      <xdr:nvSpPr>
        <xdr:cNvPr id="299" name="フローチャート : 判断 298"/>
        <xdr:cNvSpPr/>
      </xdr:nvSpPr>
      <xdr:spPr>
        <a:xfrm>
          <a:off x="6921500" y="5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52951</xdr:rowOff>
    </xdr:from>
    <xdr:ext cx="469744" cy="259045"/>
    <xdr:sp macro="" textlink="">
      <xdr:nvSpPr>
        <xdr:cNvPr id="300" name="テキスト ボックス 299"/>
        <xdr:cNvSpPr txBox="1"/>
      </xdr:nvSpPr>
      <xdr:spPr>
        <a:xfrm>
          <a:off x="6737427"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306" name="円/楕円 305"/>
        <xdr:cNvSpPr/>
      </xdr:nvSpPr>
      <xdr:spPr>
        <a:xfrm>
          <a:off x="104267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125671</xdr:rowOff>
    </xdr:from>
    <xdr:ext cx="378565" cy="259045"/>
    <xdr:sp macro="" textlink="">
      <xdr:nvSpPr>
        <xdr:cNvPr id="307" name="労働費該当値テキスト"/>
        <xdr:cNvSpPr txBox="1"/>
      </xdr:nvSpPr>
      <xdr:spPr>
        <a:xfrm>
          <a:off x="10528300" y="64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40666</xdr:rowOff>
    </xdr:from>
    <xdr:to>
      <xdr:col>14</xdr:col>
      <xdr:colOff>79375</xdr:colOff>
      <xdr:row>38</xdr:row>
      <xdr:rowOff>142266</xdr:rowOff>
    </xdr:to>
    <xdr:sp macro="" textlink="">
      <xdr:nvSpPr>
        <xdr:cNvPr id="308" name="円/楕円 307"/>
        <xdr:cNvSpPr/>
      </xdr:nvSpPr>
      <xdr:spPr>
        <a:xfrm>
          <a:off x="9588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133393</xdr:rowOff>
    </xdr:from>
    <xdr:ext cx="378565" cy="259045"/>
    <xdr:sp macro="" textlink="">
      <xdr:nvSpPr>
        <xdr:cNvPr id="309" name="テキスト ボックス 308"/>
        <xdr:cNvSpPr txBox="1"/>
      </xdr:nvSpPr>
      <xdr:spPr>
        <a:xfrm>
          <a:off x="9450017" y="6648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41351</xdr:rowOff>
    </xdr:from>
    <xdr:to>
      <xdr:col>12</xdr:col>
      <xdr:colOff>561975</xdr:colOff>
      <xdr:row>38</xdr:row>
      <xdr:rowOff>142951</xdr:rowOff>
    </xdr:to>
    <xdr:sp macro="" textlink="">
      <xdr:nvSpPr>
        <xdr:cNvPr id="310" name="円/楕円 309"/>
        <xdr:cNvSpPr/>
      </xdr:nvSpPr>
      <xdr:spPr>
        <a:xfrm>
          <a:off x="8699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134078</xdr:rowOff>
    </xdr:from>
    <xdr:ext cx="378565" cy="259045"/>
    <xdr:sp macro="" textlink="">
      <xdr:nvSpPr>
        <xdr:cNvPr id="311" name="テキスト ボックス 310"/>
        <xdr:cNvSpPr txBox="1"/>
      </xdr:nvSpPr>
      <xdr:spPr>
        <a:xfrm>
          <a:off x="8561017" y="664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13919</xdr:rowOff>
    </xdr:from>
    <xdr:to>
      <xdr:col>11</xdr:col>
      <xdr:colOff>358775</xdr:colOff>
      <xdr:row>38</xdr:row>
      <xdr:rowOff>115519</xdr:rowOff>
    </xdr:to>
    <xdr:sp macro="" textlink="">
      <xdr:nvSpPr>
        <xdr:cNvPr id="312" name="円/楕円 311"/>
        <xdr:cNvSpPr/>
      </xdr:nvSpPr>
      <xdr:spPr>
        <a:xfrm>
          <a:off x="7810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106646</xdr:rowOff>
    </xdr:from>
    <xdr:ext cx="378565" cy="259045"/>
    <xdr:sp macro="" textlink="">
      <xdr:nvSpPr>
        <xdr:cNvPr id="313" name="テキスト ボックス 312"/>
        <xdr:cNvSpPr txBox="1"/>
      </xdr:nvSpPr>
      <xdr:spPr>
        <a:xfrm>
          <a:off x="7672017" y="6621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96215</xdr:rowOff>
    </xdr:from>
    <xdr:to>
      <xdr:col>10</xdr:col>
      <xdr:colOff>155575</xdr:colOff>
      <xdr:row>38</xdr:row>
      <xdr:rowOff>26365</xdr:rowOff>
    </xdr:to>
    <xdr:sp macro="" textlink="">
      <xdr:nvSpPr>
        <xdr:cNvPr id="314" name="円/楕円 313"/>
        <xdr:cNvSpPr/>
      </xdr:nvSpPr>
      <xdr:spPr>
        <a:xfrm>
          <a:off x="69215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17492</xdr:rowOff>
    </xdr:from>
    <xdr:ext cx="378565" cy="259045"/>
    <xdr:sp macro="" textlink="">
      <xdr:nvSpPr>
        <xdr:cNvPr id="315" name="テキスト ボックス 314"/>
        <xdr:cNvSpPr txBox="1"/>
      </xdr:nvSpPr>
      <xdr:spPr>
        <a:xfrm>
          <a:off x="6783017" y="6532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29" name="テキスト ボックス 328"/>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1" name="テキスト ボックス 330"/>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3" name="テキスト ボックス 332"/>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37" name="テキスト ボックス 33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48042</xdr:rowOff>
    </xdr:from>
    <xdr:to>
      <xdr:col>15</xdr:col>
      <xdr:colOff>180340</xdr:colOff>
      <xdr:row>59</xdr:row>
      <xdr:rowOff>94197</xdr:rowOff>
    </xdr:to>
    <xdr:cxnSp macro="">
      <xdr:nvCxnSpPr>
        <xdr:cNvPr id="341" name="直線コネクタ 340"/>
        <xdr:cNvCxnSpPr/>
      </xdr:nvCxnSpPr>
      <xdr:spPr>
        <a:xfrm flipV="1">
          <a:off x="10475595" y="8791992"/>
          <a:ext cx="1270" cy="141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98024</xdr:rowOff>
    </xdr:from>
    <xdr:ext cx="313932" cy="259045"/>
    <xdr:sp macro="" textlink="">
      <xdr:nvSpPr>
        <xdr:cNvPr id="342" name="農林水産業費最小値テキスト"/>
        <xdr:cNvSpPr txBox="1"/>
      </xdr:nvSpPr>
      <xdr:spPr>
        <a:xfrm>
          <a:off x="10528300" y="102135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15</xdr:col>
      <xdr:colOff>92075</xdr:colOff>
      <xdr:row>59</xdr:row>
      <xdr:rowOff>94197</xdr:rowOff>
    </xdr:from>
    <xdr:to>
      <xdr:col>15</xdr:col>
      <xdr:colOff>269875</xdr:colOff>
      <xdr:row>59</xdr:row>
      <xdr:rowOff>94197</xdr:rowOff>
    </xdr:to>
    <xdr:cxnSp macro="">
      <xdr:nvCxnSpPr>
        <xdr:cNvPr id="343" name="直線コネクタ 342"/>
        <xdr:cNvCxnSpPr/>
      </xdr:nvCxnSpPr>
      <xdr:spPr>
        <a:xfrm>
          <a:off x="10388600" y="1020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166169</xdr:rowOff>
    </xdr:from>
    <xdr:ext cx="534377" cy="259045"/>
    <xdr:sp macro="" textlink="">
      <xdr:nvSpPr>
        <xdr:cNvPr id="344" name="農林水産業費最大値テキスト"/>
        <xdr:cNvSpPr txBox="1"/>
      </xdr:nvSpPr>
      <xdr:spPr>
        <a:xfrm>
          <a:off x="10528300" y="85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13,067</a:t>
          </a:r>
          <a:endParaRPr kumimoji="1" lang="ja-JP" altLang="en-US" sz="1000" b="1">
            <a:latin typeface="ＭＳ Ｐゴシック"/>
          </a:endParaRPr>
        </a:p>
      </xdr:txBody>
    </xdr:sp>
    <xdr:clientData/>
  </xdr:oneCellAnchor>
  <xdr:twoCellAnchor>
    <xdr:from>
      <xdr:col>15</xdr:col>
      <xdr:colOff>92075</xdr:colOff>
      <xdr:row>51</xdr:row>
      <xdr:rowOff>48042</xdr:rowOff>
    </xdr:from>
    <xdr:to>
      <xdr:col>15</xdr:col>
      <xdr:colOff>269875</xdr:colOff>
      <xdr:row>51</xdr:row>
      <xdr:rowOff>48042</xdr:rowOff>
    </xdr:to>
    <xdr:cxnSp macro="">
      <xdr:nvCxnSpPr>
        <xdr:cNvPr id="345" name="直線コネクタ 344"/>
        <xdr:cNvCxnSpPr/>
      </xdr:nvCxnSpPr>
      <xdr:spPr>
        <a:xfrm>
          <a:off x="10388600" y="87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121194</xdr:rowOff>
    </xdr:from>
    <xdr:to>
      <xdr:col>15</xdr:col>
      <xdr:colOff>180975</xdr:colOff>
      <xdr:row>58</xdr:row>
      <xdr:rowOff>142095</xdr:rowOff>
    </xdr:to>
    <xdr:cxnSp macro="">
      <xdr:nvCxnSpPr>
        <xdr:cNvPr id="346" name="直線コネクタ 345"/>
        <xdr:cNvCxnSpPr/>
      </xdr:nvCxnSpPr>
      <xdr:spPr>
        <a:xfrm>
          <a:off x="9639300" y="10065294"/>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49184</xdr:rowOff>
    </xdr:from>
    <xdr:ext cx="469744" cy="259045"/>
    <xdr:sp macro="" textlink="">
      <xdr:nvSpPr>
        <xdr:cNvPr id="347" name="農林水産業費平均値テキスト"/>
        <xdr:cNvSpPr txBox="1"/>
      </xdr:nvSpPr>
      <xdr:spPr>
        <a:xfrm>
          <a:off x="10528300" y="96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26307</xdr:rowOff>
    </xdr:from>
    <xdr:to>
      <xdr:col>15</xdr:col>
      <xdr:colOff>231775</xdr:colOff>
      <xdr:row>57</xdr:row>
      <xdr:rowOff>127907</xdr:rowOff>
    </xdr:to>
    <xdr:sp macro="" textlink="">
      <xdr:nvSpPr>
        <xdr:cNvPr id="348" name="フローチャート : 判断 347"/>
        <xdr:cNvSpPr/>
      </xdr:nvSpPr>
      <xdr:spPr>
        <a:xfrm>
          <a:off x="10426700" y="979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121194</xdr:rowOff>
    </xdr:from>
    <xdr:to>
      <xdr:col>14</xdr:col>
      <xdr:colOff>28575</xdr:colOff>
      <xdr:row>58</xdr:row>
      <xdr:rowOff>121520</xdr:rowOff>
    </xdr:to>
    <xdr:cxnSp macro="">
      <xdr:nvCxnSpPr>
        <xdr:cNvPr id="349" name="直線コネクタ 348"/>
        <xdr:cNvCxnSpPr/>
      </xdr:nvCxnSpPr>
      <xdr:spPr>
        <a:xfrm flipV="1">
          <a:off x="8750300" y="10065294"/>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169999</xdr:rowOff>
    </xdr:from>
    <xdr:to>
      <xdr:col>14</xdr:col>
      <xdr:colOff>79375</xdr:colOff>
      <xdr:row>54</xdr:row>
      <xdr:rowOff>100149</xdr:rowOff>
    </xdr:to>
    <xdr:sp macro="" textlink="">
      <xdr:nvSpPr>
        <xdr:cNvPr id="350" name="フローチャート : 判断 349"/>
        <xdr:cNvSpPr/>
      </xdr:nvSpPr>
      <xdr:spPr>
        <a:xfrm>
          <a:off x="9588500" y="925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52</xdr:row>
      <xdr:rowOff>116676</xdr:rowOff>
    </xdr:from>
    <xdr:ext cx="469744" cy="259045"/>
    <xdr:sp macro="" textlink="">
      <xdr:nvSpPr>
        <xdr:cNvPr id="351" name="テキスト ボックス 350"/>
        <xdr:cNvSpPr txBox="1"/>
      </xdr:nvSpPr>
      <xdr:spPr>
        <a:xfrm>
          <a:off x="9404427" y="903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121520</xdr:rowOff>
    </xdr:from>
    <xdr:to>
      <xdr:col>12</xdr:col>
      <xdr:colOff>511175</xdr:colOff>
      <xdr:row>58</xdr:row>
      <xdr:rowOff>130773</xdr:rowOff>
    </xdr:to>
    <xdr:cxnSp macro="">
      <xdr:nvCxnSpPr>
        <xdr:cNvPr id="352" name="直線コネクタ 351"/>
        <xdr:cNvCxnSpPr/>
      </xdr:nvCxnSpPr>
      <xdr:spPr>
        <a:xfrm flipV="1">
          <a:off x="7861300" y="10065620"/>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99785</xdr:rowOff>
    </xdr:from>
    <xdr:to>
      <xdr:col>12</xdr:col>
      <xdr:colOff>561975</xdr:colOff>
      <xdr:row>55</xdr:row>
      <xdr:rowOff>29935</xdr:rowOff>
    </xdr:to>
    <xdr:sp macro="" textlink="">
      <xdr:nvSpPr>
        <xdr:cNvPr id="353" name="フローチャート : 判断 352"/>
        <xdr:cNvSpPr/>
      </xdr:nvSpPr>
      <xdr:spPr>
        <a:xfrm>
          <a:off x="8699500" y="935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46462</xdr:rowOff>
    </xdr:from>
    <xdr:ext cx="469744" cy="259045"/>
    <xdr:sp macro="" textlink="">
      <xdr:nvSpPr>
        <xdr:cNvPr id="354" name="テキスト ボックス 353"/>
        <xdr:cNvSpPr txBox="1"/>
      </xdr:nvSpPr>
      <xdr:spPr>
        <a:xfrm>
          <a:off x="8515427" y="913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122392</xdr:rowOff>
    </xdr:from>
    <xdr:to>
      <xdr:col>11</xdr:col>
      <xdr:colOff>307975</xdr:colOff>
      <xdr:row>58</xdr:row>
      <xdr:rowOff>130773</xdr:rowOff>
    </xdr:to>
    <xdr:cxnSp macro="">
      <xdr:nvCxnSpPr>
        <xdr:cNvPr id="355" name="直線コネクタ 354"/>
        <xdr:cNvCxnSpPr/>
      </xdr:nvCxnSpPr>
      <xdr:spPr>
        <a:xfrm>
          <a:off x="6972300" y="10066492"/>
          <a:ext cx="889000" cy="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148662</xdr:rowOff>
    </xdr:from>
    <xdr:to>
      <xdr:col>11</xdr:col>
      <xdr:colOff>358775</xdr:colOff>
      <xdr:row>55</xdr:row>
      <xdr:rowOff>78812</xdr:rowOff>
    </xdr:to>
    <xdr:sp macro="" textlink="">
      <xdr:nvSpPr>
        <xdr:cNvPr id="356" name="フローチャート : 判断 355"/>
        <xdr:cNvSpPr/>
      </xdr:nvSpPr>
      <xdr:spPr>
        <a:xfrm>
          <a:off x="7810500" y="940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95339</xdr:rowOff>
    </xdr:from>
    <xdr:ext cx="469744" cy="259045"/>
    <xdr:sp macro="" textlink="">
      <xdr:nvSpPr>
        <xdr:cNvPr id="357" name="テキスト ボックス 356"/>
        <xdr:cNvSpPr txBox="1"/>
      </xdr:nvSpPr>
      <xdr:spPr>
        <a:xfrm>
          <a:off x="7626427" y="918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162596</xdr:rowOff>
    </xdr:from>
    <xdr:to>
      <xdr:col>10</xdr:col>
      <xdr:colOff>155575</xdr:colOff>
      <xdr:row>55</xdr:row>
      <xdr:rowOff>92746</xdr:rowOff>
    </xdr:to>
    <xdr:sp macro="" textlink="">
      <xdr:nvSpPr>
        <xdr:cNvPr id="358" name="フローチャート : 判断 357"/>
        <xdr:cNvSpPr/>
      </xdr:nvSpPr>
      <xdr:spPr>
        <a:xfrm>
          <a:off x="6921500" y="94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109273</xdr:rowOff>
    </xdr:from>
    <xdr:ext cx="469744" cy="259045"/>
    <xdr:sp macro="" textlink="">
      <xdr:nvSpPr>
        <xdr:cNvPr id="359" name="テキスト ボックス 358"/>
        <xdr:cNvSpPr txBox="1"/>
      </xdr:nvSpPr>
      <xdr:spPr>
        <a:xfrm>
          <a:off x="6737427" y="919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91295</xdr:rowOff>
    </xdr:from>
    <xdr:to>
      <xdr:col>15</xdr:col>
      <xdr:colOff>231775</xdr:colOff>
      <xdr:row>59</xdr:row>
      <xdr:rowOff>21445</xdr:rowOff>
    </xdr:to>
    <xdr:sp macro="" textlink="">
      <xdr:nvSpPr>
        <xdr:cNvPr id="365" name="円/楕円 364"/>
        <xdr:cNvSpPr/>
      </xdr:nvSpPr>
      <xdr:spPr>
        <a:xfrm>
          <a:off x="10426700" y="100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6222</xdr:rowOff>
    </xdr:from>
    <xdr:ext cx="469744" cy="259045"/>
    <xdr:sp macro="" textlink="">
      <xdr:nvSpPr>
        <xdr:cNvPr id="366" name="農林水産業費該当値テキスト"/>
        <xdr:cNvSpPr txBox="1"/>
      </xdr:nvSpPr>
      <xdr:spPr>
        <a:xfrm>
          <a:off x="10528300" y="99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70394</xdr:rowOff>
    </xdr:from>
    <xdr:to>
      <xdr:col>14</xdr:col>
      <xdr:colOff>79375</xdr:colOff>
      <xdr:row>59</xdr:row>
      <xdr:rowOff>544</xdr:rowOff>
    </xdr:to>
    <xdr:sp macro="" textlink="">
      <xdr:nvSpPr>
        <xdr:cNvPr id="367" name="円/楕円 366"/>
        <xdr:cNvSpPr/>
      </xdr:nvSpPr>
      <xdr:spPr>
        <a:xfrm>
          <a:off x="9588500" y="100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163121</xdr:rowOff>
    </xdr:from>
    <xdr:ext cx="469744" cy="259045"/>
    <xdr:sp macro="" textlink="">
      <xdr:nvSpPr>
        <xdr:cNvPr id="368" name="テキスト ボックス 367"/>
        <xdr:cNvSpPr txBox="1"/>
      </xdr:nvSpPr>
      <xdr:spPr>
        <a:xfrm>
          <a:off x="9404427" y="1010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70720</xdr:rowOff>
    </xdr:from>
    <xdr:to>
      <xdr:col>12</xdr:col>
      <xdr:colOff>561975</xdr:colOff>
      <xdr:row>59</xdr:row>
      <xdr:rowOff>870</xdr:rowOff>
    </xdr:to>
    <xdr:sp macro="" textlink="">
      <xdr:nvSpPr>
        <xdr:cNvPr id="369" name="円/楕円 368"/>
        <xdr:cNvSpPr/>
      </xdr:nvSpPr>
      <xdr:spPr>
        <a:xfrm>
          <a:off x="8699500" y="100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163447</xdr:rowOff>
    </xdr:from>
    <xdr:ext cx="469744" cy="259045"/>
    <xdr:sp macro="" textlink="">
      <xdr:nvSpPr>
        <xdr:cNvPr id="370" name="テキスト ボックス 369"/>
        <xdr:cNvSpPr txBox="1"/>
      </xdr:nvSpPr>
      <xdr:spPr>
        <a:xfrm>
          <a:off x="8515427" y="101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79973</xdr:rowOff>
    </xdr:from>
    <xdr:to>
      <xdr:col>11</xdr:col>
      <xdr:colOff>358775</xdr:colOff>
      <xdr:row>59</xdr:row>
      <xdr:rowOff>10123</xdr:rowOff>
    </xdr:to>
    <xdr:sp macro="" textlink="">
      <xdr:nvSpPr>
        <xdr:cNvPr id="371" name="円/楕円 370"/>
        <xdr:cNvSpPr/>
      </xdr:nvSpPr>
      <xdr:spPr>
        <a:xfrm>
          <a:off x="7810500" y="1002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1250</xdr:rowOff>
    </xdr:from>
    <xdr:ext cx="469744" cy="259045"/>
    <xdr:sp macro="" textlink="">
      <xdr:nvSpPr>
        <xdr:cNvPr id="372" name="テキスト ボックス 371"/>
        <xdr:cNvSpPr txBox="1"/>
      </xdr:nvSpPr>
      <xdr:spPr>
        <a:xfrm>
          <a:off x="7626427" y="1011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71592</xdr:rowOff>
    </xdr:from>
    <xdr:to>
      <xdr:col>10</xdr:col>
      <xdr:colOff>155575</xdr:colOff>
      <xdr:row>59</xdr:row>
      <xdr:rowOff>1742</xdr:rowOff>
    </xdr:to>
    <xdr:sp macro="" textlink="">
      <xdr:nvSpPr>
        <xdr:cNvPr id="373" name="円/楕円 372"/>
        <xdr:cNvSpPr/>
      </xdr:nvSpPr>
      <xdr:spPr>
        <a:xfrm>
          <a:off x="6921500" y="1001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164319</xdr:rowOff>
    </xdr:from>
    <xdr:ext cx="469744" cy="259045"/>
    <xdr:sp macro="" textlink="">
      <xdr:nvSpPr>
        <xdr:cNvPr id="374" name="テキスト ボックス 373"/>
        <xdr:cNvSpPr txBox="1"/>
      </xdr:nvSpPr>
      <xdr:spPr>
        <a:xfrm>
          <a:off x="6737427" y="1010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70</xdr:row>
      <xdr:rowOff>111777</xdr:rowOff>
    </xdr:from>
    <xdr:ext cx="531299" cy="259045"/>
    <xdr:sp macro="" textlink="">
      <xdr:nvSpPr>
        <xdr:cNvPr id="390" name="テキスト ボックス 389"/>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137014</xdr:rowOff>
    </xdr:from>
    <xdr:to>
      <xdr:col>15</xdr:col>
      <xdr:colOff>180340</xdr:colOff>
      <xdr:row>77</xdr:row>
      <xdr:rowOff>92094</xdr:rowOff>
    </xdr:to>
    <xdr:cxnSp macro="">
      <xdr:nvCxnSpPr>
        <xdr:cNvPr id="394" name="直線コネクタ 393"/>
        <xdr:cNvCxnSpPr/>
      </xdr:nvCxnSpPr>
      <xdr:spPr>
        <a:xfrm flipV="1">
          <a:off x="10475595" y="12138514"/>
          <a:ext cx="1270" cy="11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95921</xdr:rowOff>
    </xdr:from>
    <xdr:ext cx="469744" cy="259045"/>
    <xdr:sp macro="" textlink="">
      <xdr:nvSpPr>
        <xdr:cNvPr id="395" name="商工費最小値テキスト"/>
        <xdr:cNvSpPr txBox="1"/>
      </xdr:nvSpPr>
      <xdr:spPr>
        <a:xfrm>
          <a:off x="10528300" y="132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a:t>
          </a:r>
          <a:endParaRPr kumimoji="1" lang="ja-JP" altLang="en-US" sz="1000" b="1">
            <a:latin typeface="ＭＳ Ｐゴシック"/>
          </a:endParaRPr>
        </a:p>
      </xdr:txBody>
    </xdr:sp>
    <xdr:clientData/>
  </xdr:oneCellAnchor>
  <xdr:twoCellAnchor>
    <xdr:from>
      <xdr:col>15</xdr:col>
      <xdr:colOff>92075</xdr:colOff>
      <xdr:row>77</xdr:row>
      <xdr:rowOff>92094</xdr:rowOff>
    </xdr:from>
    <xdr:to>
      <xdr:col>15</xdr:col>
      <xdr:colOff>269875</xdr:colOff>
      <xdr:row>77</xdr:row>
      <xdr:rowOff>92094</xdr:rowOff>
    </xdr:to>
    <xdr:cxnSp macro="">
      <xdr:nvCxnSpPr>
        <xdr:cNvPr id="396" name="直線コネクタ 395"/>
        <xdr:cNvCxnSpPr/>
      </xdr:nvCxnSpPr>
      <xdr:spPr>
        <a:xfrm>
          <a:off x="10388600" y="13293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83691</xdr:rowOff>
    </xdr:from>
    <xdr:ext cx="534377" cy="259045"/>
    <xdr:sp macro="" textlink="">
      <xdr:nvSpPr>
        <xdr:cNvPr id="397" name="商工費最大値テキスト"/>
        <xdr:cNvSpPr txBox="1"/>
      </xdr:nvSpPr>
      <xdr:spPr>
        <a:xfrm>
          <a:off x="10528300" y="1191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22,047</a:t>
          </a:r>
          <a:endParaRPr kumimoji="1" lang="ja-JP" altLang="en-US" sz="1000" b="1">
            <a:latin typeface="ＭＳ Ｐゴシック"/>
          </a:endParaRPr>
        </a:p>
      </xdr:txBody>
    </xdr:sp>
    <xdr:clientData/>
  </xdr:oneCellAnchor>
  <xdr:twoCellAnchor>
    <xdr:from>
      <xdr:col>15</xdr:col>
      <xdr:colOff>92075</xdr:colOff>
      <xdr:row>70</xdr:row>
      <xdr:rowOff>137014</xdr:rowOff>
    </xdr:from>
    <xdr:to>
      <xdr:col>15</xdr:col>
      <xdr:colOff>269875</xdr:colOff>
      <xdr:row>70</xdr:row>
      <xdr:rowOff>137014</xdr:rowOff>
    </xdr:to>
    <xdr:cxnSp macro="">
      <xdr:nvCxnSpPr>
        <xdr:cNvPr id="398" name="直線コネクタ 397"/>
        <xdr:cNvCxnSpPr/>
      </xdr:nvCxnSpPr>
      <xdr:spPr>
        <a:xfrm>
          <a:off x="10388600" y="1213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27057</xdr:rowOff>
    </xdr:from>
    <xdr:to>
      <xdr:col>15</xdr:col>
      <xdr:colOff>180975</xdr:colOff>
      <xdr:row>77</xdr:row>
      <xdr:rowOff>117069</xdr:rowOff>
    </xdr:to>
    <xdr:cxnSp macro="">
      <xdr:nvCxnSpPr>
        <xdr:cNvPr id="399" name="直線コネクタ 398"/>
        <xdr:cNvCxnSpPr/>
      </xdr:nvCxnSpPr>
      <xdr:spPr>
        <a:xfrm flipV="1">
          <a:off x="9639300" y="13228707"/>
          <a:ext cx="838200" cy="9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148010</xdr:rowOff>
    </xdr:from>
    <xdr:ext cx="469744" cy="259045"/>
    <xdr:sp macro="" textlink="">
      <xdr:nvSpPr>
        <xdr:cNvPr id="400" name="商工費平均値テキスト"/>
        <xdr:cNvSpPr txBox="1"/>
      </xdr:nvSpPr>
      <xdr:spPr>
        <a:xfrm>
          <a:off x="10528300" y="12835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125133</xdr:rowOff>
    </xdr:from>
    <xdr:to>
      <xdr:col>15</xdr:col>
      <xdr:colOff>231775</xdr:colOff>
      <xdr:row>76</xdr:row>
      <xdr:rowOff>55283</xdr:rowOff>
    </xdr:to>
    <xdr:sp macro="" textlink="">
      <xdr:nvSpPr>
        <xdr:cNvPr id="401" name="フローチャート : 判断 400"/>
        <xdr:cNvSpPr/>
      </xdr:nvSpPr>
      <xdr:spPr>
        <a:xfrm>
          <a:off x="10426700" y="1298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114669</xdr:rowOff>
    </xdr:from>
    <xdr:to>
      <xdr:col>14</xdr:col>
      <xdr:colOff>28575</xdr:colOff>
      <xdr:row>77</xdr:row>
      <xdr:rowOff>117069</xdr:rowOff>
    </xdr:to>
    <xdr:cxnSp macro="">
      <xdr:nvCxnSpPr>
        <xdr:cNvPr id="402" name="直線コネクタ 401"/>
        <xdr:cNvCxnSpPr/>
      </xdr:nvCxnSpPr>
      <xdr:spPr>
        <a:xfrm>
          <a:off x="8750300" y="13316319"/>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14491</xdr:rowOff>
    </xdr:from>
    <xdr:to>
      <xdr:col>14</xdr:col>
      <xdr:colOff>79375</xdr:colOff>
      <xdr:row>75</xdr:row>
      <xdr:rowOff>116091</xdr:rowOff>
    </xdr:to>
    <xdr:sp macro="" textlink="">
      <xdr:nvSpPr>
        <xdr:cNvPr id="403" name="フローチャート : 判断 402"/>
        <xdr:cNvSpPr/>
      </xdr:nvSpPr>
      <xdr:spPr>
        <a:xfrm>
          <a:off x="9588500" y="1287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73</xdr:row>
      <xdr:rowOff>132618</xdr:rowOff>
    </xdr:from>
    <xdr:ext cx="469744" cy="259045"/>
    <xdr:sp macro="" textlink="">
      <xdr:nvSpPr>
        <xdr:cNvPr id="404" name="テキスト ボックス 403"/>
        <xdr:cNvSpPr txBox="1"/>
      </xdr:nvSpPr>
      <xdr:spPr>
        <a:xfrm>
          <a:off x="9404427" y="1264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114669</xdr:rowOff>
    </xdr:from>
    <xdr:to>
      <xdr:col>12</xdr:col>
      <xdr:colOff>511175</xdr:colOff>
      <xdr:row>77</xdr:row>
      <xdr:rowOff>140385</xdr:rowOff>
    </xdr:to>
    <xdr:cxnSp macro="">
      <xdr:nvCxnSpPr>
        <xdr:cNvPr id="405" name="直線コネクタ 404"/>
        <xdr:cNvCxnSpPr/>
      </xdr:nvCxnSpPr>
      <xdr:spPr>
        <a:xfrm flipV="1">
          <a:off x="7861300" y="13316319"/>
          <a:ext cx="889000" cy="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74</xdr:row>
      <xdr:rowOff>168625</xdr:rowOff>
    </xdr:from>
    <xdr:to>
      <xdr:col>12</xdr:col>
      <xdr:colOff>561975</xdr:colOff>
      <xdr:row>75</xdr:row>
      <xdr:rowOff>98775</xdr:rowOff>
    </xdr:to>
    <xdr:sp macro="" textlink="">
      <xdr:nvSpPr>
        <xdr:cNvPr id="406" name="フローチャート : 判断 405"/>
        <xdr:cNvSpPr/>
      </xdr:nvSpPr>
      <xdr:spPr>
        <a:xfrm>
          <a:off x="8699500" y="128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73</xdr:row>
      <xdr:rowOff>115302</xdr:rowOff>
    </xdr:from>
    <xdr:ext cx="469744" cy="259045"/>
    <xdr:sp macro="" textlink="">
      <xdr:nvSpPr>
        <xdr:cNvPr id="407" name="テキスト ボックス 406"/>
        <xdr:cNvSpPr txBox="1"/>
      </xdr:nvSpPr>
      <xdr:spPr>
        <a:xfrm>
          <a:off x="8515427" y="126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140385</xdr:rowOff>
    </xdr:from>
    <xdr:to>
      <xdr:col>11</xdr:col>
      <xdr:colOff>307975</xdr:colOff>
      <xdr:row>77</xdr:row>
      <xdr:rowOff>142557</xdr:rowOff>
    </xdr:to>
    <xdr:cxnSp macro="">
      <xdr:nvCxnSpPr>
        <xdr:cNvPr id="408" name="直線コネクタ 407"/>
        <xdr:cNvCxnSpPr/>
      </xdr:nvCxnSpPr>
      <xdr:spPr>
        <a:xfrm flipV="1">
          <a:off x="6972300" y="1334203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13405</xdr:rowOff>
    </xdr:from>
    <xdr:to>
      <xdr:col>11</xdr:col>
      <xdr:colOff>358775</xdr:colOff>
      <xdr:row>75</xdr:row>
      <xdr:rowOff>115005</xdr:rowOff>
    </xdr:to>
    <xdr:sp macro="" textlink="">
      <xdr:nvSpPr>
        <xdr:cNvPr id="409" name="フローチャート : 判断 408"/>
        <xdr:cNvSpPr/>
      </xdr:nvSpPr>
      <xdr:spPr>
        <a:xfrm>
          <a:off x="7810500" y="1287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73</xdr:row>
      <xdr:rowOff>131532</xdr:rowOff>
    </xdr:from>
    <xdr:ext cx="469744" cy="259045"/>
    <xdr:sp macro="" textlink="">
      <xdr:nvSpPr>
        <xdr:cNvPr id="410" name="テキスト ボックス 409"/>
        <xdr:cNvSpPr txBox="1"/>
      </xdr:nvSpPr>
      <xdr:spPr>
        <a:xfrm>
          <a:off x="7626427" y="1264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22434</xdr:rowOff>
    </xdr:from>
    <xdr:to>
      <xdr:col>10</xdr:col>
      <xdr:colOff>155575</xdr:colOff>
      <xdr:row>75</xdr:row>
      <xdr:rowOff>124034</xdr:rowOff>
    </xdr:to>
    <xdr:sp macro="" textlink="">
      <xdr:nvSpPr>
        <xdr:cNvPr id="411" name="フローチャート : 判断 410"/>
        <xdr:cNvSpPr/>
      </xdr:nvSpPr>
      <xdr:spPr>
        <a:xfrm>
          <a:off x="6921500" y="1288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73</xdr:row>
      <xdr:rowOff>140561</xdr:rowOff>
    </xdr:from>
    <xdr:ext cx="469744" cy="259045"/>
    <xdr:sp macro="" textlink="">
      <xdr:nvSpPr>
        <xdr:cNvPr id="412" name="テキスト ボックス 411"/>
        <xdr:cNvSpPr txBox="1"/>
      </xdr:nvSpPr>
      <xdr:spPr>
        <a:xfrm>
          <a:off x="6737427" y="1265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147707</xdr:rowOff>
    </xdr:from>
    <xdr:to>
      <xdr:col>15</xdr:col>
      <xdr:colOff>231775</xdr:colOff>
      <xdr:row>77</xdr:row>
      <xdr:rowOff>77857</xdr:rowOff>
    </xdr:to>
    <xdr:sp macro="" textlink="">
      <xdr:nvSpPr>
        <xdr:cNvPr id="418" name="円/楕円 417"/>
        <xdr:cNvSpPr/>
      </xdr:nvSpPr>
      <xdr:spPr>
        <a:xfrm>
          <a:off x="10426700" y="131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62634</xdr:rowOff>
    </xdr:from>
    <xdr:ext cx="469744" cy="259045"/>
    <xdr:sp macro="" textlink="">
      <xdr:nvSpPr>
        <xdr:cNvPr id="419" name="商工費該当値テキスト"/>
        <xdr:cNvSpPr txBox="1"/>
      </xdr:nvSpPr>
      <xdr:spPr>
        <a:xfrm>
          <a:off x="10528300" y="1309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66269</xdr:rowOff>
    </xdr:from>
    <xdr:to>
      <xdr:col>14</xdr:col>
      <xdr:colOff>79375</xdr:colOff>
      <xdr:row>77</xdr:row>
      <xdr:rowOff>167869</xdr:rowOff>
    </xdr:to>
    <xdr:sp macro="" textlink="">
      <xdr:nvSpPr>
        <xdr:cNvPr id="420" name="円/楕円 419"/>
        <xdr:cNvSpPr/>
      </xdr:nvSpPr>
      <xdr:spPr>
        <a:xfrm>
          <a:off x="9588500" y="132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158996</xdr:rowOff>
    </xdr:from>
    <xdr:ext cx="469744" cy="259045"/>
    <xdr:sp macro="" textlink="">
      <xdr:nvSpPr>
        <xdr:cNvPr id="421" name="テキスト ボックス 420"/>
        <xdr:cNvSpPr txBox="1"/>
      </xdr:nvSpPr>
      <xdr:spPr>
        <a:xfrm>
          <a:off x="9404427" y="133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63869</xdr:rowOff>
    </xdr:from>
    <xdr:to>
      <xdr:col>12</xdr:col>
      <xdr:colOff>561975</xdr:colOff>
      <xdr:row>77</xdr:row>
      <xdr:rowOff>165469</xdr:rowOff>
    </xdr:to>
    <xdr:sp macro="" textlink="">
      <xdr:nvSpPr>
        <xdr:cNvPr id="422" name="円/楕円 421"/>
        <xdr:cNvSpPr/>
      </xdr:nvSpPr>
      <xdr:spPr>
        <a:xfrm>
          <a:off x="8699500" y="1326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156596</xdr:rowOff>
    </xdr:from>
    <xdr:ext cx="469744" cy="259045"/>
    <xdr:sp macro="" textlink="">
      <xdr:nvSpPr>
        <xdr:cNvPr id="423" name="テキスト ボックス 422"/>
        <xdr:cNvSpPr txBox="1"/>
      </xdr:nvSpPr>
      <xdr:spPr>
        <a:xfrm>
          <a:off x="8515427" y="1335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89585</xdr:rowOff>
    </xdr:from>
    <xdr:to>
      <xdr:col>11</xdr:col>
      <xdr:colOff>358775</xdr:colOff>
      <xdr:row>78</xdr:row>
      <xdr:rowOff>19735</xdr:rowOff>
    </xdr:to>
    <xdr:sp macro="" textlink="">
      <xdr:nvSpPr>
        <xdr:cNvPr id="424" name="円/楕円 423"/>
        <xdr:cNvSpPr/>
      </xdr:nvSpPr>
      <xdr:spPr>
        <a:xfrm>
          <a:off x="7810500" y="132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10862</xdr:rowOff>
    </xdr:from>
    <xdr:ext cx="378565" cy="259045"/>
    <xdr:sp macro="" textlink="">
      <xdr:nvSpPr>
        <xdr:cNvPr id="425" name="テキスト ボックス 424"/>
        <xdr:cNvSpPr txBox="1"/>
      </xdr:nvSpPr>
      <xdr:spPr>
        <a:xfrm>
          <a:off x="7672017" y="13383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91757</xdr:rowOff>
    </xdr:from>
    <xdr:to>
      <xdr:col>10</xdr:col>
      <xdr:colOff>155575</xdr:colOff>
      <xdr:row>78</xdr:row>
      <xdr:rowOff>21907</xdr:rowOff>
    </xdr:to>
    <xdr:sp macro="" textlink="">
      <xdr:nvSpPr>
        <xdr:cNvPr id="426" name="円/楕円 425"/>
        <xdr:cNvSpPr/>
      </xdr:nvSpPr>
      <xdr:spPr>
        <a:xfrm>
          <a:off x="6921500" y="1329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13034</xdr:rowOff>
    </xdr:from>
    <xdr:ext cx="378565" cy="259045"/>
    <xdr:sp macro="" textlink="">
      <xdr:nvSpPr>
        <xdr:cNvPr id="427" name="テキスト ボックス 426"/>
        <xdr:cNvSpPr txBox="1"/>
      </xdr:nvSpPr>
      <xdr:spPr>
        <a:xfrm>
          <a:off x="6783017" y="13386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4271</xdr:rowOff>
    </xdr:from>
    <xdr:to>
      <xdr:col>15</xdr:col>
      <xdr:colOff>180340</xdr:colOff>
      <xdr:row>99</xdr:row>
      <xdr:rowOff>42545</xdr:rowOff>
    </xdr:to>
    <xdr:cxnSp macro="">
      <xdr:nvCxnSpPr>
        <xdr:cNvPr id="454" name="直線コネクタ 453"/>
        <xdr:cNvCxnSpPr/>
      </xdr:nvCxnSpPr>
      <xdr:spPr>
        <a:xfrm flipV="1">
          <a:off x="10475595" y="15434771"/>
          <a:ext cx="1270" cy="1581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46372</xdr:rowOff>
    </xdr:from>
    <xdr:ext cx="534377" cy="259045"/>
    <xdr:sp macro="" textlink="">
      <xdr:nvSpPr>
        <xdr:cNvPr id="455" name="土木費最小値テキスト"/>
        <xdr:cNvSpPr txBox="1"/>
      </xdr:nvSpPr>
      <xdr:spPr>
        <a:xfrm>
          <a:off x="10528300" y="1701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21,725</a:t>
          </a:r>
          <a:endParaRPr kumimoji="1" lang="ja-JP" altLang="en-US" sz="1000" b="1">
            <a:latin typeface="ＭＳ Ｐゴシック"/>
          </a:endParaRPr>
        </a:p>
      </xdr:txBody>
    </xdr:sp>
    <xdr:clientData/>
  </xdr:oneCellAnchor>
  <xdr:twoCellAnchor>
    <xdr:from>
      <xdr:col>15</xdr:col>
      <xdr:colOff>92075</xdr:colOff>
      <xdr:row>99</xdr:row>
      <xdr:rowOff>42545</xdr:rowOff>
    </xdr:from>
    <xdr:to>
      <xdr:col>15</xdr:col>
      <xdr:colOff>269875</xdr:colOff>
      <xdr:row>99</xdr:row>
      <xdr:rowOff>42545</xdr:rowOff>
    </xdr:to>
    <xdr:cxnSp macro="">
      <xdr:nvCxnSpPr>
        <xdr:cNvPr id="456" name="直線コネクタ 455"/>
        <xdr:cNvCxnSpPr/>
      </xdr:nvCxnSpPr>
      <xdr:spPr>
        <a:xfrm>
          <a:off x="10388600" y="17016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122398</xdr:rowOff>
    </xdr:from>
    <xdr:ext cx="534377" cy="259045"/>
    <xdr:sp macro="" textlink="">
      <xdr:nvSpPr>
        <xdr:cNvPr id="457" name="土木費最大値テキスト"/>
        <xdr:cNvSpPr txBox="1"/>
      </xdr:nvSpPr>
      <xdr:spPr>
        <a:xfrm>
          <a:off x="10528300" y="152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70,147</a:t>
          </a:r>
          <a:endParaRPr kumimoji="1" lang="ja-JP" altLang="en-US" sz="1000" b="1">
            <a:latin typeface="ＭＳ Ｐゴシック"/>
          </a:endParaRPr>
        </a:p>
      </xdr:txBody>
    </xdr:sp>
    <xdr:clientData/>
  </xdr:oneCellAnchor>
  <xdr:twoCellAnchor>
    <xdr:from>
      <xdr:col>15</xdr:col>
      <xdr:colOff>92075</xdr:colOff>
      <xdr:row>90</xdr:row>
      <xdr:rowOff>4271</xdr:rowOff>
    </xdr:from>
    <xdr:to>
      <xdr:col>15</xdr:col>
      <xdr:colOff>269875</xdr:colOff>
      <xdr:row>90</xdr:row>
      <xdr:rowOff>4271</xdr:rowOff>
    </xdr:to>
    <xdr:cxnSp macro="">
      <xdr:nvCxnSpPr>
        <xdr:cNvPr id="458" name="直線コネクタ 457"/>
        <xdr:cNvCxnSpPr/>
      </xdr:nvCxnSpPr>
      <xdr:spPr>
        <a:xfrm>
          <a:off x="10388600" y="15434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67560</xdr:rowOff>
    </xdr:from>
    <xdr:to>
      <xdr:col>15</xdr:col>
      <xdr:colOff>180975</xdr:colOff>
      <xdr:row>99</xdr:row>
      <xdr:rowOff>51983</xdr:rowOff>
    </xdr:to>
    <xdr:cxnSp macro="">
      <xdr:nvCxnSpPr>
        <xdr:cNvPr id="459" name="直線コネクタ 458"/>
        <xdr:cNvCxnSpPr/>
      </xdr:nvCxnSpPr>
      <xdr:spPr>
        <a:xfrm flipV="1">
          <a:off x="9639300" y="16698210"/>
          <a:ext cx="838200" cy="32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71936</xdr:rowOff>
    </xdr:from>
    <xdr:ext cx="534377" cy="259045"/>
    <xdr:sp macro="" textlink="">
      <xdr:nvSpPr>
        <xdr:cNvPr id="460" name="土木費平均値テキスト"/>
        <xdr:cNvSpPr txBox="1"/>
      </xdr:nvSpPr>
      <xdr:spPr>
        <a:xfrm>
          <a:off x="10528300" y="1635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49059</xdr:rowOff>
    </xdr:from>
    <xdr:to>
      <xdr:col>15</xdr:col>
      <xdr:colOff>231775</xdr:colOff>
      <xdr:row>96</xdr:row>
      <xdr:rowOff>150659</xdr:rowOff>
    </xdr:to>
    <xdr:sp macro="" textlink="">
      <xdr:nvSpPr>
        <xdr:cNvPr id="461" name="フローチャート : 判断 460"/>
        <xdr:cNvSpPr/>
      </xdr:nvSpPr>
      <xdr:spPr>
        <a:xfrm>
          <a:off x="10426700" y="165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141300</xdr:rowOff>
    </xdr:from>
    <xdr:to>
      <xdr:col>14</xdr:col>
      <xdr:colOff>28575</xdr:colOff>
      <xdr:row>99</xdr:row>
      <xdr:rowOff>51983</xdr:rowOff>
    </xdr:to>
    <xdr:cxnSp macro="">
      <xdr:nvCxnSpPr>
        <xdr:cNvPr id="462" name="直線コネクタ 461"/>
        <xdr:cNvCxnSpPr/>
      </xdr:nvCxnSpPr>
      <xdr:spPr>
        <a:xfrm>
          <a:off x="8750300" y="16600500"/>
          <a:ext cx="889000" cy="42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55166</xdr:rowOff>
    </xdr:from>
    <xdr:to>
      <xdr:col>14</xdr:col>
      <xdr:colOff>79375</xdr:colOff>
      <xdr:row>95</xdr:row>
      <xdr:rowOff>156766</xdr:rowOff>
    </xdr:to>
    <xdr:sp macro="" textlink="">
      <xdr:nvSpPr>
        <xdr:cNvPr id="463" name="フローチャート : 判断 462"/>
        <xdr:cNvSpPr/>
      </xdr:nvSpPr>
      <xdr:spPr>
        <a:xfrm>
          <a:off x="9588500" y="163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1843</xdr:rowOff>
    </xdr:from>
    <xdr:ext cx="534377" cy="259045"/>
    <xdr:sp macro="" textlink="">
      <xdr:nvSpPr>
        <xdr:cNvPr id="464" name="テキスト ボックス 463"/>
        <xdr:cNvSpPr txBox="1"/>
      </xdr:nvSpPr>
      <xdr:spPr>
        <a:xfrm>
          <a:off x="9372111" y="1611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141300</xdr:rowOff>
    </xdr:from>
    <xdr:to>
      <xdr:col>12</xdr:col>
      <xdr:colOff>511175</xdr:colOff>
      <xdr:row>98</xdr:row>
      <xdr:rowOff>99859</xdr:rowOff>
    </xdr:to>
    <xdr:cxnSp macro="">
      <xdr:nvCxnSpPr>
        <xdr:cNvPr id="465" name="直線コネクタ 464"/>
        <xdr:cNvCxnSpPr/>
      </xdr:nvCxnSpPr>
      <xdr:spPr>
        <a:xfrm flipV="1">
          <a:off x="7861300" y="16600500"/>
          <a:ext cx="889000" cy="30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155814</xdr:rowOff>
    </xdr:from>
    <xdr:to>
      <xdr:col>12</xdr:col>
      <xdr:colOff>561975</xdr:colOff>
      <xdr:row>95</xdr:row>
      <xdr:rowOff>85964</xdr:rowOff>
    </xdr:to>
    <xdr:sp macro="" textlink="">
      <xdr:nvSpPr>
        <xdr:cNvPr id="466" name="フローチャート : 判断 465"/>
        <xdr:cNvSpPr/>
      </xdr:nvSpPr>
      <xdr:spPr>
        <a:xfrm>
          <a:off x="8699500" y="162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102491</xdr:rowOff>
    </xdr:from>
    <xdr:ext cx="534377" cy="259045"/>
    <xdr:sp macro="" textlink="">
      <xdr:nvSpPr>
        <xdr:cNvPr id="467" name="テキスト ボックス 466"/>
        <xdr:cNvSpPr txBox="1"/>
      </xdr:nvSpPr>
      <xdr:spPr>
        <a:xfrm>
          <a:off x="8483111" y="160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66123</xdr:rowOff>
    </xdr:from>
    <xdr:to>
      <xdr:col>11</xdr:col>
      <xdr:colOff>307975</xdr:colOff>
      <xdr:row>98</xdr:row>
      <xdr:rowOff>99859</xdr:rowOff>
    </xdr:to>
    <xdr:cxnSp macro="">
      <xdr:nvCxnSpPr>
        <xdr:cNvPr id="468" name="直線コネクタ 467"/>
        <xdr:cNvCxnSpPr/>
      </xdr:nvCxnSpPr>
      <xdr:spPr>
        <a:xfrm>
          <a:off x="6972300" y="16868223"/>
          <a:ext cx="8890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88050</xdr:rowOff>
    </xdr:from>
    <xdr:to>
      <xdr:col>11</xdr:col>
      <xdr:colOff>358775</xdr:colOff>
      <xdr:row>96</xdr:row>
      <xdr:rowOff>18200</xdr:rowOff>
    </xdr:to>
    <xdr:sp macro="" textlink="">
      <xdr:nvSpPr>
        <xdr:cNvPr id="469" name="フローチャート : 判断 468"/>
        <xdr:cNvSpPr/>
      </xdr:nvSpPr>
      <xdr:spPr>
        <a:xfrm>
          <a:off x="7810500" y="163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34727</xdr:rowOff>
    </xdr:from>
    <xdr:ext cx="534377" cy="259045"/>
    <xdr:sp macro="" textlink="">
      <xdr:nvSpPr>
        <xdr:cNvPr id="470" name="テキスト ボックス 469"/>
        <xdr:cNvSpPr txBox="1"/>
      </xdr:nvSpPr>
      <xdr:spPr>
        <a:xfrm>
          <a:off x="7594111" y="161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82564</xdr:rowOff>
    </xdr:from>
    <xdr:to>
      <xdr:col>10</xdr:col>
      <xdr:colOff>155575</xdr:colOff>
      <xdr:row>96</xdr:row>
      <xdr:rowOff>12714</xdr:rowOff>
    </xdr:to>
    <xdr:sp macro="" textlink="">
      <xdr:nvSpPr>
        <xdr:cNvPr id="471" name="フローチャート : 判断 470"/>
        <xdr:cNvSpPr/>
      </xdr:nvSpPr>
      <xdr:spPr>
        <a:xfrm>
          <a:off x="6921500" y="1637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29241</xdr:rowOff>
    </xdr:from>
    <xdr:ext cx="534377" cy="259045"/>
    <xdr:sp macro="" textlink="">
      <xdr:nvSpPr>
        <xdr:cNvPr id="472" name="テキスト ボックス 471"/>
        <xdr:cNvSpPr txBox="1"/>
      </xdr:nvSpPr>
      <xdr:spPr>
        <a:xfrm>
          <a:off x="6705111" y="161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16760</xdr:rowOff>
    </xdr:from>
    <xdr:to>
      <xdr:col>15</xdr:col>
      <xdr:colOff>231775</xdr:colOff>
      <xdr:row>97</xdr:row>
      <xdr:rowOff>118360</xdr:rowOff>
    </xdr:to>
    <xdr:sp macro="" textlink="">
      <xdr:nvSpPr>
        <xdr:cNvPr id="478" name="円/楕円 477"/>
        <xdr:cNvSpPr/>
      </xdr:nvSpPr>
      <xdr:spPr>
        <a:xfrm>
          <a:off x="10426700" y="166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166637</xdr:rowOff>
    </xdr:from>
    <xdr:ext cx="534377" cy="259045"/>
    <xdr:sp macro="" textlink="">
      <xdr:nvSpPr>
        <xdr:cNvPr id="479" name="土木費該当値テキスト"/>
        <xdr:cNvSpPr txBox="1"/>
      </xdr:nvSpPr>
      <xdr:spPr>
        <a:xfrm>
          <a:off x="10528300" y="166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31,459</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1183</xdr:rowOff>
    </xdr:from>
    <xdr:to>
      <xdr:col>14</xdr:col>
      <xdr:colOff>79375</xdr:colOff>
      <xdr:row>99</xdr:row>
      <xdr:rowOff>102783</xdr:rowOff>
    </xdr:to>
    <xdr:sp macro="" textlink="">
      <xdr:nvSpPr>
        <xdr:cNvPr id="480" name="円/楕円 479"/>
        <xdr:cNvSpPr/>
      </xdr:nvSpPr>
      <xdr:spPr>
        <a:xfrm>
          <a:off x="9588500" y="1697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93910</xdr:rowOff>
    </xdr:from>
    <xdr:ext cx="534377" cy="259045"/>
    <xdr:sp macro="" textlink="">
      <xdr:nvSpPr>
        <xdr:cNvPr id="481" name="テキスト ボックス 480"/>
        <xdr:cNvSpPr txBox="1"/>
      </xdr:nvSpPr>
      <xdr:spPr>
        <a:xfrm>
          <a:off x="9372111" y="170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90500</xdr:rowOff>
    </xdr:from>
    <xdr:to>
      <xdr:col>12</xdr:col>
      <xdr:colOff>561975</xdr:colOff>
      <xdr:row>97</xdr:row>
      <xdr:rowOff>20650</xdr:rowOff>
    </xdr:to>
    <xdr:sp macro="" textlink="">
      <xdr:nvSpPr>
        <xdr:cNvPr id="482" name="円/楕円 481"/>
        <xdr:cNvSpPr/>
      </xdr:nvSpPr>
      <xdr:spPr>
        <a:xfrm>
          <a:off x="8699500" y="165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11777</xdr:rowOff>
    </xdr:from>
    <xdr:ext cx="534377" cy="259045"/>
    <xdr:sp macro="" textlink="">
      <xdr:nvSpPr>
        <xdr:cNvPr id="483" name="テキスト ボックス 482"/>
        <xdr:cNvSpPr txBox="1"/>
      </xdr:nvSpPr>
      <xdr:spPr>
        <a:xfrm>
          <a:off x="8483111" y="166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49059</xdr:rowOff>
    </xdr:from>
    <xdr:to>
      <xdr:col>11</xdr:col>
      <xdr:colOff>358775</xdr:colOff>
      <xdr:row>98</xdr:row>
      <xdr:rowOff>150659</xdr:rowOff>
    </xdr:to>
    <xdr:sp macro="" textlink="">
      <xdr:nvSpPr>
        <xdr:cNvPr id="484" name="円/楕円 483"/>
        <xdr:cNvSpPr/>
      </xdr:nvSpPr>
      <xdr:spPr>
        <a:xfrm>
          <a:off x="7810500" y="1685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141786</xdr:rowOff>
    </xdr:from>
    <xdr:ext cx="534377" cy="259045"/>
    <xdr:sp macro="" textlink="">
      <xdr:nvSpPr>
        <xdr:cNvPr id="485" name="テキスト ボックス 484"/>
        <xdr:cNvSpPr txBox="1"/>
      </xdr:nvSpPr>
      <xdr:spPr>
        <a:xfrm>
          <a:off x="7594111" y="1694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25,220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15323</xdr:rowOff>
    </xdr:from>
    <xdr:to>
      <xdr:col>10</xdr:col>
      <xdr:colOff>155575</xdr:colOff>
      <xdr:row>98</xdr:row>
      <xdr:rowOff>116923</xdr:rowOff>
    </xdr:to>
    <xdr:sp macro="" textlink="">
      <xdr:nvSpPr>
        <xdr:cNvPr id="486" name="円/楕円 485"/>
        <xdr:cNvSpPr/>
      </xdr:nvSpPr>
      <xdr:spPr>
        <a:xfrm>
          <a:off x="6921500" y="168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108050</xdr:rowOff>
    </xdr:from>
    <xdr:ext cx="534377" cy="259045"/>
    <xdr:sp macro="" textlink="">
      <xdr:nvSpPr>
        <xdr:cNvPr id="487" name="テキスト ボックス 486"/>
        <xdr:cNvSpPr txBox="1"/>
      </xdr:nvSpPr>
      <xdr:spPr>
        <a:xfrm>
          <a:off x="6705111" y="169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17856</xdr:rowOff>
    </xdr:from>
    <xdr:to>
      <xdr:col>23</xdr:col>
      <xdr:colOff>516889</xdr:colOff>
      <xdr:row>39</xdr:row>
      <xdr:rowOff>45654</xdr:rowOff>
    </xdr:to>
    <xdr:cxnSp macro="">
      <xdr:nvCxnSpPr>
        <xdr:cNvPr id="510" name="直線コネクタ 509"/>
        <xdr:cNvCxnSpPr/>
      </xdr:nvCxnSpPr>
      <xdr:spPr>
        <a:xfrm flipV="1">
          <a:off x="16317595" y="5161356"/>
          <a:ext cx="1269" cy="157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49481</xdr:rowOff>
    </xdr:from>
    <xdr:ext cx="469744" cy="259045"/>
    <xdr:sp macro="" textlink="">
      <xdr:nvSpPr>
        <xdr:cNvPr id="511" name="消防費最小値テキスト"/>
        <xdr:cNvSpPr txBox="1"/>
      </xdr:nvSpPr>
      <xdr:spPr>
        <a:xfrm>
          <a:off x="16370300" y="673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8,307</a:t>
          </a:r>
          <a:endParaRPr kumimoji="1" lang="ja-JP" altLang="en-US" sz="1000" b="1">
            <a:latin typeface="ＭＳ Ｐゴシック"/>
          </a:endParaRPr>
        </a:p>
      </xdr:txBody>
    </xdr:sp>
    <xdr:clientData/>
  </xdr:oneCellAnchor>
  <xdr:twoCellAnchor>
    <xdr:from>
      <xdr:col>23</xdr:col>
      <xdr:colOff>428625</xdr:colOff>
      <xdr:row>39</xdr:row>
      <xdr:rowOff>45654</xdr:rowOff>
    </xdr:from>
    <xdr:to>
      <xdr:col>23</xdr:col>
      <xdr:colOff>606425</xdr:colOff>
      <xdr:row>39</xdr:row>
      <xdr:rowOff>45654</xdr:rowOff>
    </xdr:to>
    <xdr:cxnSp macro="">
      <xdr:nvCxnSpPr>
        <xdr:cNvPr id="512" name="直線コネクタ 511"/>
        <xdr:cNvCxnSpPr/>
      </xdr:nvCxnSpPr>
      <xdr:spPr>
        <a:xfrm>
          <a:off x="16230600" y="673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135983</xdr:rowOff>
    </xdr:from>
    <xdr:ext cx="534377" cy="259045"/>
    <xdr:sp macro="" textlink="">
      <xdr:nvSpPr>
        <xdr:cNvPr id="513" name="消防費最大値テキスト"/>
        <xdr:cNvSpPr txBox="1"/>
      </xdr:nvSpPr>
      <xdr:spPr>
        <a:xfrm>
          <a:off x="16370300" y="49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42,665</a:t>
          </a:r>
          <a:endParaRPr kumimoji="1" lang="ja-JP" altLang="en-US" sz="1000" b="1">
            <a:latin typeface="ＭＳ Ｐゴシック"/>
          </a:endParaRPr>
        </a:p>
      </xdr:txBody>
    </xdr:sp>
    <xdr:clientData/>
  </xdr:oneCellAnchor>
  <xdr:twoCellAnchor>
    <xdr:from>
      <xdr:col>23</xdr:col>
      <xdr:colOff>428625</xdr:colOff>
      <xdr:row>30</xdr:row>
      <xdr:rowOff>17856</xdr:rowOff>
    </xdr:from>
    <xdr:to>
      <xdr:col>23</xdr:col>
      <xdr:colOff>606425</xdr:colOff>
      <xdr:row>30</xdr:row>
      <xdr:rowOff>17856</xdr:rowOff>
    </xdr:to>
    <xdr:cxnSp macro="">
      <xdr:nvCxnSpPr>
        <xdr:cNvPr id="514" name="直線コネクタ 513"/>
        <xdr:cNvCxnSpPr/>
      </xdr:nvCxnSpPr>
      <xdr:spPr>
        <a:xfrm>
          <a:off x="16230600" y="516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103261</xdr:rowOff>
    </xdr:from>
    <xdr:to>
      <xdr:col>23</xdr:col>
      <xdr:colOff>517525</xdr:colOff>
      <xdr:row>37</xdr:row>
      <xdr:rowOff>125527</xdr:rowOff>
    </xdr:to>
    <xdr:cxnSp macro="">
      <xdr:nvCxnSpPr>
        <xdr:cNvPr id="515" name="直線コネクタ 514"/>
        <xdr:cNvCxnSpPr/>
      </xdr:nvCxnSpPr>
      <xdr:spPr>
        <a:xfrm>
          <a:off x="15481300" y="6446911"/>
          <a:ext cx="838200" cy="2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37894</xdr:rowOff>
    </xdr:from>
    <xdr:ext cx="534377" cy="259045"/>
    <xdr:sp macro="" textlink="">
      <xdr:nvSpPr>
        <xdr:cNvPr id="516" name="消防費平均値テキスト"/>
        <xdr:cNvSpPr txBox="1"/>
      </xdr:nvSpPr>
      <xdr:spPr>
        <a:xfrm>
          <a:off x="16370300" y="621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15017</xdr:rowOff>
    </xdr:from>
    <xdr:to>
      <xdr:col>23</xdr:col>
      <xdr:colOff>568325</xdr:colOff>
      <xdr:row>37</xdr:row>
      <xdr:rowOff>116617</xdr:rowOff>
    </xdr:to>
    <xdr:sp macro="" textlink="">
      <xdr:nvSpPr>
        <xdr:cNvPr id="517" name="フローチャート : 判断 516"/>
        <xdr:cNvSpPr/>
      </xdr:nvSpPr>
      <xdr:spPr>
        <a:xfrm>
          <a:off x="16268700" y="635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103261</xdr:rowOff>
    </xdr:from>
    <xdr:to>
      <xdr:col>22</xdr:col>
      <xdr:colOff>365125</xdr:colOff>
      <xdr:row>38</xdr:row>
      <xdr:rowOff>64536</xdr:rowOff>
    </xdr:to>
    <xdr:cxnSp macro="">
      <xdr:nvCxnSpPr>
        <xdr:cNvPr id="518" name="直線コネクタ 517"/>
        <xdr:cNvCxnSpPr/>
      </xdr:nvCxnSpPr>
      <xdr:spPr>
        <a:xfrm flipV="1">
          <a:off x="14592300" y="6446911"/>
          <a:ext cx="889000" cy="1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9" name="フローチャート : 判断 518"/>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163273</xdr:rowOff>
    </xdr:from>
    <xdr:ext cx="534377" cy="259045"/>
    <xdr:sp macro="" textlink="">
      <xdr:nvSpPr>
        <xdr:cNvPr id="520" name="テキスト ボックス 519"/>
        <xdr:cNvSpPr txBox="1"/>
      </xdr:nvSpPr>
      <xdr:spPr>
        <a:xfrm>
          <a:off x="15214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64536</xdr:rowOff>
    </xdr:from>
    <xdr:to>
      <xdr:col>21</xdr:col>
      <xdr:colOff>161925</xdr:colOff>
      <xdr:row>38</xdr:row>
      <xdr:rowOff>126944</xdr:rowOff>
    </xdr:to>
    <xdr:cxnSp macro="">
      <xdr:nvCxnSpPr>
        <xdr:cNvPr id="521" name="直線コネクタ 520"/>
        <xdr:cNvCxnSpPr/>
      </xdr:nvCxnSpPr>
      <xdr:spPr>
        <a:xfrm flipV="1">
          <a:off x="13703300" y="6579636"/>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22" name="フローチャート : 判断 521"/>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3" name="テキスト ボックス 522"/>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125161</xdr:rowOff>
    </xdr:from>
    <xdr:to>
      <xdr:col>19</xdr:col>
      <xdr:colOff>644525</xdr:colOff>
      <xdr:row>38</xdr:row>
      <xdr:rowOff>126944</xdr:rowOff>
    </xdr:to>
    <xdr:cxnSp macro="">
      <xdr:nvCxnSpPr>
        <xdr:cNvPr id="524" name="直線コネクタ 523"/>
        <xdr:cNvCxnSpPr/>
      </xdr:nvCxnSpPr>
      <xdr:spPr>
        <a:xfrm>
          <a:off x="12814300" y="6640261"/>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5" name="フローチャート : 判断 524"/>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6" name="テキスト ボックス 525"/>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7" name="フローチャート : 判断 526"/>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8" name="テキスト ボックス 527"/>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74727</xdr:rowOff>
    </xdr:from>
    <xdr:to>
      <xdr:col>23</xdr:col>
      <xdr:colOff>568325</xdr:colOff>
      <xdr:row>38</xdr:row>
      <xdr:rowOff>4877</xdr:rowOff>
    </xdr:to>
    <xdr:sp macro="" textlink="">
      <xdr:nvSpPr>
        <xdr:cNvPr id="534" name="円/楕円 533"/>
        <xdr:cNvSpPr/>
      </xdr:nvSpPr>
      <xdr:spPr>
        <a:xfrm>
          <a:off x="162687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53154</xdr:rowOff>
    </xdr:from>
    <xdr:ext cx="534377" cy="259045"/>
    <xdr:sp macro="" textlink="">
      <xdr:nvSpPr>
        <xdr:cNvPr id="535" name="消防費該当値テキスト"/>
        <xdr:cNvSpPr txBox="1"/>
      </xdr:nvSpPr>
      <xdr:spPr>
        <a:xfrm>
          <a:off x="16370300" y="63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14,060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52461</xdr:rowOff>
    </xdr:from>
    <xdr:to>
      <xdr:col>22</xdr:col>
      <xdr:colOff>415925</xdr:colOff>
      <xdr:row>37</xdr:row>
      <xdr:rowOff>154061</xdr:rowOff>
    </xdr:to>
    <xdr:sp macro="" textlink="">
      <xdr:nvSpPr>
        <xdr:cNvPr id="536" name="円/楕円 535"/>
        <xdr:cNvSpPr/>
      </xdr:nvSpPr>
      <xdr:spPr>
        <a:xfrm>
          <a:off x="15430500" y="63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145188</xdr:rowOff>
    </xdr:from>
    <xdr:ext cx="534377" cy="259045"/>
    <xdr:sp macro="" textlink="">
      <xdr:nvSpPr>
        <xdr:cNvPr id="537" name="テキスト ボックス 536"/>
        <xdr:cNvSpPr txBox="1"/>
      </xdr:nvSpPr>
      <xdr:spPr>
        <a:xfrm>
          <a:off x="15214111" y="648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13736</xdr:rowOff>
    </xdr:from>
    <xdr:to>
      <xdr:col>21</xdr:col>
      <xdr:colOff>212725</xdr:colOff>
      <xdr:row>38</xdr:row>
      <xdr:rowOff>115336</xdr:rowOff>
    </xdr:to>
    <xdr:sp macro="" textlink="">
      <xdr:nvSpPr>
        <xdr:cNvPr id="538" name="円/楕円 537"/>
        <xdr:cNvSpPr/>
      </xdr:nvSpPr>
      <xdr:spPr>
        <a:xfrm>
          <a:off x="14541500" y="65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106463</xdr:rowOff>
    </xdr:from>
    <xdr:ext cx="534377" cy="259045"/>
    <xdr:sp macro="" textlink="">
      <xdr:nvSpPr>
        <xdr:cNvPr id="539" name="テキスト ボックス 538"/>
        <xdr:cNvSpPr txBox="1"/>
      </xdr:nvSpPr>
      <xdr:spPr>
        <a:xfrm>
          <a:off x="14325111" y="66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76144</xdr:rowOff>
    </xdr:from>
    <xdr:to>
      <xdr:col>20</xdr:col>
      <xdr:colOff>9525</xdr:colOff>
      <xdr:row>39</xdr:row>
      <xdr:rowOff>6294</xdr:rowOff>
    </xdr:to>
    <xdr:sp macro="" textlink="">
      <xdr:nvSpPr>
        <xdr:cNvPr id="540" name="円/楕円 539"/>
        <xdr:cNvSpPr/>
      </xdr:nvSpPr>
      <xdr:spPr>
        <a:xfrm>
          <a:off x="13652500" y="65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168871</xdr:rowOff>
    </xdr:from>
    <xdr:ext cx="534377" cy="259045"/>
    <xdr:sp macro="" textlink="">
      <xdr:nvSpPr>
        <xdr:cNvPr id="541" name="テキスト ボックス 540"/>
        <xdr:cNvSpPr txBox="1"/>
      </xdr:nvSpPr>
      <xdr:spPr>
        <a:xfrm>
          <a:off x="13436111" y="66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74361</xdr:rowOff>
    </xdr:from>
    <xdr:to>
      <xdr:col>18</xdr:col>
      <xdr:colOff>492125</xdr:colOff>
      <xdr:row>39</xdr:row>
      <xdr:rowOff>4511</xdr:rowOff>
    </xdr:to>
    <xdr:sp macro="" textlink="">
      <xdr:nvSpPr>
        <xdr:cNvPr id="542" name="円/楕円 541"/>
        <xdr:cNvSpPr/>
      </xdr:nvSpPr>
      <xdr:spPr>
        <a:xfrm>
          <a:off x="12763500" y="65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167088</xdr:rowOff>
    </xdr:from>
    <xdr:ext cx="534377" cy="259045"/>
    <xdr:sp macro="" textlink="">
      <xdr:nvSpPr>
        <xdr:cNvPr id="543" name="テキスト ボックス 542"/>
        <xdr:cNvSpPr txBox="1"/>
      </xdr:nvSpPr>
      <xdr:spPr>
        <a:xfrm>
          <a:off x="12547111" y="668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38659</xdr:rowOff>
    </xdr:from>
    <xdr:to>
      <xdr:col>23</xdr:col>
      <xdr:colOff>516889</xdr:colOff>
      <xdr:row>58</xdr:row>
      <xdr:rowOff>31046</xdr:rowOff>
    </xdr:to>
    <xdr:cxnSp macro="">
      <xdr:nvCxnSpPr>
        <xdr:cNvPr id="566" name="直線コネクタ 565"/>
        <xdr:cNvCxnSpPr/>
      </xdr:nvCxnSpPr>
      <xdr:spPr>
        <a:xfrm flipV="1">
          <a:off x="16317595" y="8782609"/>
          <a:ext cx="1269" cy="119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34873</xdr:rowOff>
    </xdr:from>
    <xdr:ext cx="534377" cy="259045"/>
    <xdr:sp macro="" textlink="">
      <xdr:nvSpPr>
        <xdr:cNvPr id="567" name="教育費最小値テキスト"/>
        <xdr:cNvSpPr txBox="1"/>
      </xdr:nvSpPr>
      <xdr:spPr>
        <a:xfrm>
          <a:off x="16370300" y="997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24,753</a:t>
          </a:r>
          <a:endParaRPr kumimoji="1" lang="ja-JP" altLang="en-US" sz="1000" b="1">
            <a:latin typeface="ＭＳ Ｐゴシック"/>
          </a:endParaRPr>
        </a:p>
      </xdr:txBody>
    </xdr:sp>
    <xdr:clientData/>
  </xdr:oneCellAnchor>
  <xdr:twoCellAnchor>
    <xdr:from>
      <xdr:col>23</xdr:col>
      <xdr:colOff>428625</xdr:colOff>
      <xdr:row>58</xdr:row>
      <xdr:rowOff>31046</xdr:rowOff>
    </xdr:from>
    <xdr:to>
      <xdr:col>23</xdr:col>
      <xdr:colOff>606425</xdr:colOff>
      <xdr:row>58</xdr:row>
      <xdr:rowOff>31046</xdr:rowOff>
    </xdr:to>
    <xdr:cxnSp macro="">
      <xdr:nvCxnSpPr>
        <xdr:cNvPr id="568" name="直線コネクタ 567"/>
        <xdr:cNvCxnSpPr/>
      </xdr:nvCxnSpPr>
      <xdr:spPr>
        <a:xfrm>
          <a:off x="16230600" y="997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156786</xdr:rowOff>
    </xdr:from>
    <xdr:ext cx="534377" cy="259045"/>
    <xdr:sp macro="" textlink="">
      <xdr:nvSpPr>
        <xdr:cNvPr id="569" name="教育費最大値テキスト"/>
        <xdr:cNvSpPr txBox="1"/>
      </xdr:nvSpPr>
      <xdr:spPr>
        <a:xfrm>
          <a:off x="16370300" y="85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76,920</a:t>
          </a:r>
          <a:endParaRPr kumimoji="1" lang="ja-JP" altLang="en-US" sz="1000" b="1">
            <a:latin typeface="ＭＳ Ｐゴシック"/>
          </a:endParaRPr>
        </a:p>
      </xdr:txBody>
    </xdr:sp>
    <xdr:clientData/>
  </xdr:oneCellAnchor>
  <xdr:twoCellAnchor>
    <xdr:from>
      <xdr:col>23</xdr:col>
      <xdr:colOff>428625</xdr:colOff>
      <xdr:row>51</xdr:row>
      <xdr:rowOff>38659</xdr:rowOff>
    </xdr:from>
    <xdr:to>
      <xdr:col>23</xdr:col>
      <xdr:colOff>606425</xdr:colOff>
      <xdr:row>51</xdr:row>
      <xdr:rowOff>38659</xdr:rowOff>
    </xdr:to>
    <xdr:cxnSp macro="">
      <xdr:nvCxnSpPr>
        <xdr:cNvPr id="570" name="直線コネクタ 569"/>
        <xdr:cNvCxnSpPr/>
      </xdr:nvCxnSpPr>
      <xdr:spPr>
        <a:xfrm>
          <a:off x="16230600" y="8782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152022</xdr:rowOff>
    </xdr:from>
    <xdr:to>
      <xdr:col>23</xdr:col>
      <xdr:colOff>517525</xdr:colOff>
      <xdr:row>57</xdr:row>
      <xdr:rowOff>90300</xdr:rowOff>
    </xdr:to>
    <xdr:cxnSp macro="">
      <xdr:nvCxnSpPr>
        <xdr:cNvPr id="571" name="直線コネクタ 570"/>
        <xdr:cNvCxnSpPr/>
      </xdr:nvCxnSpPr>
      <xdr:spPr>
        <a:xfrm>
          <a:off x="15481300" y="975322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122567</xdr:rowOff>
    </xdr:from>
    <xdr:ext cx="534377" cy="259045"/>
    <xdr:sp macro="" textlink="">
      <xdr:nvSpPr>
        <xdr:cNvPr id="572" name="教育費平均値テキスト"/>
        <xdr:cNvSpPr txBox="1"/>
      </xdr:nvSpPr>
      <xdr:spPr>
        <a:xfrm>
          <a:off x="16370300" y="938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99690</xdr:rowOff>
    </xdr:from>
    <xdr:to>
      <xdr:col>23</xdr:col>
      <xdr:colOff>568325</xdr:colOff>
      <xdr:row>56</xdr:row>
      <xdr:rowOff>29840</xdr:rowOff>
    </xdr:to>
    <xdr:sp macro="" textlink="">
      <xdr:nvSpPr>
        <xdr:cNvPr id="573" name="フローチャート : 判断 572"/>
        <xdr:cNvSpPr/>
      </xdr:nvSpPr>
      <xdr:spPr>
        <a:xfrm>
          <a:off x="162687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152022</xdr:rowOff>
    </xdr:from>
    <xdr:to>
      <xdr:col>22</xdr:col>
      <xdr:colOff>365125</xdr:colOff>
      <xdr:row>57</xdr:row>
      <xdr:rowOff>11409</xdr:rowOff>
    </xdr:to>
    <xdr:cxnSp macro="">
      <xdr:nvCxnSpPr>
        <xdr:cNvPr id="574" name="直線コネクタ 573"/>
        <xdr:cNvCxnSpPr/>
      </xdr:nvCxnSpPr>
      <xdr:spPr>
        <a:xfrm flipV="1">
          <a:off x="14592300" y="9753222"/>
          <a:ext cx="889000" cy="3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5" name="フローチャート : 判断 574"/>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140368</xdr:rowOff>
    </xdr:from>
    <xdr:ext cx="534377" cy="259045"/>
    <xdr:sp macro="" textlink="">
      <xdr:nvSpPr>
        <xdr:cNvPr id="576" name="テキスト ボックス 575"/>
        <xdr:cNvSpPr txBox="1"/>
      </xdr:nvSpPr>
      <xdr:spPr>
        <a:xfrm>
          <a:off x="15214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11409</xdr:rowOff>
    </xdr:from>
    <xdr:to>
      <xdr:col>21</xdr:col>
      <xdr:colOff>161925</xdr:colOff>
      <xdr:row>57</xdr:row>
      <xdr:rowOff>59301</xdr:rowOff>
    </xdr:to>
    <xdr:cxnSp macro="">
      <xdr:nvCxnSpPr>
        <xdr:cNvPr id="577" name="直線コネクタ 576"/>
        <xdr:cNvCxnSpPr/>
      </xdr:nvCxnSpPr>
      <xdr:spPr>
        <a:xfrm flipV="1">
          <a:off x="13703300" y="9784059"/>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8" name="フローチャート : 判断 577"/>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9" name="テキスト ボックス 578"/>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59301</xdr:rowOff>
    </xdr:from>
    <xdr:to>
      <xdr:col>19</xdr:col>
      <xdr:colOff>644525</xdr:colOff>
      <xdr:row>57</xdr:row>
      <xdr:rowOff>122601</xdr:rowOff>
    </xdr:to>
    <xdr:cxnSp macro="">
      <xdr:nvCxnSpPr>
        <xdr:cNvPr id="580" name="直線コネクタ 579"/>
        <xdr:cNvCxnSpPr/>
      </xdr:nvCxnSpPr>
      <xdr:spPr>
        <a:xfrm flipV="1">
          <a:off x="12814300" y="9831951"/>
          <a:ext cx="889000" cy="6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81" name="フローチャート : 判断 580"/>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85251</xdr:rowOff>
    </xdr:from>
    <xdr:ext cx="534377" cy="259045"/>
    <xdr:sp macro="" textlink="">
      <xdr:nvSpPr>
        <xdr:cNvPr id="582" name="テキスト ボックス 581"/>
        <xdr:cNvSpPr txBox="1"/>
      </xdr:nvSpPr>
      <xdr:spPr>
        <a:xfrm>
          <a:off x="13436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3" name="フローチャート : 判断 582"/>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4" name="テキスト ボックス 583"/>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39500</xdr:rowOff>
    </xdr:from>
    <xdr:to>
      <xdr:col>23</xdr:col>
      <xdr:colOff>568325</xdr:colOff>
      <xdr:row>57</xdr:row>
      <xdr:rowOff>141100</xdr:rowOff>
    </xdr:to>
    <xdr:sp macro="" textlink="">
      <xdr:nvSpPr>
        <xdr:cNvPr id="590" name="円/楕円 589"/>
        <xdr:cNvSpPr/>
      </xdr:nvSpPr>
      <xdr:spPr>
        <a:xfrm>
          <a:off x="16268700" y="98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125877</xdr:rowOff>
    </xdr:from>
    <xdr:ext cx="534377" cy="259045"/>
    <xdr:sp macro="" textlink="">
      <xdr:nvSpPr>
        <xdr:cNvPr id="591" name="教育費該当値テキスト"/>
        <xdr:cNvSpPr txBox="1"/>
      </xdr:nvSpPr>
      <xdr:spPr>
        <a:xfrm>
          <a:off x="16370300" y="972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29,661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101222</xdr:rowOff>
    </xdr:from>
    <xdr:to>
      <xdr:col>22</xdr:col>
      <xdr:colOff>415925</xdr:colOff>
      <xdr:row>57</xdr:row>
      <xdr:rowOff>31372</xdr:rowOff>
    </xdr:to>
    <xdr:sp macro="" textlink="">
      <xdr:nvSpPr>
        <xdr:cNvPr id="592" name="円/楕円 591"/>
        <xdr:cNvSpPr/>
      </xdr:nvSpPr>
      <xdr:spPr>
        <a:xfrm>
          <a:off x="15430500" y="970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22499</xdr:rowOff>
    </xdr:from>
    <xdr:ext cx="534377" cy="259045"/>
    <xdr:sp macro="" textlink="">
      <xdr:nvSpPr>
        <xdr:cNvPr id="593" name="テキスト ボックス 592"/>
        <xdr:cNvSpPr txBox="1"/>
      </xdr:nvSpPr>
      <xdr:spPr>
        <a:xfrm>
          <a:off x="15214111" y="979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132059</xdr:rowOff>
    </xdr:from>
    <xdr:to>
      <xdr:col>21</xdr:col>
      <xdr:colOff>212725</xdr:colOff>
      <xdr:row>57</xdr:row>
      <xdr:rowOff>62209</xdr:rowOff>
    </xdr:to>
    <xdr:sp macro="" textlink="">
      <xdr:nvSpPr>
        <xdr:cNvPr id="594" name="円/楕円 593"/>
        <xdr:cNvSpPr/>
      </xdr:nvSpPr>
      <xdr:spPr>
        <a:xfrm>
          <a:off x="14541500" y="97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53336</xdr:rowOff>
    </xdr:from>
    <xdr:ext cx="534377" cy="259045"/>
    <xdr:sp macro="" textlink="">
      <xdr:nvSpPr>
        <xdr:cNvPr id="595" name="テキスト ボックス 594"/>
        <xdr:cNvSpPr txBox="1"/>
      </xdr:nvSpPr>
      <xdr:spPr>
        <a:xfrm>
          <a:off x="14325111" y="982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8501</xdr:rowOff>
    </xdr:from>
    <xdr:to>
      <xdr:col>20</xdr:col>
      <xdr:colOff>9525</xdr:colOff>
      <xdr:row>57</xdr:row>
      <xdr:rowOff>110101</xdr:rowOff>
    </xdr:to>
    <xdr:sp macro="" textlink="">
      <xdr:nvSpPr>
        <xdr:cNvPr id="596" name="円/楕円 595"/>
        <xdr:cNvSpPr/>
      </xdr:nvSpPr>
      <xdr:spPr>
        <a:xfrm>
          <a:off x="13652500" y="978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101228</xdr:rowOff>
    </xdr:from>
    <xdr:ext cx="534377" cy="259045"/>
    <xdr:sp macro="" textlink="">
      <xdr:nvSpPr>
        <xdr:cNvPr id="597" name="テキスト ボックス 596"/>
        <xdr:cNvSpPr txBox="1"/>
      </xdr:nvSpPr>
      <xdr:spPr>
        <a:xfrm>
          <a:off x="13436111" y="987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71801</xdr:rowOff>
    </xdr:from>
    <xdr:to>
      <xdr:col>18</xdr:col>
      <xdr:colOff>492125</xdr:colOff>
      <xdr:row>58</xdr:row>
      <xdr:rowOff>1951</xdr:rowOff>
    </xdr:to>
    <xdr:sp macro="" textlink="">
      <xdr:nvSpPr>
        <xdr:cNvPr id="598" name="円/楕円 597"/>
        <xdr:cNvSpPr/>
      </xdr:nvSpPr>
      <xdr:spPr>
        <a:xfrm>
          <a:off x="12763500" y="984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164528</xdr:rowOff>
    </xdr:from>
    <xdr:ext cx="534377" cy="259045"/>
    <xdr:sp macro="" textlink="">
      <xdr:nvSpPr>
        <xdr:cNvPr id="599" name="テキスト ボックス 598"/>
        <xdr:cNvSpPr txBox="1"/>
      </xdr:nvSpPr>
      <xdr:spPr>
        <a:xfrm>
          <a:off x="12547111" y="993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13" name="テキスト ボックス 61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5" name="テキスト ボックス 61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7" name="テキスト ボックス 61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92727</xdr:rowOff>
    </xdr:from>
    <xdr:ext cx="467179" cy="259045"/>
    <xdr:sp macro="" textlink="">
      <xdr:nvSpPr>
        <xdr:cNvPr id="619" name="テキスト ボックス 618"/>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61595</xdr:rowOff>
    </xdr:from>
    <xdr:to>
      <xdr:col>23</xdr:col>
      <xdr:colOff>516889</xdr:colOff>
      <xdr:row>79</xdr:row>
      <xdr:rowOff>44450</xdr:rowOff>
    </xdr:to>
    <xdr:cxnSp macro="">
      <xdr:nvCxnSpPr>
        <xdr:cNvPr id="623" name="直線コネクタ 622"/>
        <xdr:cNvCxnSpPr/>
      </xdr:nvCxnSpPr>
      <xdr:spPr>
        <a:xfrm flipV="1">
          <a:off x="16317595" y="12063095"/>
          <a:ext cx="1269"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8272</xdr:rowOff>
    </xdr:from>
    <xdr:ext cx="469744" cy="259045"/>
    <xdr:sp macro="" textlink="">
      <xdr:nvSpPr>
        <xdr:cNvPr id="626" name="災害復旧費最大値テキスト"/>
        <xdr:cNvSpPr txBox="1"/>
      </xdr:nvSpPr>
      <xdr:spPr>
        <a:xfrm>
          <a:off x="16370300" y="1183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8,010</a:t>
          </a:r>
          <a:endParaRPr kumimoji="1" lang="ja-JP" altLang="en-US" sz="1000" b="1">
            <a:latin typeface="ＭＳ Ｐゴシック"/>
          </a:endParaRPr>
        </a:p>
      </xdr:txBody>
    </xdr:sp>
    <xdr:clientData/>
  </xdr:oneCellAnchor>
  <xdr:twoCellAnchor>
    <xdr:from>
      <xdr:col>23</xdr:col>
      <xdr:colOff>428625</xdr:colOff>
      <xdr:row>70</xdr:row>
      <xdr:rowOff>61595</xdr:rowOff>
    </xdr:from>
    <xdr:to>
      <xdr:col>23</xdr:col>
      <xdr:colOff>606425</xdr:colOff>
      <xdr:row>70</xdr:row>
      <xdr:rowOff>61595</xdr:rowOff>
    </xdr:to>
    <xdr:cxnSp macro="">
      <xdr:nvCxnSpPr>
        <xdr:cNvPr id="627" name="直線コネクタ 626"/>
        <xdr:cNvCxnSpPr/>
      </xdr:nvCxnSpPr>
      <xdr:spPr>
        <a:xfrm>
          <a:off x="16230600" y="1206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29020</xdr:rowOff>
    </xdr:from>
    <xdr:to>
      <xdr:col>23</xdr:col>
      <xdr:colOff>517525</xdr:colOff>
      <xdr:row>78</xdr:row>
      <xdr:rowOff>122746</xdr:rowOff>
    </xdr:to>
    <xdr:cxnSp macro="">
      <xdr:nvCxnSpPr>
        <xdr:cNvPr id="628" name="直線コネクタ 627"/>
        <xdr:cNvCxnSpPr/>
      </xdr:nvCxnSpPr>
      <xdr:spPr>
        <a:xfrm>
          <a:off x="15481300" y="1323067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52658</xdr:rowOff>
    </xdr:from>
    <xdr:ext cx="378565" cy="259045"/>
    <xdr:sp macro="" textlink="">
      <xdr:nvSpPr>
        <xdr:cNvPr id="629" name="災害復旧費平均値テキスト"/>
        <xdr:cNvSpPr txBox="1"/>
      </xdr:nvSpPr>
      <xdr:spPr>
        <a:xfrm>
          <a:off x="16370300" y="134257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74231</xdr:rowOff>
    </xdr:from>
    <xdr:to>
      <xdr:col>23</xdr:col>
      <xdr:colOff>568325</xdr:colOff>
      <xdr:row>79</xdr:row>
      <xdr:rowOff>4381</xdr:rowOff>
    </xdr:to>
    <xdr:sp macro="" textlink="">
      <xdr:nvSpPr>
        <xdr:cNvPr id="630" name="フローチャート : 判断 629"/>
        <xdr:cNvSpPr/>
      </xdr:nvSpPr>
      <xdr:spPr>
        <a:xfrm>
          <a:off x="16268700" y="1344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29020</xdr:rowOff>
    </xdr:from>
    <xdr:to>
      <xdr:col>22</xdr:col>
      <xdr:colOff>365125</xdr:colOff>
      <xdr:row>78</xdr:row>
      <xdr:rowOff>136080</xdr:rowOff>
    </xdr:to>
    <xdr:cxnSp macro="">
      <xdr:nvCxnSpPr>
        <xdr:cNvPr id="631" name="直線コネクタ 630"/>
        <xdr:cNvCxnSpPr/>
      </xdr:nvCxnSpPr>
      <xdr:spPr>
        <a:xfrm flipV="1">
          <a:off x="14592300" y="13230670"/>
          <a:ext cx="889000" cy="27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34226</xdr:rowOff>
    </xdr:from>
    <xdr:to>
      <xdr:col>22</xdr:col>
      <xdr:colOff>415925</xdr:colOff>
      <xdr:row>78</xdr:row>
      <xdr:rowOff>135826</xdr:rowOff>
    </xdr:to>
    <xdr:sp macro="" textlink="">
      <xdr:nvSpPr>
        <xdr:cNvPr id="632" name="フローチャート : 判断 631"/>
        <xdr:cNvSpPr/>
      </xdr:nvSpPr>
      <xdr:spPr>
        <a:xfrm>
          <a:off x="15430500" y="1340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126953</xdr:rowOff>
    </xdr:from>
    <xdr:ext cx="378565" cy="259045"/>
    <xdr:sp macro="" textlink="">
      <xdr:nvSpPr>
        <xdr:cNvPr id="633" name="テキスト ボックス 632"/>
        <xdr:cNvSpPr txBox="1"/>
      </xdr:nvSpPr>
      <xdr:spPr>
        <a:xfrm>
          <a:off x="15292017" y="1350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94362</xdr:rowOff>
    </xdr:from>
    <xdr:to>
      <xdr:col>21</xdr:col>
      <xdr:colOff>161925</xdr:colOff>
      <xdr:row>78</xdr:row>
      <xdr:rowOff>136080</xdr:rowOff>
    </xdr:to>
    <xdr:cxnSp macro="">
      <xdr:nvCxnSpPr>
        <xdr:cNvPr id="634" name="直線コネクタ 633"/>
        <xdr:cNvCxnSpPr/>
      </xdr:nvCxnSpPr>
      <xdr:spPr>
        <a:xfrm>
          <a:off x="13703300" y="13467462"/>
          <a:ext cx="889000" cy="4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30607</xdr:rowOff>
    </xdr:from>
    <xdr:to>
      <xdr:col>21</xdr:col>
      <xdr:colOff>212725</xdr:colOff>
      <xdr:row>78</xdr:row>
      <xdr:rowOff>132207</xdr:rowOff>
    </xdr:to>
    <xdr:sp macro="" textlink="">
      <xdr:nvSpPr>
        <xdr:cNvPr id="635" name="フローチャート : 判断 634"/>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148734</xdr:rowOff>
    </xdr:from>
    <xdr:ext cx="378565" cy="259045"/>
    <xdr:sp macro="" textlink="">
      <xdr:nvSpPr>
        <xdr:cNvPr id="636" name="テキスト ボックス 635"/>
        <xdr:cNvSpPr txBox="1"/>
      </xdr:nvSpPr>
      <xdr:spPr>
        <a:xfrm>
          <a:off x="14403017" y="13178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94362</xdr:rowOff>
    </xdr:from>
    <xdr:to>
      <xdr:col>19</xdr:col>
      <xdr:colOff>644525</xdr:colOff>
      <xdr:row>79</xdr:row>
      <xdr:rowOff>28829</xdr:rowOff>
    </xdr:to>
    <xdr:cxnSp macro="">
      <xdr:nvCxnSpPr>
        <xdr:cNvPr id="637" name="直線コネクタ 636"/>
        <xdr:cNvCxnSpPr/>
      </xdr:nvCxnSpPr>
      <xdr:spPr>
        <a:xfrm flipV="1">
          <a:off x="12814300" y="13467462"/>
          <a:ext cx="889000" cy="10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106807</xdr:rowOff>
    </xdr:from>
    <xdr:to>
      <xdr:col>20</xdr:col>
      <xdr:colOff>9525</xdr:colOff>
      <xdr:row>78</xdr:row>
      <xdr:rowOff>36957</xdr:rowOff>
    </xdr:to>
    <xdr:sp macro="" textlink="">
      <xdr:nvSpPr>
        <xdr:cNvPr id="638" name="フローチャート : 判断 637"/>
        <xdr:cNvSpPr/>
      </xdr:nvSpPr>
      <xdr:spPr>
        <a:xfrm>
          <a:off x="13652500" y="133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53484</xdr:rowOff>
    </xdr:from>
    <xdr:ext cx="469744" cy="259045"/>
    <xdr:sp macro="" textlink="">
      <xdr:nvSpPr>
        <xdr:cNvPr id="639" name="テキスト ボックス 638"/>
        <xdr:cNvSpPr txBox="1"/>
      </xdr:nvSpPr>
      <xdr:spPr>
        <a:xfrm>
          <a:off x="13468427" y="1308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94996</xdr:rowOff>
    </xdr:from>
    <xdr:to>
      <xdr:col>18</xdr:col>
      <xdr:colOff>492125</xdr:colOff>
      <xdr:row>78</xdr:row>
      <xdr:rowOff>25146</xdr:rowOff>
    </xdr:to>
    <xdr:sp macro="" textlink="">
      <xdr:nvSpPr>
        <xdr:cNvPr id="640" name="フローチャート : 判断 639"/>
        <xdr:cNvSpPr/>
      </xdr:nvSpPr>
      <xdr:spPr>
        <a:xfrm>
          <a:off x="12763500" y="1329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41673</xdr:rowOff>
    </xdr:from>
    <xdr:ext cx="469744" cy="259045"/>
    <xdr:sp macro="" textlink="">
      <xdr:nvSpPr>
        <xdr:cNvPr id="641" name="テキスト ボックス 640"/>
        <xdr:cNvSpPr txBox="1"/>
      </xdr:nvSpPr>
      <xdr:spPr>
        <a:xfrm>
          <a:off x="12579427" y="13071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71946</xdr:rowOff>
    </xdr:from>
    <xdr:to>
      <xdr:col>23</xdr:col>
      <xdr:colOff>568325</xdr:colOff>
      <xdr:row>79</xdr:row>
      <xdr:rowOff>2096</xdr:rowOff>
    </xdr:to>
    <xdr:sp macro="" textlink="">
      <xdr:nvSpPr>
        <xdr:cNvPr id="647" name="円/楕円 646"/>
        <xdr:cNvSpPr/>
      </xdr:nvSpPr>
      <xdr:spPr>
        <a:xfrm>
          <a:off x="16268700" y="134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31323</xdr:rowOff>
    </xdr:from>
    <xdr:ext cx="378565" cy="259045"/>
    <xdr:sp macro="" textlink="">
      <xdr:nvSpPr>
        <xdr:cNvPr id="648" name="災害復旧費該当値テキスト"/>
        <xdr:cNvSpPr txBox="1"/>
      </xdr:nvSpPr>
      <xdr:spPr>
        <a:xfrm>
          <a:off x="16370300" y="13232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149670</xdr:rowOff>
    </xdr:from>
    <xdr:to>
      <xdr:col>22</xdr:col>
      <xdr:colOff>415925</xdr:colOff>
      <xdr:row>77</xdr:row>
      <xdr:rowOff>79820</xdr:rowOff>
    </xdr:to>
    <xdr:sp macro="" textlink="">
      <xdr:nvSpPr>
        <xdr:cNvPr id="649" name="円/楕円 648"/>
        <xdr:cNvSpPr/>
      </xdr:nvSpPr>
      <xdr:spPr>
        <a:xfrm>
          <a:off x="15430500" y="131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96346</xdr:rowOff>
    </xdr:from>
    <xdr:ext cx="469744" cy="259045"/>
    <xdr:sp macro="" textlink="">
      <xdr:nvSpPr>
        <xdr:cNvPr id="650" name="テキスト ボックス 649"/>
        <xdr:cNvSpPr txBox="1"/>
      </xdr:nvSpPr>
      <xdr:spPr>
        <a:xfrm>
          <a:off x="15246427" y="1295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85280</xdr:rowOff>
    </xdr:from>
    <xdr:to>
      <xdr:col>21</xdr:col>
      <xdr:colOff>212725</xdr:colOff>
      <xdr:row>79</xdr:row>
      <xdr:rowOff>15430</xdr:rowOff>
    </xdr:to>
    <xdr:sp macro="" textlink="">
      <xdr:nvSpPr>
        <xdr:cNvPr id="651" name="円/楕円 650"/>
        <xdr:cNvSpPr/>
      </xdr:nvSpPr>
      <xdr:spPr>
        <a:xfrm>
          <a:off x="14541500" y="1345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6557</xdr:rowOff>
    </xdr:from>
    <xdr:ext cx="378565" cy="259045"/>
    <xdr:sp macro="" textlink="">
      <xdr:nvSpPr>
        <xdr:cNvPr id="652" name="テキスト ボックス 651"/>
        <xdr:cNvSpPr txBox="1"/>
      </xdr:nvSpPr>
      <xdr:spPr>
        <a:xfrm>
          <a:off x="14403017" y="1355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43562</xdr:rowOff>
    </xdr:from>
    <xdr:to>
      <xdr:col>20</xdr:col>
      <xdr:colOff>9525</xdr:colOff>
      <xdr:row>78</xdr:row>
      <xdr:rowOff>145162</xdr:rowOff>
    </xdr:to>
    <xdr:sp macro="" textlink="">
      <xdr:nvSpPr>
        <xdr:cNvPr id="653" name="円/楕円 652"/>
        <xdr:cNvSpPr/>
      </xdr:nvSpPr>
      <xdr:spPr>
        <a:xfrm>
          <a:off x="136525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136289</xdr:rowOff>
    </xdr:from>
    <xdr:ext cx="378565" cy="259045"/>
    <xdr:sp macro="" textlink="">
      <xdr:nvSpPr>
        <xdr:cNvPr id="654" name="テキスト ボックス 653"/>
        <xdr:cNvSpPr txBox="1"/>
      </xdr:nvSpPr>
      <xdr:spPr>
        <a:xfrm>
          <a:off x="13514017" y="1350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149479</xdr:rowOff>
    </xdr:from>
    <xdr:to>
      <xdr:col>18</xdr:col>
      <xdr:colOff>492125</xdr:colOff>
      <xdr:row>79</xdr:row>
      <xdr:rowOff>79629</xdr:rowOff>
    </xdr:to>
    <xdr:sp macro="" textlink="">
      <xdr:nvSpPr>
        <xdr:cNvPr id="655" name="円/楕円 654"/>
        <xdr:cNvSpPr/>
      </xdr:nvSpPr>
      <xdr:spPr>
        <a:xfrm>
          <a:off x="12763500" y="1352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70756</xdr:rowOff>
    </xdr:from>
    <xdr:ext cx="313932" cy="259045"/>
    <xdr:sp macro="" textlink="">
      <xdr:nvSpPr>
        <xdr:cNvPr id="656" name="テキスト ボックス 655"/>
        <xdr:cNvSpPr txBox="1"/>
      </xdr:nvSpPr>
      <xdr:spPr>
        <a:xfrm>
          <a:off x="12657333" y="136153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26250</xdr:rowOff>
    </xdr:from>
    <xdr:to>
      <xdr:col>23</xdr:col>
      <xdr:colOff>516889</xdr:colOff>
      <xdr:row>98</xdr:row>
      <xdr:rowOff>27277</xdr:rowOff>
    </xdr:to>
    <xdr:cxnSp macro="">
      <xdr:nvCxnSpPr>
        <xdr:cNvPr id="682" name="直線コネクタ 681"/>
        <xdr:cNvCxnSpPr/>
      </xdr:nvCxnSpPr>
      <xdr:spPr>
        <a:xfrm flipV="1">
          <a:off x="16317595" y="15456750"/>
          <a:ext cx="1269" cy="137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31104</xdr:rowOff>
    </xdr:from>
    <xdr:ext cx="534377" cy="259045"/>
    <xdr:sp macro="" textlink="">
      <xdr:nvSpPr>
        <xdr:cNvPr id="683" name="公債費最小値テキスト"/>
        <xdr:cNvSpPr txBox="1"/>
      </xdr:nvSpPr>
      <xdr:spPr>
        <a:xfrm>
          <a:off x="16370300" y="168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14,885</a:t>
          </a:r>
          <a:endParaRPr kumimoji="1" lang="ja-JP" altLang="en-US" sz="1000" b="1">
            <a:latin typeface="ＭＳ Ｐゴシック"/>
          </a:endParaRPr>
        </a:p>
      </xdr:txBody>
    </xdr:sp>
    <xdr:clientData/>
  </xdr:oneCellAnchor>
  <xdr:twoCellAnchor>
    <xdr:from>
      <xdr:col>23</xdr:col>
      <xdr:colOff>428625</xdr:colOff>
      <xdr:row>98</xdr:row>
      <xdr:rowOff>27277</xdr:rowOff>
    </xdr:from>
    <xdr:to>
      <xdr:col>23</xdr:col>
      <xdr:colOff>606425</xdr:colOff>
      <xdr:row>98</xdr:row>
      <xdr:rowOff>27277</xdr:rowOff>
    </xdr:to>
    <xdr:cxnSp macro="">
      <xdr:nvCxnSpPr>
        <xdr:cNvPr id="684" name="直線コネクタ 683"/>
        <xdr:cNvCxnSpPr/>
      </xdr:nvCxnSpPr>
      <xdr:spPr>
        <a:xfrm>
          <a:off x="16230600" y="168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144377</xdr:rowOff>
    </xdr:from>
    <xdr:ext cx="534377" cy="259045"/>
    <xdr:sp macro="" textlink="">
      <xdr:nvSpPr>
        <xdr:cNvPr id="685" name="公債費最大値テキスト"/>
        <xdr:cNvSpPr txBox="1"/>
      </xdr:nvSpPr>
      <xdr:spPr>
        <a:xfrm>
          <a:off x="16370300" y="152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98,948</a:t>
          </a:r>
          <a:endParaRPr kumimoji="1" lang="ja-JP" altLang="en-US" sz="1000" b="1">
            <a:latin typeface="ＭＳ Ｐゴシック"/>
          </a:endParaRPr>
        </a:p>
      </xdr:txBody>
    </xdr:sp>
    <xdr:clientData/>
  </xdr:oneCellAnchor>
  <xdr:twoCellAnchor>
    <xdr:from>
      <xdr:col>23</xdr:col>
      <xdr:colOff>428625</xdr:colOff>
      <xdr:row>90</xdr:row>
      <xdr:rowOff>26250</xdr:rowOff>
    </xdr:from>
    <xdr:to>
      <xdr:col>23</xdr:col>
      <xdr:colOff>606425</xdr:colOff>
      <xdr:row>90</xdr:row>
      <xdr:rowOff>26250</xdr:rowOff>
    </xdr:to>
    <xdr:cxnSp macro="">
      <xdr:nvCxnSpPr>
        <xdr:cNvPr id="686" name="直線コネクタ 685"/>
        <xdr:cNvCxnSpPr/>
      </xdr:nvCxnSpPr>
      <xdr:spPr>
        <a:xfrm>
          <a:off x="16230600" y="1545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111240</xdr:rowOff>
    </xdr:from>
    <xdr:to>
      <xdr:col>23</xdr:col>
      <xdr:colOff>517525</xdr:colOff>
      <xdr:row>97</xdr:row>
      <xdr:rowOff>128597</xdr:rowOff>
    </xdr:to>
    <xdr:cxnSp macro="">
      <xdr:nvCxnSpPr>
        <xdr:cNvPr id="687" name="直線コネクタ 686"/>
        <xdr:cNvCxnSpPr/>
      </xdr:nvCxnSpPr>
      <xdr:spPr>
        <a:xfrm>
          <a:off x="15481300" y="16741890"/>
          <a:ext cx="838200" cy="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55770</xdr:rowOff>
    </xdr:from>
    <xdr:ext cx="534377" cy="259045"/>
    <xdr:sp macro="" textlink="">
      <xdr:nvSpPr>
        <xdr:cNvPr id="688" name="公債費平均値テキスト"/>
        <xdr:cNvSpPr txBox="1"/>
      </xdr:nvSpPr>
      <xdr:spPr>
        <a:xfrm>
          <a:off x="16370300" y="1634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32893</xdr:rowOff>
    </xdr:from>
    <xdr:to>
      <xdr:col>23</xdr:col>
      <xdr:colOff>568325</xdr:colOff>
      <xdr:row>96</xdr:row>
      <xdr:rowOff>134493</xdr:rowOff>
    </xdr:to>
    <xdr:sp macro="" textlink="">
      <xdr:nvSpPr>
        <xdr:cNvPr id="689" name="フローチャート : 判断 688"/>
        <xdr:cNvSpPr/>
      </xdr:nvSpPr>
      <xdr:spPr>
        <a:xfrm>
          <a:off x="16268700" y="1649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111240</xdr:rowOff>
    </xdr:from>
    <xdr:to>
      <xdr:col>22</xdr:col>
      <xdr:colOff>365125</xdr:colOff>
      <xdr:row>97</xdr:row>
      <xdr:rowOff>129952</xdr:rowOff>
    </xdr:to>
    <xdr:cxnSp macro="">
      <xdr:nvCxnSpPr>
        <xdr:cNvPr id="690" name="直線コネクタ 689"/>
        <xdr:cNvCxnSpPr/>
      </xdr:nvCxnSpPr>
      <xdr:spPr>
        <a:xfrm flipV="1">
          <a:off x="14592300" y="16741890"/>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104494</xdr:rowOff>
    </xdr:from>
    <xdr:to>
      <xdr:col>22</xdr:col>
      <xdr:colOff>415925</xdr:colOff>
      <xdr:row>96</xdr:row>
      <xdr:rowOff>34644</xdr:rowOff>
    </xdr:to>
    <xdr:sp macro="" textlink="">
      <xdr:nvSpPr>
        <xdr:cNvPr id="691" name="フローチャート : 判断 690"/>
        <xdr:cNvSpPr/>
      </xdr:nvSpPr>
      <xdr:spPr>
        <a:xfrm>
          <a:off x="15430500" y="1639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51171</xdr:rowOff>
    </xdr:from>
    <xdr:ext cx="534377" cy="259045"/>
    <xdr:sp macro="" textlink="">
      <xdr:nvSpPr>
        <xdr:cNvPr id="692" name="テキスト ボックス 691"/>
        <xdr:cNvSpPr txBox="1"/>
      </xdr:nvSpPr>
      <xdr:spPr>
        <a:xfrm>
          <a:off x="15214111" y="1616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129952</xdr:rowOff>
    </xdr:from>
    <xdr:to>
      <xdr:col>21</xdr:col>
      <xdr:colOff>161925</xdr:colOff>
      <xdr:row>97</xdr:row>
      <xdr:rowOff>143259</xdr:rowOff>
    </xdr:to>
    <xdr:cxnSp macro="">
      <xdr:nvCxnSpPr>
        <xdr:cNvPr id="693" name="直線コネクタ 692"/>
        <xdr:cNvCxnSpPr/>
      </xdr:nvCxnSpPr>
      <xdr:spPr>
        <a:xfrm flipV="1">
          <a:off x="13703300" y="16760602"/>
          <a:ext cx="889000" cy="1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95594</xdr:rowOff>
    </xdr:from>
    <xdr:to>
      <xdr:col>21</xdr:col>
      <xdr:colOff>212725</xdr:colOff>
      <xdr:row>96</xdr:row>
      <xdr:rowOff>25744</xdr:rowOff>
    </xdr:to>
    <xdr:sp macro="" textlink="">
      <xdr:nvSpPr>
        <xdr:cNvPr id="694" name="フローチャート : 判断 693"/>
        <xdr:cNvSpPr/>
      </xdr:nvSpPr>
      <xdr:spPr>
        <a:xfrm>
          <a:off x="14541500" y="1638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42271</xdr:rowOff>
    </xdr:from>
    <xdr:ext cx="534377" cy="259045"/>
    <xdr:sp macro="" textlink="">
      <xdr:nvSpPr>
        <xdr:cNvPr id="695" name="テキスト ボックス 694"/>
        <xdr:cNvSpPr txBox="1"/>
      </xdr:nvSpPr>
      <xdr:spPr>
        <a:xfrm>
          <a:off x="14325111" y="161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130604</xdr:rowOff>
    </xdr:from>
    <xdr:to>
      <xdr:col>19</xdr:col>
      <xdr:colOff>644525</xdr:colOff>
      <xdr:row>97</xdr:row>
      <xdr:rowOff>143259</xdr:rowOff>
    </xdr:to>
    <xdr:cxnSp macro="">
      <xdr:nvCxnSpPr>
        <xdr:cNvPr id="696" name="直線コネクタ 695"/>
        <xdr:cNvCxnSpPr/>
      </xdr:nvCxnSpPr>
      <xdr:spPr>
        <a:xfrm>
          <a:off x="12814300" y="16761254"/>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99106</xdr:rowOff>
    </xdr:from>
    <xdr:to>
      <xdr:col>20</xdr:col>
      <xdr:colOff>9525</xdr:colOff>
      <xdr:row>96</xdr:row>
      <xdr:rowOff>29256</xdr:rowOff>
    </xdr:to>
    <xdr:sp macro="" textlink="">
      <xdr:nvSpPr>
        <xdr:cNvPr id="697" name="フローチャート : 判断 696"/>
        <xdr:cNvSpPr/>
      </xdr:nvSpPr>
      <xdr:spPr>
        <a:xfrm>
          <a:off x="13652500" y="163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45783</xdr:rowOff>
    </xdr:from>
    <xdr:ext cx="534377" cy="259045"/>
    <xdr:sp macro="" textlink="">
      <xdr:nvSpPr>
        <xdr:cNvPr id="698" name="テキスト ボックス 697"/>
        <xdr:cNvSpPr txBox="1"/>
      </xdr:nvSpPr>
      <xdr:spPr>
        <a:xfrm>
          <a:off x="13436111" y="161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81421</xdr:rowOff>
    </xdr:from>
    <xdr:to>
      <xdr:col>18</xdr:col>
      <xdr:colOff>492125</xdr:colOff>
      <xdr:row>96</xdr:row>
      <xdr:rowOff>11571</xdr:rowOff>
    </xdr:to>
    <xdr:sp macro="" textlink="">
      <xdr:nvSpPr>
        <xdr:cNvPr id="699" name="フローチャート : 判断 698"/>
        <xdr:cNvSpPr/>
      </xdr:nvSpPr>
      <xdr:spPr>
        <a:xfrm>
          <a:off x="12763500" y="1636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28098</xdr:rowOff>
    </xdr:from>
    <xdr:ext cx="534377" cy="259045"/>
    <xdr:sp macro="" textlink="">
      <xdr:nvSpPr>
        <xdr:cNvPr id="700" name="テキスト ボックス 699"/>
        <xdr:cNvSpPr txBox="1"/>
      </xdr:nvSpPr>
      <xdr:spPr>
        <a:xfrm>
          <a:off x="12547111" y="1614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77797</xdr:rowOff>
    </xdr:from>
    <xdr:to>
      <xdr:col>23</xdr:col>
      <xdr:colOff>568325</xdr:colOff>
      <xdr:row>98</xdr:row>
      <xdr:rowOff>7947</xdr:rowOff>
    </xdr:to>
    <xdr:sp macro="" textlink="">
      <xdr:nvSpPr>
        <xdr:cNvPr id="706" name="円/楕円 705"/>
        <xdr:cNvSpPr/>
      </xdr:nvSpPr>
      <xdr:spPr>
        <a:xfrm>
          <a:off x="16268700" y="1670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164174</xdr:rowOff>
    </xdr:from>
    <xdr:ext cx="534377" cy="259045"/>
    <xdr:sp macro="" textlink="">
      <xdr:nvSpPr>
        <xdr:cNvPr id="707" name="公債費該当値テキスト"/>
        <xdr:cNvSpPr txBox="1"/>
      </xdr:nvSpPr>
      <xdr:spPr>
        <a:xfrm>
          <a:off x="16370300" y="1662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60440</xdr:rowOff>
    </xdr:from>
    <xdr:to>
      <xdr:col>22</xdr:col>
      <xdr:colOff>415925</xdr:colOff>
      <xdr:row>97</xdr:row>
      <xdr:rowOff>162040</xdr:rowOff>
    </xdr:to>
    <xdr:sp macro="" textlink="">
      <xdr:nvSpPr>
        <xdr:cNvPr id="708" name="円/楕円 707"/>
        <xdr:cNvSpPr/>
      </xdr:nvSpPr>
      <xdr:spPr>
        <a:xfrm>
          <a:off x="15430500" y="166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153167</xdr:rowOff>
    </xdr:from>
    <xdr:ext cx="534377" cy="259045"/>
    <xdr:sp macro="" textlink="">
      <xdr:nvSpPr>
        <xdr:cNvPr id="709" name="テキスト ボックス 708"/>
        <xdr:cNvSpPr txBox="1"/>
      </xdr:nvSpPr>
      <xdr:spPr>
        <a:xfrm>
          <a:off x="15214111" y="1678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79152</xdr:rowOff>
    </xdr:from>
    <xdr:to>
      <xdr:col>21</xdr:col>
      <xdr:colOff>212725</xdr:colOff>
      <xdr:row>98</xdr:row>
      <xdr:rowOff>9302</xdr:rowOff>
    </xdr:to>
    <xdr:sp macro="" textlink="">
      <xdr:nvSpPr>
        <xdr:cNvPr id="710" name="円/楕円 709"/>
        <xdr:cNvSpPr/>
      </xdr:nvSpPr>
      <xdr:spPr>
        <a:xfrm>
          <a:off x="14541500" y="1670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429</xdr:rowOff>
    </xdr:from>
    <xdr:ext cx="534377" cy="259045"/>
    <xdr:sp macro="" textlink="">
      <xdr:nvSpPr>
        <xdr:cNvPr id="711" name="テキスト ボックス 710"/>
        <xdr:cNvSpPr txBox="1"/>
      </xdr:nvSpPr>
      <xdr:spPr>
        <a:xfrm>
          <a:off x="14325111" y="1680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92459</xdr:rowOff>
    </xdr:from>
    <xdr:to>
      <xdr:col>20</xdr:col>
      <xdr:colOff>9525</xdr:colOff>
      <xdr:row>98</xdr:row>
      <xdr:rowOff>22609</xdr:rowOff>
    </xdr:to>
    <xdr:sp macro="" textlink="">
      <xdr:nvSpPr>
        <xdr:cNvPr id="712" name="円/楕円 711"/>
        <xdr:cNvSpPr/>
      </xdr:nvSpPr>
      <xdr:spPr>
        <a:xfrm>
          <a:off x="13652500" y="1672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13736</xdr:rowOff>
    </xdr:from>
    <xdr:ext cx="534377" cy="259045"/>
    <xdr:sp macro="" textlink="">
      <xdr:nvSpPr>
        <xdr:cNvPr id="713" name="テキスト ボックス 712"/>
        <xdr:cNvSpPr txBox="1"/>
      </xdr:nvSpPr>
      <xdr:spPr>
        <a:xfrm>
          <a:off x="13436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79804</xdr:rowOff>
    </xdr:from>
    <xdr:to>
      <xdr:col>18</xdr:col>
      <xdr:colOff>492125</xdr:colOff>
      <xdr:row>98</xdr:row>
      <xdr:rowOff>9954</xdr:rowOff>
    </xdr:to>
    <xdr:sp macro="" textlink="">
      <xdr:nvSpPr>
        <xdr:cNvPr id="714" name="円/楕円 713"/>
        <xdr:cNvSpPr/>
      </xdr:nvSpPr>
      <xdr:spPr>
        <a:xfrm>
          <a:off x="12763500" y="167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1081</xdr:rowOff>
    </xdr:from>
    <xdr:ext cx="534377" cy="259045"/>
    <xdr:sp macro="" textlink="">
      <xdr:nvSpPr>
        <xdr:cNvPr id="715" name="テキスト ボックス 714"/>
        <xdr:cNvSpPr txBox="1"/>
      </xdr:nvSpPr>
      <xdr:spPr>
        <a:xfrm>
          <a:off x="12547111" y="1680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118935</xdr:rowOff>
    </xdr:from>
    <xdr:to>
      <xdr:col>32</xdr:col>
      <xdr:colOff>186689</xdr:colOff>
      <xdr:row>39</xdr:row>
      <xdr:rowOff>44450</xdr:rowOff>
    </xdr:to>
    <xdr:cxnSp macro="">
      <xdr:nvCxnSpPr>
        <xdr:cNvPr id="739" name="直線コネクタ 738"/>
        <xdr:cNvCxnSpPr/>
      </xdr:nvCxnSpPr>
      <xdr:spPr>
        <a:xfrm flipV="1">
          <a:off x="22159595" y="5433885"/>
          <a:ext cx="1269" cy="129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55072</xdr:rowOff>
    </xdr:from>
    <xdr:ext cx="249299" cy="259045"/>
    <xdr:sp macro="" textlink="">
      <xdr:nvSpPr>
        <xdr:cNvPr id="740" name="諸支出金最小値テキスト"/>
        <xdr:cNvSpPr txBox="1"/>
      </xdr:nvSpPr>
      <xdr:spPr>
        <a:xfrm>
          <a:off x="22212300" y="674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65612</xdr:rowOff>
    </xdr:from>
    <xdr:ext cx="469744" cy="259045"/>
    <xdr:sp macro="" textlink="">
      <xdr:nvSpPr>
        <xdr:cNvPr id="742" name="諸支出金最大値テキスト"/>
        <xdr:cNvSpPr txBox="1"/>
      </xdr:nvSpPr>
      <xdr:spPr>
        <a:xfrm>
          <a:off x="22212300" y="520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6,809</a:t>
          </a:r>
          <a:endParaRPr kumimoji="1" lang="ja-JP" altLang="en-US" sz="1000" b="1">
            <a:latin typeface="ＭＳ Ｐゴシック"/>
          </a:endParaRPr>
        </a:p>
      </xdr:txBody>
    </xdr:sp>
    <xdr:clientData/>
  </xdr:oneCellAnchor>
  <xdr:twoCellAnchor>
    <xdr:from>
      <xdr:col>32</xdr:col>
      <xdr:colOff>98425</xdr:colOff>
      <xdr:row>31</xdr:row>
      <xdr:rowOff>118935</xdr:rowOff>
    </xdr:from>
    <xdr:to>
      <xdr:col>32</xdr:col>
      <xdr:colOff>276225</xdr:colOff>
      <xdr:row>31</xdr:row>
      <xdr:rowOff>118935</xdr:rowOff>
    </xdr:to>
    <xdr:cxnSp macro="">
      <xdr:nvCxnSpPr>
        <xdr:cNvPr id="743" name="直線コネクタ 742"/>
        <xdr:cNvCxnSpPr/>
      </xdr:nvCxnSpPr>
      <xdr:spPr>
        <a:xfrm>
          <a:off x="22072600" y="54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143971</xdr:rowOff>
    </xdr:from>
    <xdr:ext cx="378565" cy="259045"/>
    <xdr:sp macro="" textlink="">
      <xdr:nvSpPr>
        <xdr:cNvPr id="745" name="諸支出金平均値テキスト"/>
        <xdr:cNvSpPr txBox="1"/>
      </xdr:nvSpPr>
      <xdr:spPr>
        <a:xfrm>
          <a:off x="22212300" y="64876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121094</xdr:rowOff>
    </xdr:from>
    <xdr:to>
      <xdr:col>32</xdr:col>
      <xdr:colOff>238125</xdr:colOff>
      <xdr:row>39</xdr:row>
      <xdr:rowOff>51244</xdr:rowOff>
    </xdr:to>
    <xdr:sp macro="" textlink="">
      <xdr:nvSpPr>
        <xdr:cNvPr id="746" name="フローチャート : 判断 745"/>
        <xdr:cNvSpPr/>
      </xdr:nvSpPr>
      <xdr:spPr>
        <a:xfrm>
          <a:off x="221107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126238</xdr:rowOff>
    </xdr:from>
    <xdr:to>
      <xdr:col>31</xdr:col>
      <xdr:colOff>85725</xdr:colOff>
      <xdr:row>39</xdr:row>
      <xdr:rowOff>56388</xdr:rowOff>
    </xdr:to>
    <xdr:sp macro="" textlink="">
      <xdr:nvSpPr>
        <xdr:cNvPr id="748" name="フローチャート : 判断 747"/>
        <xdr:cNvSpPr/>
      </xdr:nvSpPr>
      <xdr:spPr>
        <a:xfrm>
          <a:off x="21272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72915</xdr:rowOff>
    </xdr:from>
    <xdr:ext cx="378565" cy="259045"/>
    <xdr:sp macro="" textlink="">
      <xdr:nvSpPr>
        <xdr:cNvPr id="749" name="テキスト ボックス 748"/>
        <xdr:cNvSpPr txBox="1"/>
      </xdr:nvSpPr>
      <xdr:spPr>
        <a:xfrm>
          <a:off x="21134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130239</xdr:rowOff>
    </xdr:from>
    <xdr:to>
      <xdr:col>29</xdr:col>
      <xdr:colOff>568325</xdr:colOff>
      <xdr:row>39</xdr:row>
      <xdr:rowOff>60389</xdr:rowOff>
    </xdr:to>
    <xdr:sp macro="" textlink="">
      <xdr:nvSpPr>
        <xdr:cNvPr id="751" name="フローチャート : 判断 750"/>
        <xdr:cNvSpPr/>
      </xdr:nvSpPr>
      <xdr:spPr>
        <a:xfrm>
          <a:off x="20383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76916</xdr:rowOff>
    </xdr:from>
    <xdr:ext cx="378565" cy="259045"/>
    <xdr:sp macro="" textlink="">
      <xdr:nvSpPr>
        <xdr:cNvPr id="752" name="テキスト ボックス 751"/>
        <xdr:cNvSpPr txBox="1"/>
      </xdr:nvSpPr>
      <xdr:spPr>
        <a:xfrm>
          <a:off x="20245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80518</xdr:rowOff>
    </xdr:from>
    <xdr:to>
      <xdr:col>28</xdr:col>
      <xdr:colOff>365125</xdr:colOff>
      <xdr:row>39</xdr:row>
      <xdr:rowOff>10668</xdr:rowOff>
    </xdr:to>
    <xdr:sp macro="" textlink="">
      <xdr:nvSpPr>
        <xdr:cNvPr id="754" name="フローチャート : 判断 753"/>
        <xdr:cNvSpPr/>
      </xdr:nvSpPr>
      <xdr:spPr>
        <a:xfrm>
          <a:off x="19494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27195</xdr:rowOff>
    </xdr:from>
    <xdr:ext cx="378565" cy="259045"/>
    <xdr:sp macro="" textlink="">
      <xdr:nvSpPr>
        <xdr:cNvPr id="755" name="テキスト ボックス 754"/>
        <xdr:cNvSpPr txBox="1"/>
      </xdr:nvSpPr>
      <xdr:spPr>
        <a:xfrm>
          <a:off x="19356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96139</xdr:rowOff>
    </xdr:from>
    <xdr:to>
      <xdr:col>27</xdr:col>
      <xdr:colOff>161925</xdr:colOff>
      <xdr:row>39</xdr:row>
      <xdr:rowOff>26289</xdr:rowOff>
    </xdr:to>
    <xdr:sp macro="" textlink="">
      <xdr:nvSpPr>
        <xdr:cNvPr id="756" name="フローチャート : 判断 755"/>
        <xdr:cNvSpPr/>
      </xdr:nvSpPr>
      <xdr:spPr>
        <a:xfrm>
          <a:off x="18605500" y="66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42816</xdr:rowOff>
    </xdr:from>
    <xdr:ext cx="378565" cy="259045"/>
    <xdr:sp macro="" textlink="">
      <xdr:nvSpPr>
        <xdr:cNvPr id="757" name="テキスト ボックス 756"/>
        <xdr:cNvSpPr txBox="1"/>
      </xdr:nvSpPr>
      <xdr:spPr>
        <a:xfrm>
          <a:off x="18467017" y="6386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3" name="円/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99521</xdr:rowOff>
    </xdr:from>
    <xdr:ext cx="249299" cy="259045"/>
    <xdr:sp macro="" textlink="">
      <xdr:nvSpPr>
        <xdr:cNvPr id="764" name="諸支出金該当値テキスト"/>
        <xdr:cNvSpPr txBox="1"/>
      </xdr:nvSpPr>
      <xdr:spPr>
        <a:xfrm>
          <a:off x="22212300" y="6614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5" name="円/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6" name="テキスト ボックス 76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7" name="円/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8" name="テキスト ボックス 76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9" name="円/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0" name="テキスト ボックス 76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1" name="円/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2" name="テキスト ボックス 77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1" name="フローチャート :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3" name="フローチャート :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4" name="テキスト ボックス 803"/>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6" name="フローチャート : 判断 805"/>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7" name="テキスト ボックス 80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09" name="フローチャート : 判断 808"/>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0" name="テキスト ボックス 809"/>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1" name="フローチャート : 判断 810"/>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2" name="テキスト ボックス 811"/>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8" name="円/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0" name="円/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1" name="テキスト ボックス 820"/>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2" name="円/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3" name="テキスト ボックス 822"/>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4" name="円/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5" name="テキスト ボックス 82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6" name="円/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7" name="テキスト ボックス 826"/>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本市は、類似団体と比較して民生費が高く公債費が低い特徴がある。平成</a:t>
          </a:r>
          <a:r>
            <a:rPr kumimoji="1" lang="en-US" altLang="ja-JP" sz="1300">
              <a:latin typeface="ＭＳ Ｐゴシック"/>
            </a:rPr>
            <a:t>23</a:t>
          </a:r>
          <a:r>
            <a:rPr kumimoji="1" lang="ja-JP" altLang="en-US" sz="1300">
              <a:latin typeface="ＭＳ Ｐゴシック"/>
            </a:rPr>
            <a:t>年度と比較して、民生費は約</a:t>
          </a:r>
          <a:r>
            <a:rPr kumimoji="1" lang="en-US" altLang="ja-JP" sz="1300">
              <a:latin typeface="ＭＳ Ｐゴシック"/>
            </a:rPr>
            <a:t>11%</a:t>
          </a:r>
          <a:r>
            <a:rPr kumimoji="1" lang="ja-JP" altLang="en-US" sz="1300">
              <a:latin typeface="ＭＳ Ｐゴシック"/>
            </a:rPr>
            <a:t>の増加となっており依然高止まりの状態が続いている。これは、本市が、生活保護費が類似団体と比較して多いことや、子育て支援施策に重点的に取り組んでいることが要因となっている。今後は、市の単独事業など、見直しを行う必要がある。その他にも、南河内環境事業組合への、負担金などの衛生費もやや高い傾向にある。また、公債費については、老朽化施設の更新など公債費が増える見込みであるため、適切な起債管理を行っていく必要が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年度は、翌年度への繰越し財源の増加などにより単年度収支は赤字となったが、実質収支額は黒字を維持し続けている。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財政調整基金残高の標準財政規模比は、昨年度に引き続き取崩しを行っていないためほぼ横ばいとなっている。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大阪府富田林市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昨年度と同様に国民健康保険事業会計のみ赤字となっておりその他の会計は黒字となっている。国民健康保険の赤字幅は、保険料給付費が多くなったため、昨年度より大きくなっており本年度の赤字額は、▲</a:t>
          </a:r>
          <a:r>
            <a:rPr kumimoji="1" lang="en-US" altLang="ja-JP" sz="1400">
              <a:latin typeface="ＭＳ ゴシック" pitchFamily="49" charset="-128"/>
              <a:ea typeface="ＭＳ ゴシック" pitchFamily="49" charset="-128"/>
            </a:rPr>
            <a:t>285,952</a:t>
          </a:r>
          <a:r>
            <a:rPr kumimoji="1" lang="ja-JP" altLang="en-US" sz="1400">
              <a:latin typeface="ＭＳ ゴシック" pitchFamily="49" charset="-128"/>
              <a:ea typeface="ＭＳ ゴシック" pitchFamily="49" charset="-128"/>
            </a:rPr>
            <a:t>千円となっている。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独立採算の原則により、事業経費の更なる見直しや収入確保を図っていく。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40334373</v>
      </c>
      <c r="BO4" s="379"/>
      <c r="BP4" s="379"/>
      <c r="BQ4" s="379"/>
      <c r="BR4" s="379"/>
      <c r="BS4" s="379"/>
      <c r="BT4" s="379"/>
      <c r="BU4" s="380"/>
      <c r="BV4" s="378">
        <v>39247580</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2.5</v>
      </c>
      <c r="CU4" s="385"/>
      <c r="CV4" s="385"/>
      <c r="CW4" s="385"/>
      <c r="CX4" s="385"/>
      <c r="CY4" s="385"/>
      <c r="CZ4" s="385"/>
      <c r="DA4" s="386"/>
      <c r="DB4" s="384">
        <v>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39630326</v>
      </c>
      <c r="BO5" s="416"/>
      <c r="BP5" s="416"/>
      <c r="BQ5" s="416"/>
      <c r="BR5" s="416"/>
      <c r="BS5" s="416"/>
      <c r="BT5" s="416"/>
      <c r="BU5" s="417"/>
      <c r="BV5" s="415">
        <v>38561923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94</v>
      </c>
      <c r="CU5" s="413"/>
      <c r="CV5" s="413"/>
      <c r="CW5" s="413"/>
      <c r="CX5" s="413"/>
      <c r="CY5" s="413"/>
      <c r="CZ5" s="413"/>
      <c r="DA5" s="414"/>
      <c r="DB5" s="412">
        <v>97.3</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704047</v>
      </c>
      <c r="BO6" s="416"/>
      <c r="BP6" s="416"/>
      <c r="BQ6" s="416"/>
      <c r="BR6" s="416"/>
      <c r="BS6" s="416"/>
      <c r="BT6" s="416"/>
      <c r="BU6" s="417"/>
      <c r="BV6" s="415">
        <v>685657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99.6</v>
      </c>
      <c r="CU6" s="453"/>
      <c r="CV6" s="453"/>
      <c r="CW6" s="453"/>
      <c r="CX6" s="453"/>
      <c r="CY6" s="453"/>
      <c r="CZ6" s="453"/>
      <c r="DA6" s="454"/>
      <c r="DB6" s="452">
        <v>104.3</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125188</v>
      </c>
      <c r="BO7" s="416"/>
      <c r="BP7" s="416"/>
      <c r="BQ7" s="416"/>
      <c r="BR7" s="416"/>
      <c r="BS7" s="416"/>
      <c r="BT7" s="416"/>
      <c r="BU7" s="417"/>
      <c r="BV7" s="415">
        <v>14193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22828613</v>
      </c>
      <c r="CU7" s="416"/>
      <c r="CV7" s="416"/>
      <c r="CW7" s="416"/>
      <c r="CX7" s="416"/>
      <c r="CY7" s="416"/>
      <c r="CZ7" s="416"/>
      <c r="DA7" s="417"/>
      <c r="DB7" s="415">
        <v>22255048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578859</v>
      </c>
      <c r="BO8" s="416"/>
      <c r="BP8" s="416"/>
      <c r="BQ8" s="416"/>
      <c r="BR8" s="416"/>
      <c r="BS8" s="416"/>
      <c r="BT8" s="416"/>
      <c r="BU8" s="417"/>
      <c r="BV8" s="415">
        <v>671464</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0.64</v>
      </c>
      <c r="CU8" s="456"/>
      <c r="CV8" s="456"/>
      <c r="CW8" s="456"/>
      <c r="CX8" s="456"/>
      <c r="CY8" s="456"/>
      <c r="CZ8" s="456"/>
      <c r="DA8" s="457"/>
      <c r="DB8" s="455">
        <v>0.63</v>
      </c>
      <c r="DC8" s="456"/>
      <c r="DD8" s="456"/>
      <c r="DE8" s="456"/>
      <c r="DF8" s="456"/>
      <c r="DG8" s="456"/>
      <c r="DH8" s="456"/>
      <c r="DI8" s="457"/>
      <c r="DJ8" s="137"/>
      <c r="DK8" s="137"/>
      <c r="DL8" s="137"/>
      <c r="DM8" s="137"/>
      <c r="DN8" s="137"/>
      <c r="DO8" s="137"/>
    </row>
    <row r="9" spans="1:119" ht="18.75" customHeight="1" thickBot="1" x14ac:dyDescent="0.2">
      <c r="A9" s="138"/>
      <c r="B9" s="409" t="s">
        <v>95</v>
      </c>
      <c r="C9" s="410"/>
      <c r="D9" s="410"/>
      <c r="E9" s="410"/>
      <c r="F9" s="410"/>
      <c r="G9" s="410"/>
      <c r="H9" s="410"/>
      <c r="I9" s="410"/>
      <c r="J9" s="410"/>
      <c r="K9" s="458"/>
      <c r="L9" s="459" t="s">
        <v>96</v>
      </c>
      <c r="M9" s="460"/>
      <c r="N9" s="460"/>
      <c r="O9" s="460"/>
      <c r="P9" s="460"/>
      <c r="Q9" s="461"/>
      <c r="R9" s="462">
        <v>113984</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-92605</v>
      </c>
      <c r="BO9" s="416"/>
      <c r="BP9" s="416"/>
      <c r="BQ9" s="416"/>
      <c r="BR9" s="416"/>
      <c r="BS9" s="416"/>
      <c r="BT9" s="416"/>
      <c r="BU9" s="417"/>
      <c r="BV9" s="415">
        <v>-108981</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8.1999999999999993</v>
      </c>
      <c r="CU9" s="413"/>
      <c r="CV9" s="413"/>
      <c r="CW9" s="413"/>
      <c r="CX9" s="413"/>
      <c r="CY9" s="413"/>
      <c r="CZ9" s="413"/>
      <c r="DA9" s="414"/>
      <c r="DB9" s="412">
        <v>9.3000000000000007</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119576</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103</v>
      </c>
      <c r="AV10" s="448"/>
      <c r="AW10" s="448"/>
      <c r="AX10" s="448"/>
      <c r="AY10" s="449" t="s">
        <v>104</v>
      </c>
      <c r="AZ10" s="450"/>
      <c r="BA10" s="450"/>
      <c r="BB10" s="450"/>
      <c r="BC10" s="450"/>
      <c r="BD10" s="450"/>
      <c r="BE10" s="450"/>
      <c r="BF10" s="450"/>
      <c r="BG10" s="450"/>
      <c r="BH10" s="450"/>
      <c r="BI10" s="450"/>
      <c r="BJ10" s="450"/>
      <c r="BK10" s="450"/>
      <c r="BL10" s="450"/>
      <c r="BM10" s="451"/>
      <c r="BN10" s="415">
        <v>33929</v>
      </c>
      <c r="BO10" s="416"/>
      <c r="BP10" s="416"/>
      <c r="BQ10" s="416"/>
      <c r="BR10" s="416"/>
      <c r="BS10" s="416"/>
      <c r="BT10" s="416"/>
      <c r="BU10" s="417"/>
      <c r="BV10" s="415">
        <v>3603</v>
      </c>
      <c r="BW10" s="416"/>
      <c r="BX10" s="416"/>
      <c r="BY10" s="416"/>
      <c r="BZ10" s="416"/>
      <c r="CA10" s="416"/>
      <c r="CB10" s="416"/>
      <c r="CC10" s="41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106</v>
      </c>
      <c r="M11" s="470"/>
      <c r="N11" s="470"/>
      <c r="O11" s="470"/>
      <c r="P11" s="470"/>
      <c r="Q11" s="471"/>
      <c r="R11" s="472" t="s">
        <v>107</v>
      </c>
      <c r="S11" s="473"/>
      <c r="T11" s="473"/>
      <c r="U11" s="473"/>
      <c r="V11" s="474"/>
      <c r="W11" s="403"/>
      <c r="X11" s="404"/>
      <c r="Y11" s="404"/>
      <c r="Z11" s="404"/>
      <c r="AA11" s="404"/>
      <c r="AB11" s="404"/>
      <c r="AC11" s="404"/>
      <c r="AD11" s="404"/>
      <c r="AE11" s="404"/>
      <c r="AF11" s="404"/>
      <c r="AG11" s="404"/>
      <c r="AH11" s="404"/>
      <c r="AI11" s="404"/>
      <c r="AJ11" s="404"/>
      <c r="AK11" s="404"/>
      <c r="AL11" s="407"/>
      <c r="AM11" s="444" t="s">
        <v>108</v>
      </c>
      <c r="AN11" s="445"/>
      <c r="AO11" s="445"/>
      <c r="AP11" s="445"/>
      <c r="AQ11" s="445"/>
      <c r="AR11" s="445"/>
      <c r="AS11" s="445"/>
      <c r="AT11" s="446"/>
      <c r="AU11" s="447" t="s">
        <v>78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112</v>
      </c>
      <c r="C12" s="476"/>
      <c r="D12" s="476"/>
      <c r="E12" s="476"/>
      <c r="F12" s="476"/>
      <c r="G12" s="476"/>
      <c r="H12" s="476"/>
      <c r="I12" s="476"/>
      <c r="J12" s="476"/>
      <c r="K12" s="477"/>
      <c r="L12" s="484" t="s">
        <v>113</v>
      </c>
      <c r="M12" s="485"/>
      <c r="N12" s="485"/>
      <c r="O12" s="485"/>
      <c r="P12" s="485"/>
      <c r="Q12" s="486"/>
      <c r="R12" s="487">
        <v>114919</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121</v>
      </c>
      <c r="N13" s="504"/>
      <c r="O13" s="504"/>
      <c r="P13" s="504"/>
      <c r="Q13" s="505"/>
      <c r="R13" s="496">
        <v>113945</v>
      </c>
      <c r="S13" s="497"/>
      <c r="T13" s="497"/>
      <c r="U13" s="497"/>
      <c r="V13" s="498"/>
      <c r="W13" s="431" t="s">
        <v>122</v>
      </c>
      <c r="X13" s="432"/>
      <c r="Y13" s="432"/>
      <c r="Z13" s="432"/>
      <c r="AA13" s="432"/>
      <c r="AB13" s="422"/>
      <c r="AC13" s="466">
        <v>699</v>
      </c>
      <c r="AD13" s="467"/>
      <c r="AE13" s="467"/>
      <c r="AF13" s="467"/>
      <c r="AG13" s="506"/>
      <c r="AH13" s="466">
        <v>908</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-58676</v>
      </c>
      <c r="BO13" s="416"/>
      <c r="BP13" s="416"/>
      <c r="BQ13" s="416"/>
      <c r="BR13" s="416"/>
      <c r="BS13" s="416"/>
      <c r="BT13" s="416"/>
      <c r="BU13" s="417"/>
      <c r="BV13" s="415">
        <v>-105378</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-0.3</v>
      </c>
      <c r="CU13" s="413"/>
      <c r="CV13" s="413"/>
      <c r="CW13" s="413"/>
      <c r="CX13" s="413"/>
      <c r="CY13" s="413"/>
      <c r="CZ13" s="413"/>
      <c r="DA13" s="414"/>
      <c r="DB13" s="412">
        <v>0.1</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127</v>
      </c>
      <c r="M14" s="494"/>
      <c r="N14" s="494"/>
      <c r="O14" s="494"/>
      <c r="P14" s="494"/>
      <c r="Q14" s="495"/>
      <c r="R14" s="496">
        <v>115931</v>
      </c>
      <c r="S14" s="497"/>
      <c r="T14" s="497"/>
      <c r="U14" s="497"/>
      <c r="V14" s="498"/>
      <c r="W14" s="405"/>
      <c r="X14" s="406"/>
      <c r="Y14" s="406"/>
      <c r="Z14" s="406"/>
      <c r="AA14" s="406"/>
      <c r="AB14" s="395"/>
      <c r="AC14" s="499">
        <v>1.5</v>
      </c>
      <c r="AD14" s="500"/>
      <c r="AE14" s="500"/>
      <c r="AF14" s="500"/>
      <c r="AG14" s="501"/>
      <c r="AH14" s="499">
        <v>1.7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t="s">
        <v>119</v>
      </c>
      <c r="CU14" s="511"/>
      <c r="CV14" s="511"/>
      <c r="CW14" s="511"/>
      <c r="CX14" s="511"/>
      <c r="CY14" s="511"/>
      <c r="CZ14" s="511"/>
      <c r="DA14" s="512"/>
      <c r="DB14" s="510" t="s">
        <v>119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121</v>
      </c>
      <c r="N15" s="504"/>
      <c r="O15" s="504"/>
      <c r="P15" s="504"/>
      <c r="Q15" s="505"/>
      <c r="R15" s="496">
        <v>114963</v>
      </c>
      <c r="S15" s="497"/>
      <c r="T15" s="497"/>
      <c r="U15" s="497"/>
      <c r="V15" s="498"/>
      <c r="W15" s="431" t="s">
        <v>129</v>
      </c>
      <c r="X15" s="432"/>
      <c r="Y15" s="432"/>
      <c r="Z15" s="432"/>
      <c r="AA15" s="432"/>
      <c r="AB15" s="422"/>
      <c r="AC15" s="466">
        <v>11237</v>
      </c>
      <c r="AD15" s="467"/>
      <c r="AE15" s="467"/>
      <c r="AF15" s="467"/>
      <c r="AG15" s="506"/>
      <c r="AH15" s="466">
        <v>13415</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11568467</v>
      </c>
      <c r="BO15" s="379"/>
      <c r="BP15" s="379"/>
      <c r="BQ15" s="379"/>
      <c r="BR15" s="379"/>
      <c r="BS15" s="379"/>
      <c r="BT15" s="379"/>
      <c r="BU15" s="380"/>
      <c r="BV15" s="378">
        <v>10960460</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24.1</v>
      </c>
      <c r="AD16" s="500"/>
      <c r="AE16" s="500"/>
      <c r="AF16" s="500"/>
      <c r="AG16" s="501"/>
      <c r="AH16" s="499">
        <v>25.2</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17826684</v>
      </c>
      <c r="BO16" s="416"/>
      <c r="BP16" s="416"/>
      <c r="BQ16" s="416"/>
      <c r="BR16" s="416"/>
      <c r="BS16" s="416"/>
      <c r="BT16" s="416"/>
      <c r="BU16" s="417"/>
      <c r="BV16" s="415">
        <v>17093444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135</v>
      </c>
      <c r="N17" s="520"/>
      <c r="O17" s="520"/>
      <c r="P17" s="520"/>
      <c r="Q17" s="521"/>
      <c r="R17" s="516" t="s">
        <v>133</v>
      </c>
      <c r="S17" s="517"/>
      <c r="T17" s="517"/>
      <c r="U17" s="517"/>
      <c r="V17" s="518"/>
      <c r="W17" s="431" t="s">
        <v>136</v>
      </c>
      <c r="X17" s="432"/>
      <c r="Y17" s="432"/>
      <c r="Z17" s="432"/>
      <c r="AA17" s="432"/>
      <c r="AB17" s="422"/>
      <c r="AC17" s="466">
        <v>34598</v>
      </c>
      <c r="AD17" s="467"/>
      <c r="AE17" s="467"/>
      <c r="AF17" s="467"/>
      <c r="AG17" s="506"/>
      <c r="AH17" s="466">
        <v>37709</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14784282</v>
      </c>
      <c r="BO17" s="416"/>
      <c r="BP17" s="416"/>
      <c r="BQ17" s="416"/>
      <c r="BR17" s="416"/>
      <c r="BS17" s="416"/>
      <c r="BT17" s="416"/>
      <c r="BU17" s="417"/>
      <c r="BV17" s="415">
        <v>14176910</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39.72</v>
      </c>
      <c r="M18" s="528"/>
      <c r="N18" s="528"/>
      <c r="O18" s="528"/>
      <c r="P18" s="528"/>
      <c r="Q18" s="528"/>
      <c r="R18" s="529"/>
      <c r="S18" s="529"/>
      <c r="T18" s="529"/>
      <c r="U18" s="529"/>
      <c r="V18" s="530"/>
      <c r="W18" s="433"/>
      <c r="X18" s="434"/>
      <c r="Y18" s="434"/>
      <c r="Z18" s="434"/>
      <c r="AA18" s="434"/>
      <c r="AB18" s="425"/>
      <c r="AC18" s="531">
        <v>74.3</v>
      </c>
      <c r="AD18" s="532"/>
      <c r="AE18" s="532"/>
      <c r="AF18" s="532"/>
      <c r="AG18" s="533"/>
      <c r="AH18" s="531">
        <v>70.7</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21755094</v>
      </c>
      <c r="BO18" s="416"/>
      <c r="BP18" s="416"/>
      <c r="BQ18" s="416"/>
      <c r="BR18" s="416"/>
      <c r="BS18" s="416"/>
      <c r="BT18" s="416"/>
      <c r="BU18" s="417"/>
      <c r="BV18" s="415">
        <v>21681138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2870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26208634</v>
      </c>
      <c r="BO19" s="416"/>
      <c r="BP19" s="416"/>
      <c r="BQ19" s="416"/>
      <c r="BR19" s="416"/>
      <c r="BS19" s="416"/>
      <c r="BT19" s="416"/>
      <c r="BU19" s="417"/>
      <c r="BV19" s="415">
        <v>24743344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45613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26717715</v>
      </c>
      <c r="BO23" s="416"/>
      <c r="BP23" s="416"/>
      <c r="BQ23" s="416"/>
      <c r="BR23" s="416"/>
      <c r="BS23" s="416"/>
      <c r="BT23" s="416"/>
      <c r="BU23" s="417"/>
      <c r="BV23" s="415">
        <v>26437072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10100</v>
      </c>
      <c r="R24" s="467"/>
      <c r="S24" s="467"/>
      <c r="T24" s="467"/>
      <c r="U24" s="467"/>
      <c r="V24" s="506"/>
      <c r="W24" s="561"/>
      <c r="X24" s="549"/>
      <c r="Y24" s="550"/>
      <c r="Z24" s="465" t="s">
        <v>152</v>
      </c>
      <c r="AA24" s="445"/>
      <c r="AB24" s="445"/>
      <c r="AC24" s="445"/>
      <c r="AD24" s="445"/>
      <c r="AE24" s="445"/>
      <c r="AF24" s="445"/>
      <c r="AG24" s="446"/>
      <c r="AH24" s="466">
        <v>773</v>
      </c>
      <c r="AI24" s="467"/>
      <c r="AJ24" s="467"/>
      <c r="AK24" s="467"/>
      <c r="AL24" s="506"/>
      <c r="AM24" s="466">
        <v>2367699</v>
      </c>
      <c r="AN24" s="467"/>
      <c r="AO24" s="467"/>
      <c r="AP24" s="467"/>
      <c r="AQ24" s="467"/>
      <c r="AR24" s="506"/>
      <c r="AS24" s="466">
        <v>3063</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24720012</v>
      </c>
      <c r="BO24" s="416"/>
      <c r="BP24" s="416"/>
      <c r="BQ24" s="416"/>
      <c r="BR24" s="416"/>
      <c r="BS24" s="416"/>
      <c r="BT24" s="416"/>
      <c r="BU24" s="417"/>
      <c r="BV24" s="415">
        <v>24279276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2</v>
      </c>
      <c r="M25" s="467"/>
      <c r="N25" s="467"/>
      <c r="O25" s="467"/>
      <c r="P25" s="506"/>
      <c r="Q25" s="466">
        <v>8400</v>
      </c>
      <c r="R25" s="467"/>
      <c r="S25" s="467"/>
      <c r="T25" s="467"/>
      <c r="U25" s="467"/>
      <c r="V25" s="506"/>
      <c r="W25" s="561"/>
      <c r="X25" s="549"/>
      <c r="Y25" s="550"/>
      <c r="Z25" s="465" t="s">
        <v>155</v>
      </c>
      <c r="AA25" s="445"/>
      <c r="AB25" s="445"/>
      <c r="AC25" s="445"/>
      <c r="AD25" s="445"/>
      <c r="AE25" s="445"/>
      <c r="AF25" s="445"/>
      <c r="AG25" s="446"/>
      <c r="AH25" s="466">
        <v>165</v>
      </c>
      <c r="AI25" s="467"/>
      <c r="AJ25" s="467"/>
      <c r="AK25" s="467"/>
      <c r="AL25" s="506"/>
      <c r="AM25" s="466">
        <v>492690</v>
      </c>
      <c r="AN25" s="467"/>
      <c r="AO25" s="467"/>
      <c r="AP25" s="467"/>
      <c r="AQ25" s="467"/>
      <c r="AR25" s="506"/>
      <c r="AS25" s="466">
        <v>2986</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5104268</v>
      </c>
      <c r="BO25" s="379"/>
      <c r="BP25" s="379"/>
      <c r="BQ25" s="379"/>
      <c r="BR25" s="379"/>
      <c r="BS25" s="379"/>
      <c r="BT25" s="379"/>
      <c r="BU25" s="380"/>
      <c r="BV25" s="378">
        <v>4086831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7400</v>
      </c>
      <c r="R26" s="467"/>
      <c r="S26" s="467"/>
      <c r="T26" s="467"/>
      <c r="U26" s="467"/>
      <c r="V26" s="506"/>
      <c r="W26" s="561"/>
      <c r="X26" s="549"/>
      <c r="Y26" s="550"/>
      <c r="Z26" s="465" t="s">
        <v>158</v>
      </c>
      <c r="AA26" s="571"/>
      <c r="AB26" s="571"/>
      <c r="AC26" s="571"/>
      <c r="AD26" s="571"/>
      <c r="AE26" s="571"/>
      <c r="AF26" s="571"/>
      <c r="AG26" s="572"/>
      <c r="AH26" s="466">
        <v>76</v>
      </c>
      <c r="AI26" s="467"/>
      <c r="AJ26" s="467"/>
      <c r="AK26" s="467"/>
      <c r="AL26" s="506"/>
      <c r="AM26" s="466">
        <v>246544</v>
      </c>
      <c r="AN26" s="467"/>
      <c r="AO26" s="467"/>
      <c r="AP26" s="467"/>
      <c r="AQ26" s="467"/>
      <c r="AR26" s="506"/>
      <c r="AS26" s="466">
        <v>3244</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v>54759</v>
      </c>
      <c r="BO26" s="416"/>
      <c r="BP26" s="416"/>
      <c r="BQ26" s="416"/>
      <c r="BR26" s="416"/>
      <c r="BS26" s="416"/>
      <c r="BT26" s="416"/>
      <c r="BU26" s="417"/>
      <c r="BV26" s="415">
        <v>58824</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7000</v>
      </c>
      <c r="R27" s="467"/>
      <c r="S27" s="467"/>
      <c r="T27" s="467"/>
      <c r="U27" s="467"/>
      <c r="V27" s="506"/>
      <c r="W27" s="561"/>
      <c r="X27" s="549"/>
      <c r="Y27" s="550"/>
      <c r="Z27" s="465" t="s">
        <v>161</v>
      </c>
      <c r="AA27" s="445"/>
      <c r="AB27" s="445"/>
      <c r="AC27" s="445"/>
      <c r="AD27" s="445"/>
      <c r="AE27" s="445"/>
      <c r="AF27" s="445"/>
      <c r="AG27" s="446"/>
      <c r="AH27" s="466">
        <v>49</v>
      </c>
      <c r="AI27" s="467"/>
      <c r="AJ27" s="467"/>
      <c r="AK27" s="467"/>
      <c r="AL27" s="506"/>
      <c r="AM27" s="466">
        <v>169048</v>
      </c>
      <c r="AN27" s="467"/>
      <c r="AO27" s="467"/>
      <c r="AP27" s="467"/>
      <c r="AQ27" s="467"/>
      <c r="AR27" s="506"/>
      <c r="AS27" s="466">
        <v>3450</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6500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3795642</v>
      </c>
      <c r="BO28" s="379"/>
      <c r="BP28" s="379"/>
      <c r="BQ28" s="379"/>
      <c r="BR28" s="379"/>
      <c r="BS28" s="379"/>
      <c r="BT28" s="379"/>
      <c r="BU28" s="380"/>
      <c r="BV28" s="378">
        <v>3761713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17</v>
      </c>
      <c r="M29" s="467"/>
      <c r="N29" s="467"/>
      <c r="O29" s="467"/>
      <c r="P29" s="506"/>
      <c r="Q29" s="466">
        <v>6100</v>
      </c>
      <c r="R29" s="467"/>
      <c r="S29" s="467"/>
      <c r="T29" s="467"/>
      <c r="U29" s="467"/>
      <c r="V29" s="506"/>
      <c r="W29" s="562"/>
      <c r="X29" s="563"/>
      <c r="Y29" s="564"/>
      <c r="Z29" s="465" t="s">
        <v>168</v>
      </c>
      <c r="AA29" s="445"/>
      <c r="AB29" s="445"/>
      <c r="AC29" s="445"/>
      <c r="AD29" s="445"/>
      <c r="AE29" s="445"/>
      <c r="AF29" s="445"/>
      <c r="AG29" s="446"/>
      <c r="AH29" s="466">
        <v>822</v>
      </c>
      <c r="AI29" s="467"/>
      <c r="AJ29" s="467"/>
      <c r="AK29" s="467"/>
      <c r="AL29" s="506"/>
      <c r="AM29" s="466">
        <v>2536747</v>
      </c>
      <c r="AN29" s="467"/>
      <c r="AO29" s="467"/>
      <c r="AP29" s="467"/>
      <c r="AQ29" s="467"/>
      <c r="AR29" s="506"/>
      <c r="AS29" s="466">
        <v>3086</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t="s">
        <v>119</v>
      </c>
      <c r="BO29" s="416"/>
      <c r="BP29" s="416"/>
      <c r="BQ29" s="416"/>
      <c r="BR29" s="416"/>
      <c r="BS29" s="416"/>
      <c r="BT29" s="416"/>
      <c r="BU29" s="417"/>
      <c r="BV29" s="415" t="s">
        <v>119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102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7057754</v>
      </c>
      <c r="BO30" s="585"/>
      <c r="BP30" s="585"/>
      <c r="BQ30" s="585"/>
      <c r="BR30" s="585"/>
      <c r="BS30" s="585"/>
      <c r="BT30" s="585"/>
      <c r="BU30" s="586"/>
      <c r="BV30" s="584">
        <v>6183637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公共下水道事業会計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大阪府後期高齢者医療広域連合（一般会計）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富田林市福祉公社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南河内広域行政共同処理事業特別会計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大阪府後期高齢者医療広域連合（後期高齢者医療特別会計）</v>
      </c>
      <c r="BZ35" s="597"/>
      <c r="CA35" s="597"/>
      <c r="CB35" s="597"/>
      <c r="CC35" s="597"/>
      <c r="CD35" s="597"/>
      <c r="CE35" s="597"/>
      <c r="CF35" s="597"/>
      <c r="CG35" s="597"/>
      <c r="CH35" s="597"/>
      <c r="CI35" s="597"/>
      <c r="CJ35" s="597"/>
      <c r="CK35" s="597"/>
      <c r="CL35" s="597"/>
      <c r="CM35" s="597"/>
      <c r="CN35" s="165"/>
      <c r="CO35" s="596">
        <f t="shared" ref="CO35:CO43" si="3">IF(CQ35="","",CO34+1)</f>
        <v>15</v>
      </c>
      <c r="CP35" s="596"/>
      <c r="CQ35" s="597" t="str">
        <f>IF('各会計、関係団体の財政状況及び健全化判断比率'!BS8="","",'各会計、関係団体の財政状況及び健全化判断比率'!BS8)</f>
        <v>富田林市文化振興事業団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後期高齢者医療事業会計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大阪広域水道企業団（水道事業会計）</v>
      </c>
      <c r="BZ36" s="597"/>
      <c r="CA36" s="597"/>
      <c r="CB36" s="597"/>
      <c r="CC36" s="597"/>
      <c r="CD36" s="597"/>
      <c r="CE36" s="597"/>
      <c r="CF36" s="597"/>
      <c r="CG36" s="597"/>
      <c r="CH36" s="597"/>
      <c r="CI36" s="597"/>
      <c r="CJ36" s="597"/>
      <c r="CK36" s="597"/>
      <c r="CL36" s="597"/>
      <c r="CM36" s="597"/>
      <c r="CN36" s="165"/>
      <c r="CO36" s="596">
        <f t="shared" si="3"/>
        <v>16</v>
      </c>
      <c r="CP36" s="596"/>
      <c r="CQ36" s="597" t="str">
        <f>IF('各会計、関係団体の財政状況及び健全化判断比率'!BS9="","",'各会計、関係団体の財政状況及び健全化判断比率'!BS9)</f>
        <v>富田林市公園緑化協会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大阪広域水道企業団（工業用水道事業会計）</v>
      </c>
      <c r="BZ37" s="597"/>
      <c r="CA37" s="597"/>
      <c r="CB37" s="597"/>
      <c r="CC37" s="597"/>
      <c r="CD37" s="597"/>
      <c r="CE37" s="597"/>
      <c r="CF37" s="597"/>
      <c r="CG37" s="597"/>
      <c r="CH37" s="597"/>
      <c r="CI37" s="597"/>
      <c r="CJ37" s="597"/>
      <c r="CK37" s="597"/>
      <c r="CL37" s="597"/>
      <c r="CM37" s="597"/>
      <c r="CN37" s="165"/>
      <c r="CO37" s="596">
        <f t="shared" si="3"/>
        <v>17</v>
      </c>
      <c r="CP37" s="596"/>
      <c r="CQ37" s="597" t="str">
        <f>IF('各会計、関係団体の財政状況及び健全化判断比率'!BS10="","",'各会計、関係団体の財政状況及び健全化判断比率'!BS10)</f>
        <v>富田林市学校給食</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南河内環境事業組合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大阪府都市競艇組合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election activeCell="AF15" sqref="AF15:AJ1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1" t="s">
        <v>528</v>
      </c>
      <c r="D34" s="1181"/>
      <c r="E34" s="1182"/>
      <c r="F34" s="32">
        <v>0.86</v>
      </c>
      <c r="G34" s="33">
        <v>0.2</v>
      </c>
      <c r="H34" s="33" t="s">
        <v>529</v>
      </c>
      <c r="I34" s="33" t="s">
        <v>530</v>
      </c>
      <c r="J34" s="34" t="s">
        <v>531</v>
      </c>
      <c r="K34" s="22"/>
      <c r="L34" s="22"/>
      <c r="M34" s="22"/>
      <c r="N34" s="22"/>
      <c r="O34" s="22"/>
      <c r="P34" s="22"/>
    </row>
    <row r="35" spans="1:16" ht="39" customHeight="1" x14ac:dyDescent="0.15">
      <c r="A35" s="22"/>
      <c r="B35" s="35"/>
      <c r="C35" s="1175" t="s">
        <v>532</v>
      </c>
      <c r="D35" s="1176"/>
      <c r="E35" s="1177"/>
      <c r="F35" s="36">
        <v>16.649999999999999</v>
      </c>
      <c r="G35" s="37">
        <v>18.57</v>
      </c>
      <c r="H35" s="37">
        <v>18.79</v>
      </c>
      <c r="I35" s="37">
        <v>16.649999999999999</v>
      </c>
      <c r="J35" s="38">
        <v>16.75</v>
      </c>
      <c r="K35" s="22"/>
      <c r="L35" s="22"/>
      <c r="M35" s="22"/>
      <c r="N35" s="22"/>
      <c r="O35" s="22"/>
      <c r="P35" s="22"/>
    </row>
    <row r="36" spans="1:16" ht="39" customHeight="1" x14ac:dyDescent="0.15">
      <c r="A36" s="22"/>
      <c r="B36" s="35"/>
      <c r="C36" s="1175" t="s">
        <v>533</v>
      </c>
      <c r="D36" s="1176"/>
      <c r="E36" s="1177"/>
      <c r="F36" s="36">
        <v>2.4500000000000002</v>
      </c>
      <c r="G36" s="37">
        <v>2.31</v>
      </c>
      <c r="H36" s="37">
        <v>3.48</v>
      </c>
      <c r="I36" s="37">
        <v>3.01</v>
      </c>
      <c r="J36" s="38">
        <v>2.4900000000000002</v>
      </c>
      <c r="K36" s="22"/>
      <c r="L36" s="22"/>
      <c r="M36" s="22"/>
      <c r="N36" s="22"/>
      <c r="O36" s="22"/>
      <c r="P36" s="22"/>
    </row>
    <row r="37" spans="1:16" ht="39" customHeight="1" x14ac:dyDescent="0.15">
      <c r="A37" s="22"/>
      <c r="B37" s="35"/>
      <c r="C37" s="1175" t="s">
        <v>534</v>
      </c>
      <c r="D37" s="1176"/>
      <c r="E37" s="1177"/>
      <c r="F37" s="36">
        <v>0</v>
      </c>
      <c r="G37" s="37">
        <v>0</v>
      </c>
      <c r="H37" s="37">
        <v>0</v>
      </c>
      <c r="I37" s="37">
        <v>0</v>
      </c>
      <c r="J37" s="38">
        <v>2.4500000000000002</v>
      </c>
      <c r="K37" s="22"/>
      <c r="L37" s="22"/>
      <c r="M37" s="22"/>
      <c r="N37" s="22"/>
      <c r="O37" s="22"/>
      <c r="P37" s="22"/>
    </row>
    <row r="38" spans="1:16" ht="39" customHeight="1" x14ac:dyDescent="0.15">
      <c r="A38" s="22"/>
      <c r="B38" s="35"/>
      <c r="C38" s="1175" t="s">
        <v>535</v>
      </c>
      <c r="D38" s="1176"/>
      <c r="E38" s="1177"/>
      <c r="F38" s="36">
        <v>0.16</v>
      </c>
      <c r="G38" s="37">
        <v>0.2</v>
      </c>
      <c r="H38" s="37">
        <v>0.21</v>
      </c>
      <c r="I38" s="37">
        <v>0.23</v>
      </c>
      <c r="J38" s="38">
        <v>0.23</v>
      </c>
      <c r="K38" s="22"/>
      <c r="L38" s="22"/>
      <c r="M38" s="22"/>
      <c r="N38" s="22"/>
      <c r="O38" s="22"/>
      <c r="P38" s="22"/>
    </row>
    <row r="39" spans="1:16" ht="39" customHeight="1" x14ac:dyDescent="0.15">
      <c r="A39" s="22"/>
      <c r="B39" s="35"/>
      <c r="C39" s="1175" t="s">
        <v>536</v>
      </c>
      <c r="D39" s="1176"/>
      <c r="E39" s="1177"/>
      <c r="F39" s="36">
        <v>0.09</v>
      </c>
      <c r="G39" s="37">
        <v>0.32</v>
      </c>
      <c r="H39" s="37">
        <v>0.34</v>
      </c>
      <c r="I39" s="37">
        <v>0.1</v>
      </c>
      <c r="J39" s="38">
        <v>0.14000000000000001</v>
      </c>
      <c r="K39" s="22"/>
      <c r="L39" s="22"/>
      <c r="M39" s="22"/>
      <c r="N39" s="22"/>
      <c r="O39" s="22"/>
      <c r="P39" s="22"/>
    </row>
    <row r="40" spans="1:16" ht="39" customHeight="1" x14ac:dyDescent="0.15">
      <c r="A40" s="22"/>
      <c r="B40" s="35"/>
      <c r="C40" s="1175" t="s">
        <v>537</v>
      </c>
      <c r="D40" s="1176"/>
      <c r="E40" s="1177"/>
      <c r="F40" s="36">
        <v>0</v>
      </c>
      <c r="G40" s="37">
        <v>0</v>
      </c>
      <c r="H40" s="37">
        <v>0</v>
      </c>
      <c r="I40" s="37">
        <v>0</v>
      </c>
      <c r="J40" s="38">
        <v>0.03</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538</v>
      </c>
      <c r="D42" s="1176"/>
      <c r="E42" s="1177"/>
      <c r="F42" s="36" t="s">
        <v>480</v>
      </c>
      <c r="G42" s="37" t="s">
        <v>480</v>
      </c>
      <c r="H42" s="37" t="s">
        <v>480</v>
      </c>
      <c r="I42" s="37" t="s">
        <v>480</v>
      </c>
      <c r="J42" s="38" t="s">
        <v>480</v>
      </c>
      <c r="K42" s="22"/>
      <c r="L42" s="22"/>
      <c r="M42" s="22"/>
      <c r="N42" s="22"/>
      <c r="O42" s="22"/>
      <c r="P42" s="22"/>
    </row>
    <row r="43" spans="1:16" ht="39" customHeight="1" thickBot="1" x14ac:dyDescent="0.2">
      <c r="A43" s="22"/>
      <c r="B43" s="40"/>
      <c r="C43" s="1178" t="s">
        <v>539</v>
      </c>
      <c r="D43" s="1179"/>
      <c r="E43" s="1180"/>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SheetLayoutView="55" workbookViewId="0">
      <selection activeCell="AF15" sqref="AF15:AJ1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2143</v>
      </c>
      <c r="L45" s="60">
        <v>2149</v>
      </c>
      <c r="M45" s="60">
        <v>2232</v>
      </c>
      <c r="N45" s="60">
        <v>2346</v>
      </c>
      <c r="O45" s="61">
        <v>2204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x14ac:dyDescent="0.15">
      <c r="A48" s="48"/>
      <c r="B48" s="1193"/>
      <c r="C48" s="1194"/>
      <c r="D48" s="62"/>
      <c r="E48" s="1185" t="s">
        <v>15</v>
      </c>
      <c r="F48" s="1185"/>
      <c r="G48" s="1185"/>
      <c r="H48" s="1185"/>
      <c r="I48" s="1185"/>
      <c r="J48" s="1186"/>
      <c r="K48" s="63">
        <v>1046</v>
      </c>
      <c r="L48" s="64">
        <v>1029</v>
      </c>
      <c r="M48" s="64">
        <v>984</v>
      </c>
      <c r="N48" s="64">
        <v>874</v>
      </c>
      <c r="O48" s="65">
        <v>961</v>
      </c>
      <c r="P48" s="48"/>
      <c r="Q48" s="48"/>
      <c r="R48" s="48"/>
      <c r="S48" s="48"/>
      <c r="T48" s="48"/>
      <c r="U48" s="48"/>
    </row>
    <row r="49" spans="1:21" ht="30.75" customHeight="1" x14ac:dyDescent="0.15">
      <c r="A49" s="48"/>
      <c r="B49" s="1193"/>
      <c r="C49" s="1194"/>
      <c r="D49" s="62"/>
      <c r="E49" s="1185" t="s">
        <v>16</v>
      </c>
      <c r="F49" s="1185"/>
      <c r="G49" s="1185"/>
      <c r="H49" s="1185"/>
      <c r="I49" s="1185"/>
      <c r="J49" s="1186"/>
      <c r="K49" s="63">
        <v>474</v>
      </c>
      <c r="L49" s="64">
        <v>445</v>
      </c>
      <c r="M49" s="64">
        <v>436</v>
      </c>
      <c r="N49" s="64">
        <v>409</v>
      </c>
      <c r="O49" s="65">
        <v>165</v>
      </c>
      <c r="P49" s="48"/>
      <c r="Q49" s="48"/>
      <c r="R49" s="48"/>
      <c r="S49" s="48"/>
      <c r="T49" s="48"/>
      <c r="U49" s="48"/>
    </row>
    <row r="50" spans="1:21" ht="30.75" customHeight="1" x14ac:dyDescent="0.15">
      <c r="A50" s="48"/>
      <c r="B50" s="1193"/>
      <c r="C50" s="1194"/>
      <c r="D50" s="62"/>
      <c r="E50" s="1185" t="s">
        <v>17</v>
      </c>
      <c r="F50" s="1185"/>
      <c r="G50" s="1185"/>
      <c r="H50" s="1185"/>
      <c r="I50" s="1185"/>
      <c r="J50" s="1186"/>
      <c r="K50" s="63">
        <v>42</v>
      </c>
      <c r="L50" s="64">
        <v>40</v>
      </c>
      <c r="M50" s="64">
        <v>39</v>
      </c>
      <c r="N50" s="64">
        <v>38</v>
      </c>
      <c r="O50" s="65">
        <v>36</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480</v>
      </c>
      <c r="L51" s="64" t="s">
        <v>480</v>
      </c>
      <c r="M51" s="64" t="s">
        <v>480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3573</v>
      </c>
      <c r="L52" s="64">
        <v>3571</v>
      </c>
      <c r="M52" s="64">
        <v>3614</v>
      </c>
      <c r="N52" s="64">
        <v>3752</v>
      </c>
      <c r="O52" s="65">
        <v>3550</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132</v>
      </c>
      <c r="L53" s="69">
        <v>92</v>
      </c>
      <c r="M53" s="69">
        <v>77</v>
      </c>
      <c r="N53" s="69">
        <v>-85</v>
      </c>
      <c r="O53" s="70">
        <v>-184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election activeCell="AF15" sqref="AF15:AJ1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99" t="s">
        <v>24</v>
      </c>
      <c r="C41" s="1200"/>
      <c r="D41" s="81"/>
      <c r="E41" s="1205" t="s">
        <v>25</v>
      </c>
      <c r="F41" s="1205"/>
      <c r="G41" s="1205"/>
      <c r="H41" s="1206"/>
      <c r="I41" s="82">
        <v>24614</v>
      </c>
      <c r="J41" s="83">
        <v>25301</v>
      </c>
      <c r="K41" s="83">
        <v>26113</v>
      </c>
      <c r="L41" s="83">
        <v>26437</v>
      </c>
      <c r="M41" s="84">
        <v>26718</v>
      </c>
    </row>
    <row r="42" spans="2:13" ht="27.75" customHeight="1" x14ac:dyDescent="0.15">
      <c r="B42" s="1201"/>
      <c r="C42" s="1202"/>
      <c r="D42" s="85"/>
      <c r="E42" s="1207" t="s">
        <v>26</v>
      </c>
      <c r="F42" s="1207"/>
      <c r="G42" s="1207"/>
      <c r="H42" s="1208"/>
      <c r="I42" s="86">
        <v>314</v>
      </c>
      <c r="J42" s="87">
        <v>274</v>
      </c>
      <c r="K42" s="87">
        <v>235</v>
      </c>
      <c r="L42" s="87">
        <v>197</v>
      </c>
      <c r="M42" s="88">
        <v>162</v>
      </c>
    </row>
    <row r="43" spans="2:13" ht="27.75" customHeight="1" x14ac:dyDescent="0.15">
      <c r="B43" s="1201"/>
      <c r="C43" s="1202"/>
      <c r="D43" s="85"/>
      <c r="E43" s="1207" t="s">
        <v>27</v>
      </c>
      <c r="F43" s="1207"/>
      <c r="G43" s="1207"/>
      <c r="H43" s="1208"/>
      <c r="I43" s="86">
        <v>13630</v>
      </c>
      <c r="J43" s="87">
        <v>12934</v>
      </c>
      <c r="K43" s="87">
        <v>12114</v>
      </c>
      <c r="L43" s="87">
        <v>11055</v>
      </c>
      <c r="M43" s="88">
        <v>10435</v>
      </c>
    </row>
    <row r="44" spans="2:13" ht="27.75" customHeight="1" x14ac:dyDescent="0.15">
      <c r="B44" s="1201"/>
      <c r="C44" s="1202"/>
      <c r="D44" s="85"/>
      <c r="E44" s="1207" t="s">
        <v>28</v>
      </c>
      <c r="F44" s="1207"/>
      <c r="G44" s="1207"/>
      <c r="H44" s="1208"/>
      <c r="I44" s="86">
        <v>1486</v>
      </c>
      <c r="J44" s="87">
        <v>1068</v>
      </c>
      <c r="K44" s="87">
        <v>654</v>
      </c>
      <c r="L44" s="87">
        <v>257</v>
      </c>
      <c r="M44" s="88">
        <v>97</v>
      </c>
    </row>
    <row r="45" spans="2:13" ht="27.75" customHeight="1" x14ac:dyDescent="0.15">
      <c r="B45" s="1201"/>
      <c r="C45" s="1202"/>
      <c r="D45" s="85"/>
      <c r="E45" s="1207" t="s">
        <v>29</v>
      </c>
      <c r="F45" s="1207"/>
      <c r="G45" s="1207"/>
      <c r="H45" s="1208"/>
      <c r="I45" s="86">
        <v>7453</v>
      </c>
      <c r="J45" s="87">
        <v>7096</v>
      </c>
      <c r="K45" s="87">
        <v>6320</v>
      </c>
      <c r="L45" s="87">
        <v>5890</v>
      </c>
      <c r="M45" s="88">
        <v>5836</v>
      </c>
    </row>
    <row r="46" spans="2:13" ht="27.75" customHeight="1" x14ac:dyDescent="0.15">
      <c r="B46" s="1201"/>
      <c r="C46" s="1202"/>
      <c r="D46" s="85"/>
      <c r="E46" s="1207" t="s">
        <v>30</v>
      </c>
      <c r="F46" s="1207"/>
      <c r="G46" s="1207"/>
      <c r="H46" s="1208"/>
      <c r="I46" s="86" t="s">
        <v>480</v>
      </c>
      <c r="J46" s="87" t="s">
        <v>480</v>
      </c>
      <c r="K46" s="87" t="s">
        <v>480</v>
      </c>
      <c r="L46" s="87" t="s">
        <v>480</v>
      </c>
      <c r="M46" s="88" t="s">
        <v>480</v>
      </c>
    </row>
    <row r="47" spans="2:13" ht="27.75" customHeight="1" x14ac:dyDescent="0.15">
      <c r="B47" s="1201"/>
      <c r="C47" s="1202"/>
      <c r="D47" s="85"/>
      <c r="E47" s="1207" t="s">
        <v>31</v>
      </c>
      <c r="F47" s="1207"/>
      <c r="G47" s="1207"/>
      <c r="H47" s="1208"/>
      <c r="I47" s="86" t="s">
        <v>480</v>
      </c>
      <c r="J47" s="87" t="s">
        <v>480</v>
      </c>
      <c r="K47" s="87" t="s">
        <v>480</v>
      </c>
      <c r="L47" s="87" t="s">
        <v>480</v>
      </c>
      <c r="M47" s="88" t="s">
        <v>480</v>
      </c>
    </row>
    <row r="48" spans="2:13" ht="27.75" customHeight="1" x14ac:dyDescent="0.15">
      <c r="B48" s="1203"/>
      <c r="C48" s="1204"/>
      <c r="D48" s="85"/>
      <c r="E48" s="1207" t="s">
        <v>32</v>
      </c>
      <c r="F48" s="1207"/>
      <c r="G48" s="1207"/>
      <c r="H48" s="1208"/>
      <c r="I48" s="86" t="s">
        <v>480</v>
      </c>
      <c r="J48" s="87" t="s">
        <v>480</v>
      </c>
      <c r="K48" s="87" t="s">
        <v>480</v>
      </c>
      <c r="L48" s="87" t="s">
        <v>480</v>
      </c>
      <c r="M48" s="88" t="s">
        <v>480</v>
      </c>
    </row>
    <row r="49" spans="2:13" ht="27.75" customHeight="1" x14ac:dyDescent="0.15">
      <c r="B49" s="1209" t="s">
        <v>33</v>
      </c>
      <c r="C49" s="1210"/>
      <c r="D49" s="89"/>
      <c r="E49" s="1207" t="s">
        <v>34</v>
      </c>
      <c r="F49" s="1207"/>
      <c r="G49" s="1207"/>
      <c r="H49" s="1208"/>
      <c r="I49" s="86">
        <v>8851</v>
      </c>
      <c r="J49" s="87">
        <v>9139</v>
      </c>
      <c r="K49" s="87">
        <v>9675</v>
      </c>
      <c r="L49" s="87">
        <v>10019</v>
      </c>
      <c r="M49" s="88">
        <v>11033</v>
      </c>
    </row>
    <row r="50" spans="2:13" ht="27.75" customHeight="1" x14ac:dyDescent="0.15">
      <c r="B50" s="1201"/>
      <c r="C50" s="1202"/>
      <c r="D50" s="85"/>
      <c r="E50" s="1207" t="s">
        <v>35</v>
      </c>
      <c r="F50" s="1207"/>
      <c r="G50" s="1207"/>
      <c r="H50" s="1208"/>
      <c r="I50" s="86">
        <v>9391</v>
      </c>
      <c r="J50" s="87">
        <v>9019</v>
      </c>
      <c r="K50" s="87">
        <v>8455</v>
      </c>
      <c r="L50" s="87">
        <v>7899</v>
      </c>
      <c r="M50" s="88">
        <v>8287</v>
      </c>
    </row>
    <row r="51" spans="2:13" ht="27.75" customHeight="1" x14ac:dyDescent="0.15">
      <c r="B51" s="1203"/>
      <c r="C51" s="1204"/>
      <c r="D51" s="85"/>
      <c r="E51" s="1207" t="s">
        <v>36</v>
      </c>
      <c r="F51" s="1207"/>
      <c r="G51" s="1207"/>
      <c r="H51" s="1208"/>
      <c r="I51" s="86">
        <v>30250</v>
      </c>
      <c r="J51" s="87">
        <v>30928</v>
      </c>
      <c r="K51" s="87">
        <v>31159</v>
      </c>
      <c r="L51" s="87">
        <v>30833</v>
      </c>
      <c r="M51" s="88">
        <v>30819</v>
      </c>
    </row>
    <row r="52" spans="2:13" ht="27.75" customHeight="1" thickBot="1" x14ac:dyDescent="0.2">
      <c r="B52" s="1211" t="s">
        <v>37</v>
      </c>
      <c r="C52" s="1212"/>
      <c r="D52" s="90"/>
      <c r="E52" s="1213" t="s">
        <v>38</v>
      </c>
      <c r="F52" s="1213"/>
      <c r="G52" s="1213"/>
      <c r="H52" s="1214"/>
      <c r="I52" s="91">
        <v>-995</v>
      </c>
      <c r="J52" s="92">
        <v>-2412</v>
      </c>
      <c r="K52" s="92">
        <v>-3853</v>
      </c>
      <c r="L52" s="92">
        <v>-4915</v>
      </c>
      <c r="M52" s="93">
        <v>-6892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554</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555</v>
      </c>
    </row>
    <row r="50" spans="1:17" x14ac:dyDescent="0.15">
      <c r="B50" s="248"/>
      <c r="C50" s="244"/>
      <c r="D50" s="244"/>
      <c r="E50" s="244"/>
      <c r="F50" s="244"/>
      <c r="G50" s="1224"/>
      <c r="H50" s="1225"/>
      <c r="I50" s="1225"/>
      <c r="J50" s="1226"/>
      <c r="K50" s="354" t="s">
        <v>520</v>
      </c>
      <c r="L50" s="354" t="s">
        <v>521</v>
      </c>
      <c r="M50" s="354" t="s">
        <v>522</v>
      </c>
      <c r="N50" s="354" t="s">
        <v>523</v>
      </c>
      <c r="O50" s="354" t="s">
        <v>524</v>
      </c>
    </row>
    <row r="51" spans="1:17" x14ac:dyDescent="0.15">
      <c r="B51" s="248"/>
      <c r="C51" s="244"/>
      <c r="D51" s="244"/>
      <c r="E51" s="244"/>
      <c r="F51" s="244"/>
      <c r="G51" s="1227" t="s">
        <v>556</v>
      </c>
      <c r="H51" s="1228"/>
      <c r="I51" s="1233" t="s">
        <v>557</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558</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559</v>
      </c>
      <c r="H55" s="1239"/>
      <c r="I55" s="1237" t="s">
        <v>557</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558</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554</v>
      </c>
      <c r="I64" s="352"/>
      <c r="J64" s="352"/>
      <c r="K64" s="352"/>
      <c r="L64" s="244"/>
      <c r="M64" s="244"/>
      <c r="N64" s="244"/>
      <c r="O64" s="244"/>
    </row>
    <row r="65" spans="2:30" x14ac:dyDescent="0.15">
      <c r="B65" s="248"/>
      <c r="C65" s="244"/>
      <c r="D65" s="244"/>
      <c r="E65" s="244"/>
      <c r="F65" s="244"/>
      <c r="G65" s="1247" t="s">
        <v>563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24"/>
      <c r="H72" s="1225"/>
      <c r="I72" s="1225"/>
      <c r="J72" s="1226"/>
      <c r="K72" s="354" t="s">
        <v>520</v>
      </c>
      <c r="L72" s="354" t="s">
        <v>521</v>
      </c>
      <c r="M72" s="354" t="s">
        <v>522</v>
      </c>
      <c r="N72" s="354" t="s">
        <v>523</v>
      </c>
      <c r="O72" s="354" t="s">
        <v>524</v>
      </c>
    </row>
    <row r="73" spans="2:30" x14ac:dyDescent="0.15">
      <c r="B73" s="248"/>
      <c r="C73" s="244"/>
      <c r="D73" s="244"/>
      <c r="E73" s="244"/>
      <c r="F73" s="244"/>
      <c r="G73" s="1227" t="s">
        <v>556</v>
      </c>
      <c r="H73" s="1228"/>
      <c r="I73" s="1233" t="s">
        <v>557</v>
      </c>
      <c r="J73" s="1233"/>
      <c r="K73" s="1248"/>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562</v>
      </c>
      <c r="J75" s="1237"/>
      <c r="K75" s="1249">
        <v>1.7</v>
      </c>
      <c r="L75" s="1249">
        <v>1</v>
      </c>
      <c r="M75" s="1249">
        <v>0.5</v>
      </c>
      <c r="N75" s="1249">
        <v>0.1</v>
      </c>
      <c r="O75" s="1249">
        <v>-0.3</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559</v>
      </c>
      <c r="H77" s="1239"/>
      <c r="I77" s="1237" t="s">
        <v>557</v>
      </c>
      <c r="J77" s="1237"/>
      <c r="K77" s="1248">
        <v>55.5</v>
      </c>
      <c r="L77" s="1248">
        <v>46.1</v>
      </c>
      <c r="M77" s="1236">
        <v>37.6</v>
      </c>
      <c r="N77" s="1236">
        <v>33.799999999999997</v>
      </c>
      <c r="O77" s="1236">
        <v>17.8</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562</v>
      </c>
      <c r="J79" s="1246"/>
      <c r="K79" s="1251">
        <v>9.3000000000000007</v>
      </c>
      <c r="L79" s="1251">
        <v>8.5</v>
      </c>
      <c r="M79" s="1251">
        <v>7.9</v>
      </c>
      <c r="N79" s="1251">
        <v>7.1</v>
      </c>
      <c r="O79" s="1251">
        <v>5.3</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19155</v>
      </c>
      <c r="E3" s="116"/>
      <c r="F3" s="117">
        <v>41433</v>
      </c>
      <c r="G3" s="118"/>
      <c r="H3" s="119"/>
    </row>
    <row r="4" spans="1:8" x14ac:dyDescent="0.15">
      <c r="A4" s="120"/>
      <c r="B4" s="121"/>
      <c r="C4" s="122"/>
      <c r="D4" s="123">
        <v>10676</v>
      </c>
      <c r="E4" s="124"/>
      <c r="F4" s="125">
        <v>22351</v>
      </c>
      <c r="G4" s="126"/>
      <c r="H4" s="127"/>
    </row>
    <row r="5" spans="1:8" x14ac:dyDescent="0.15">
      <c r="A5" s="108" t="s">
        <v>514</v>
      </c>
      <c r="B5" s="113"/>
      <c r="C5" s="114"/>
      <c r="D5" s="115">
        <v>20460</v>
      </c>
      <c r="E5" s="116"/>
      <c r="F5" s="117">
        <v>43493</v>
      </c>
      <c r="G5" s="118"/>
      <c r="H5" s="119"/>
    </row>
    <row r="6" spans="1:8" x14ac:dyDescent="0.15">
      <c r="A6" s="120"/>
      <c r="B6" s="121"/>
      <c r="C6" s="122"/>
      <c r="D6" s="123">
        <v>13258</v>
      </c>
      <c r="E6" s="124"/>
      <c r="F6" s="125">
        <v>23254</v>
      </c>
      <c r="G6" s="126"/>
      <c r="H6" s="127"/>
    </row>
    <row r="7" spans="1:8" x14ac:dyDescent="0.15">
      <c r="A7" s="108" t="s">
        <v>515</v>
      </c>
      <c r="B7" s="113"/>
      <c r="C7" s="114"/>
      <c r="D7" s="115">
        <v>27262</v>
      </c>
      <c r="E7" s="116"/>
      <c r="F7" s="117">
        <v>50840</v>
      </c>
      <c r="G7" s="118"/>
      <c r="H7" s="119"/>
    </row>
    <row r="8" spans="1:8" x14ac:dyDescent="0.15">
      <c r="A8" s="120"/>
      <c r="B8" s="121"/>
      <c r="C8" s="122"/>
      <c r="D8" s="123">
        <v>20246</v>
      </c>
      <c r="E8" s="124"/>
      <c r="F8" s="125">
        <v>25367</v>
      </c>
      <c r="G8" s="126"/>
      <c r="H8" s="127"/>
    </row>
    <row r="9" spans="1:8" x14ac:dyDescent="0.15">
      <c r="A9" s="108" t="s">
        <v>516</v>
      </c>
      <c r="B9" s="113"/>
      <c r="C9" s="114"/>
      <c r="D9" s="115">
        <v>21598</v>
      </c>
      <c r="E9" s="116"/>
      <c r="F9" s="117">
        <v>53605</v>
      </c>
      <c r="G9" s="118"/>
      <c r="H9" s="119"/>
    </row>
    <row r="10" spans="1:8" x14ac:dyDescent="0.15">
      <c r="A10" s="120"/>
      <c r="B10" s="121"/>
      <c r="C10" s="122"/>
      <c r="D10" s="123">
        <v>13097</v>
      </c>
      <c r="E10" s="124"/>
      <c r="F10" s="125">
        <v>28343</v>
      </c>
      <c r="G10" s="126"/>
      <c r="H10" s="127"/>
    </row>
    <row r="11" spans="1:8" x14ac:dyDescent="0.15">
      <c r="A11" s="108" t="s">
        <v>517</v>
      </c>
      <c r="B11" s="113"/>
      <c r="C11" s="114"/>
      <c r="D11" s="115">
        <v>20151</v>
      </c>
      <c r="E11" s="116"/>
      <c r="F11" s="117">
        <v>44267</v>
      </c>
      <c r="G11" s="118"/>
      <c r="H11" s="119"/>
    </row>
    <row r="12" spans="1:8" x14ac:dyDescent="0.15">
      <c r="A12" s="120"/>
      <c r="B12" s="121"/>
      <c r="C12" s="128"/>
      <c r="D12" s="123">
        <v>9477</v>
      </c>
      <c r="E12" s="124"/>
      <c r="F12" s="125">
        <v>26161</v>
      </c>
      <c r="G12" s="126"/>
      <c r="H12" s="127"/>
    </row>
    <row r="13" spans="1:8" x14ac:dyDescent="0.15">
      <c r="A13" s="108"/>
      <c r="B13" s="113"/>
      <c r="C13" s="129"/>
      <c r="D13" s="130">
        <v>21725</v>
      </c>
      <c r="E13" s="131"/>
      <c r="F13" s="132">
        <v>46728</v>
      </c>
      <c r="G13" s="133"/>
      <c r="H13" s="119"/>
    </row>
    <row r="14" spans="1:8" x14ac:dyDescent="0.15">
      <c r="A14" s="120"/>
      <c r="B14" s="121"/>
      <c r="C14" s="122"/>
      <c r="D14" s="123">
        <v>13351</v>
      </c>
      <c r="E14" s="124"/>
      <c r="F14" s="125">
        <v>25095</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2.4500000000000002</v>
      </c>
      <c r="C19" s="134">
        <f>ROUND(VALUE(SUBSTITUTE(実質収支比率等に係る経年分析!G$48,"▲","-")),2)</f>
        <v>2.3199999999999998</v>
      </c>
      <c r="D19" s="134">
        <f>ROUND(VALUE(SUBSTITUTE(実質収支比率等に係る経年分析!H$48,"▲","-")),2)</f>
        <v>3.48</v>
      </c>
      <c r="E19" s="134">
        <f>ROUND(VALUE(SUBSTITUTE(実質収支比率等に係る経年分析!I$48,"▲","-")),2)</f>
        <v>3.02</v>
      </c>
      <c r="F19" s="134">
        <f>ROUND(VALUE(SUBSTITUTE(実質収支比率等に係る経年分析!J$48,"▲","-")),2)</f>
        <v>2.54</v>
      </c>
    </row>
    <row r="20" spans="1:11" x14ac:dyDescent="0.15">
      <c r="A20" s="134" t="s">
        <v>43</v>
      </c>
      <c r="B20" s="134">
        <f>ROUND(VALUE(SUBSTITUTE(実質収支比率等に係る経年分析!F$47,"▲","-")),2)</f>
        <v>16.739999999999998</v>
      </c>
      <c r="C20" s="134">
        <f>ROUND(VALUE(SUBSTITUTE(実質収支比率等に係る経年分析!G$47,"▲","-")),2)</f>
        <v>16.77</v>
      </c>
      <c r="D20" s="134">
        <f>ROUND(VALUE(SUBSTITUTE(実質収支比率等に係る経年分析!H$47,"▲","-")),2)</f>
        <v>16.760000000000002</v>
      </c>
      <c r="E20" s="134">
        <f>ROUND(VALUE(SUBSTITUTE(実質収支比率等に係る経年分析!I$47,"▲","-")),2)</f>
        <v>16.899999999999999</v>
      </c>
      <c r="F20" s="134">
        <f>ROUND(VALUE(SUBSTITUTE(実質収支比率等に係る経年分析!J$47,"▲","-")),2)</f>
        <v>16.63</v>
      </c>
    </row>
    <row r="21" spans="1:11" x14ac:dyDescent="0.15">
      <c r="A21" s="134" t="s">
        <v>44</v>
      </c>
      <c r="B21" s="134">
        <f>IF(ISNUMBER(VALUE(SUBSTITUTE(実質収支比率等に係る経年分析!F$49,"▲","-"))),ROUND(VALUE(SUBSTITUTE(実質収支比率等に係る経年分析!F$49,"▲","-")),2),NA())</f>
        <v>0.03</v>
      </c>
      <c r="C21" s="134">
        <f>IF(ISNUMBER(VALUE(SUBSTITUTE(実質収支比率等に係る経年分析!G$49,"▲","-"))),ROUND(VALUE(SUBSTITUTE(実質収支比率等に係る経年分析!G$49,"▲","-")),2),NA())</f>
        <v>-0.12</v>
      </c>
      <c r="D21" s="134">
        <f>IF(ISNUMBER(VALUE(SUBSTITUTE(実質収支比率等に係る経年分析!H$49,"▲","-"))),ROUND(VALUE(SUBSTITUTE(実質収支比率等に係る経年分析!H$49,"▲","-")),2),NA())</f>
        <v>1.18</v>
      </c>
      <c r="E21" s="134">
        <f>IF(ISNUMBER(VALUE(SUBSTITUTE(実質収支比率等に係る経年分析!I$49,"▲","-"))),ROUND(VALUE(SUBSTITUTE(実質収支比率等に係る経年分析!I$49,"▲","-")),2),NA())</f>
        <v>-0.47</v>
      </c>
      <c r="F21" s="134">
        <f>IF(ISNUMBER(VALUE(SUBSTITUTE(実質収支比率等に係る経年分析!J$49,"▲","-"))),ROUND(VALUE(SUBSTITUTE(実質収支比率等に係る経年分析!J$49,"▲","-")),2),NA())</f>
        <v>-0.26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南河内広域行政共同処理事業特別会計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介護保険事業会計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x14ac:dyDescent="0.15">
      <c r="A32" s="135" t="str">
        <f>IF(連結実質赤字比率に係る赤字・黒字の構成分析!C$38="",NA(),連結実質赤字比率に係る赤字・黒字の構成分析!C$38)</f>
        <v>後期高齢者医療事業会計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2.4500000000000002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2.4500000000000002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2.4900000000000002</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16.649999999999999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18.57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16.649999999999999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16.75</v>
      </c>
    </row>
    <row r="36" spans="1:16" x14ac:dyDescent="0.15">
      <c r="A36" s="135" t="str">
        <f>IF(連結実質赤字比率に係る赤字・黒字の構成分析!C$34="",NA(),連結実質赤字比率に係る赤字・黒字の構成分析!C$34)</f>
        <v>国民健康保険事業会計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0.2</v>
      </c>
      <c r="F36" s="135">
        <f>IF(ROUND(VALUE(SUBSTITUTE(連結実質赤字比率に係る赤字・黒字の構成分析!H$34,"▲", "-")), 2) &lt; 0, ABS(ROUND(VALUE(SUBSTITUTE(連結実質赤字比率に係る赤字・黒字の構成分析!H$34,"▲", "-")), 2)), NA())</f>
        <v>0.23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1.25</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3573</v>
      </c>
      <c r="E42" s="136"/>
      <c r="F42" s="136"/>
      <c r="G42" s="136">
        <f>'実質公債費比率（分子）の構造'!L$52</f>
        <v>3571</v>
      </c>
      <c r="H42" s="136"/>
      <c r="I42" s="136"/>
      <c r="J42" s="136">
        <f>'実質公債費比率（分子）の構造'!M$52</f>
        <v>3614</v>
      </c>
      <c r="K42" s="136"/>
      <c r="L42" s="136"/>
      <c r="M42" s="136">
        <f>'実質公債費比率（分子）の構造'!N$52</f>
        <v>3752</v>
      </c>
      <c r="N42" s="136"/>
      <c r="O42" s="136"/>
      <c r="P42" s="136">
        <f>'実質公債費比率（分子）の構造'!O$52</f>
        <v>3550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42</v>
      </c>
      <c r="C44" s="136"/>
      <c r="D44" s="136"/>
      <c r="E44" s="136">
        <f>'実質公債費比率（分子）の構造'!L$50</f>
        <v>40</v>
      </c>
      <c r="F44" s="136"/>
      <c r="G44" s="136"/>
      <c r="H44" s="136">
        <f>'実質公債費比率（分子）の構造'!M$50</f>
        <v>39</v>
      </c>
      <c r="I44" s="136"/>
      <c r="J44" s="136"/>
      <c r="K44" s="136">
        <f>'実質公債費比率（分子）の構造'!N$50</f>
        <v>38</v>
      </c>
      <c r="L44" s="136"/>
      <c r="M44" s="136"/>
      <c r="N44" s="136">
        <f>'実質公債費比率（分子）の構造'!O$50</f>
        <v>36</v>
      </c>
      <c r="O44" s="136"/>
      <c r="P44" s="136"/>
    </row>
    <row r="45" spans="1:16" x14ac:dyDescent="0.15">
      <c r="A45" s="136" t="s">
        <v>54</v>
      </c>
      <c r="B45" s="136">
        <f>'実質公債費比率（分子）の構造'!K$49</f>
        <v>474</v>
      </c>
      <c r="C45" s="136"/>
      <c r="D45" s="136"/>
      <c r="E45" s="136">
        <f>'実質公債費比率（分子）の構造'!L$49</f>
        <v>445</v>
      </c>
      <c r="F45" s="136"/>
      <c r="G45" s="136"/>
      <c r="H45" s="136">
        <f>'実質公債費比率（分子）の構造'!M$49</f>
        <v>436</v>
      </c>
      <c r="I45" s="136"/>
      <c r="J45" s="136"/>
      <c r="K45" s="136">
        <f>'実質公債費比率（分子）の構造'!N$49</f>
        <v>409</v>
      </c>
      <c r="L45" s="136"/>
      <c r="M45" s="136"/>
      <c r="N45" s="136">
        <f>'実質公債費比率（分子）の構造'!O$49</f>
        <v>165</v>
      </c>
      <c r="O45" s="136"/>
      <c r="P45" s="136"/>
    </row>
    <row r="46" spans="1:16" x14ac:dyDescent="0.15">
      <c r="A46" s="136" t="s">
        <v>55</v>
      </c>
      <c r="B46" s="136">
        <f>'実質公債費比率（分子）の構造'!K$48</f>
        <v>1046</v>
      </c>
      <c r="C46" s="136"/>
      <c r="D46" s="136"/>
      <c r="E46" s="136">
        <f>'実質公債費比率（分子）の構造'!L$48</f>
        <v>1029</v>
      </c>
      <c r="F46" s="136"/>
      <c r="G46" s="136"/>
      <c r="H46" s="136">
        <f>'実質公債費比率（分子）の構造'!M$48</f>
        <v>984</v>
      </c>
      <c r="I46" s="136"/>
      <c r="J46" s="136"/>
      <c r="K46" s="136">
        <f>'実質公債費比率（分子）の構造'!N$48</f>
        <v>874</v>
      </c>
      <c r="L46" s="136"/>
      <c r="M46" s="136"/>
      <c r="N46" s="136">
        <f>'実質公債費比率（分子）の構造'!O$48</f>
        <v>961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2143</v>
      </c>
      <c r="C49" s="136"/>
      <c r="D49" s="136"/>
      <c r="E49" s="136">
        <f>'実質公債費比率（分子）の構造'!L$45</f>
        <v>2149</v>
      </c>
      <c r="F49" s="136"/>
      <c r="G49" s="136"/>
      <c r="H49" s="136">
        <f>'実質公債費比率（分子）の構造'!M$45</f>
        <v>2232</v>
      </c>
      <c r="I49" s="136"/>
      <c r="J49" s="136"/>
      <c r="K49" s="136">
        <f>'実質公債費比率（分子）の構造'!N$45</f>
        <v>2346</v>
      </c>
      <c r="L49" s="136"/>
      <c r="M49" s="136"/>
      <c r="N49" s="136">
        <f>'実質公債費比率（分子）の構造'!O$45</f>
        <v>2204</v>
      </c>
      <c r="O49" s="136"/>
      <c r="P49" s="136"/>
    </row>
    <row r="50" spans="1:16" x14ac:dyDescent="0.15">
      <c r="A50" s="136" t="s">
        <v>59</v>
      </c>
      <c r="B50" s="136" t="e">
        <f>NA()</f>
        <v>#N/A</v>
      </c>
      <c r="C50" s="136">
        <f>IF(ISNUMBER('実質公債費比率（分子）の構造'!K$53),'実質公債費比率（分子）の構造'!K$53,NA())</f>
        <v>132</v>
      </c>
      <c r="D50" s="136" t="e">
        <f>NA()</f>
        <v>#N/A</v>
      </c>
      <c r="E50" s="136" t="e">
        <f>NA()</f>
        <v>#N/A</v>
      </c>
      <c r="F50" s="136">
        <f>IF(ISNUMBER('実質公債費比率（分子）の構造'!L$53),'実質公債費比率（分子）の構造'!L$53,NA())</f>
        <v>92</v>
      </c>
      <c r="G50" s="136" t="e">
        <f>NA()</f>
        <v>#N/A</v>
      </c>
      <c r="H50" s="136" t="e">
        <f>NA()</f>
        <v>#N/A</v>
      </c>
      <c r="I50" s="136">
        <f>IF(ISNUMBER('実質公債費比率（分子）の構造'!M$53),'実質公債費比率（分子）の構造'!M$53,NA())</f>
        <v>77</v>
      </c>
      <c r="J50" s="136" t="e">
        <f>NA()</f>
        <v>#N/A</v>
      </c>
      <c r="K50" s="136" t="e">
        <f>NA()</f>
        <v>#N/A</v>
      </c>
      <c r="L50" s="136">
        <f>IF(ISNUMBER('実質公債費比率（分子）の構造'!N$53),'実質公債費比率（分子）の構造'!N$53,NA())</f>
        <v>-85</v>
      </c>
      <c r="M50" s="136" t="e">
        <f>NA()</f>
        <v>#N/A</v>
      </c>
      <c r="N50" s="136" t="e">
        <f>NA()</f>
        <v>#N/A</v>
      </c>
      <c r="O50" s="136">
        <f>IF(ISNUMBER('実質公債費比率（分子）の構造'!O$53),'実質公債費比率（分子）の構造'!O$53,NA())</f>
        <v>-184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30250</v>
      </c>
      <c r="E56" s="135"/>
      <c r="F56" s="135"/>
      <c r="G56" s="135">
        <f>'将来負担比率（分子）の構造'!J$51</f>
        <v>30928</v>
      </c>
      <c r="H56" s="135"/>
      <c r="I56" s="135"/>
      <c r="J56" s="135">
        <f>'将来負担比率（分子）の構造'!K$51</f>
        <v>31159</v>
      </c>
      <c r="K56" s="135"/>
      <c r="L56" s="135"/>
      <c r="M56" s="135">
        <f>'将来負担比率（分子）の構造'!L$51</f>
        <v>30833</v>
      </c>
      <c r="N56" s="135"/>
      <c r="O56" s="135"/>
      <c r="P56" s="135">
        <f>'将来負担比率（分子）の構造'!M$51</f>
        <v>30819</v>
      </c>
    </row>
    <row r="57" spans="1:16" x14ac:dyDescent="0.15">
      <c r="A57" s="135" t="s">
        <v>35</v>
      </c>
      <c r="B57" s="135"/>
      <c r="C57" s="135"/>
      <c r="D57" s="135">
        <f>'将来負担比率（分子）の構造'!I$50</f>
        <v>9391</v>
      </c>
      <c r="E57" s="135"/>
      <c r="F57" s="135"/>
      <c r="G57" s="135">
        <f>'将来負担比率（分子）の構造'!J$50</f>
        <v>9019</v>
      </c>
      <c r="H57" s="135"/>
      <c r="I57" s="135"/>
      <c r="J57" s="135">
        <f>'将来負担比率（分子）の構造'!K$50</f>
        <v>8455</v>
      </c>
      <c r="K57" s="135"/>
      <c r="L57" s="135"/>
      <c r="M57" s="135">
        <f>'将来負担比率（分子）の構造'!L$50</f>
        <v>7899</v>
      </c>
      <c r="N57" s="135"/>
      <c r="O57" s="135"/>
      <c r="P57" s="135">
        <f>'将来負担比率（分子）の構造'!M$50</f>
        <v>8287</v>
      </c>
    </row>
    <row r="58" spans="1:16" x14ac:dyDescent="0.15">
      <c r="A58" s="135" t="s">
        <v>34</v>
      </c>
      <c r="B58" s="135"/>
      <c r="C58" s="135"/>
      <c r="D58" s="135">
        <f>'将来負担比率（分子）の構造'!I$49</f>
        <v>8851</v>
      </c>
      <c r="E58" s="135"/>
      <c r="F58" s="135"/>
      <c r="G58" s="135">
        <f>'将来負担比率（分子）の構造'!J$49</f>
        <v>9139</v>
      </c>
      <c r="H58" s="135"/>
      <c r="I58" s="135"/>
      <c r="J58" s="135">
        <f>'将来負担比率（分子）の構造'!K$49</f>
        <v>9675</v>
      </c>
      <c r="K58" s="135"/>
      <c r="L58" s="135"/>
      <c r="M58" s="135">
        <f>'将来負担比率（分子）の構造'!L$49</f>
        <v>10019</v>
      </c>
      <c r="N58" s="135"/>
      <c r="O58" s="135"/>
      <c r="P58" s="135">
        <f>'将来負担比率（分子）の構造'!M$49</f>
        <v>11033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7453</v>
      </c>
      <c r="C62" s="135"/>
      <c r="D62" s="135"/>
      <c r="E62" s="135">
        <f>'将来負担比率（分子）の構造'!J$45</f>
        <v>7096</v>
      </c>
      <c r="F62" s="135"/>
      <c r="G62" s="135"/>
      <c r="H62" s="135">
        <f>'将来負担比率（分子）の構造'!K$45</f>
        <v>6320</v>
      </c>
      <c r="I62" s="135"/>
      <c r="J62" s="135"/>
      <c r="K62" s="135">
        <f>'将来負担比率（分子）の構造'!L$45</f>
        <v>5890</v>
      </c>
      <c r="L62" s="135"/>
      <c r="M62" s="135"/>
      <c r="N62" s="135">
        <f>'将来負担比率（分子）の構造'!M$45</f>
        <v>5836</v>
      </c>
      <c r="O62" s="135"/>
      <c r="P62" s="135"/>
    </row>
    <row r="63" spans="1:16" x14ac:dyDescent="0.15">
      <c r="A63" s="135" t="s">
        <v>28</v>
      </c>
      <c r="B63" s="135">
        <f>'将来負担比率（分子）の構造'!I$44</f>
        <v>1486</v>
      </c>
      <c r="C63" s="135"/>
      <c r="D63" s="135"/>
      <c r="E63" s="135">
        <f>'将来負担比率（分子）の構造'!J$44</f>
        <v>1068</v>
      </c>
      <c r="F63" s="135"/>
      <c r="G63" s="135"/>
      <c r="H63" s="135">
        <f>'将来負担比率（分子）の構造'!K$44</f>
        <v>654</v>
      </c>
      <c r="I63" s="135"/>
      <c r="J63" s="135"/>
      <c r="K63" s="135">
        <f>'将来負担比率（分子）の構造'!L$44</f>
        <v>257</v>
      </c>
      <c r="L63" s="135"/>
      <c r="M63" s="135"/>
      <c r="N63" s="135">
        <f>'将来負担比率（分子）の構造'!M$44</f>
        <v>97</v>
      </c>
      <c r="O63" s="135"/>
      <c r="P63" s="135"/>
    </row>
    <row r="64" spans="1:16" x14ac:dyDescent="0.15">
      <c r="A64" s="135" t="s">
        <v>27</v>
      </c>
      <c r="B64" s="135">
        <f>'将来負担比率（分子）の構造'!I$43</f>
        <v>13630</v>
      </c>
      <c r="C64" s="135"/>
      <c r="D64" s="135"/>
      <c r="E64" s="135">
        <f>'将来負担比率（分子）の構造'!J$43</f>
        <v>12934</v>
      </c>
      <c r="F64" s="135"/>
      <c r="G64" s="135"/>
      <c r="H64" s="135">
        <f>'将来負担比率（分子）の構造'!K$43</f>
        <v>12114</v>
      </c>
      <c r="I64" s="135"/>
      <c r="J64" s="135"/>
      <c r="K64" s="135">
        <f>'将来負担比率（分子）の構造'!L$43</f>
        <v>11055</v>
      </c>
      <c r="L64" s="135"/>
      <c r="M64" s="135"/>
      <c r="N64" s="135">
        <f>'将来負担比率（分子）の構造'!M$43</f>
        <v>10435</v>
      </c>
      <c r="O64" s="135"/>
      <c r="P64" s="135"/>
    </row>
    <row r="65" spans="1:16" x14ac:dyDescent="0.15">
      <c r="A65" s="135" t="s">
        <v>26</v>
      </c>
      <c r="B65" s="135">
        <f>'将来負担比率（分子）の構造'!I$42</f>
        <v>314</v>
      </c>
      <c r="C65" s="135"/>
      <c r="D65" s="135"/>
      <c r="E65" s="135">
        <f>'将来負担比率（分子）の構造'!J$42</f>
        <v>274</v>
      </c>
      <c r="F65" s="135"/>
      <c r="G65" s="135"/>
      <c r="H65" s="135">
        <f>'将来負担比率（分子）の構造'!K$42</f>
        <v>235</v>
      </c>
      <c r="I65" s="135"/>
      <c r="J65" s="135"/>
      <c r="K65" s="135">
        <f>'将来負担比率（分子）の構造'!L$42</f>
        <v>197</v>
      </c>
      <c r="L65" s="135"/>
      <c r="M65" s="135"/>
      <c r="N65" s="135">
        <f>'将来負担比率（分子）の構造'!M$42</f>
        <v>162</v>
      </c>
      <c r="O65" s="135"/>
      <c r="P65" s="135"/>
    </row>
    <row r="66" spans="1:16" x14ac:dyDescent="0.15">
      <c r="A66" s="135" t="s">
        <v>25</v>
      </c>
      <c r="B66" s="135">
        <f>'将来負担比率（分子）の構造'!I$41</f>
        <v>24614</v>
      </c>
      <c r="C66" s="135"/>
      <c r="D66" s="135"/>
      <c r="E66" s="135">
        <f>'将来負担比率（分子）の構造'!J$41</f>
        <v>25301</v>
      </c>
      <c r="F66" s="135"/>
      <c r="G66" s="135"/>
      <c r="H66" s="135">
        <f>'将来負担比率（分子）の構造'!K$41</f>
        <v>26113</v>
      </c>
      <c r="I66" s="135"/>
      <c r="J66" s="135"/>
      <c r="K66" s="135">
        <f>'将来負担比率（分子）の構造'!L$41</f>
        <v>26437</v>
      </c>
      <c r="L66" s="135"/>
      <c r="M66" s="135"/>
      <c r="N66" s="135">
        <f>'将来負担比率（分子）の構造'!M$41</f>
        <v>26718</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13455880</v>
      </c>
      <c r="S5" s="613"/>
      <c r="T5" s="613"/>
      <c r="U5" s="613"/>
      <c r="V5" s="613"/>
      <c r="W5" s="613"/>
      <c r="X5" s="613"/>
      <c r="Y5" s="614"/>
      <c r="Z5" s="615">
        <v>33.4</v>
      </c>
      <c r="AA5" s="615"/>
      <c r="AB5" s="615"/>
      <c r="AC5" s="615"/>
      <c r="AD5" s="616">
        <v>12479110</v>
      </c>
      <c r="AE5" s="616"/>
      <c r="AF5" s="616"/>
      <c r="AG5" s="616"/>
      <c r="AH5" s="616"/>
      <c r="AI5" s="616"/>
      <c r="AJ5" s="616"/>
      <c r="AK5" s="616"/>
      <c r="AL5" s="617">
        <v>57.1</v>
      </c>
      <c r="AM5" s="618"/>
      <c r="AN5" s="618"/>
      <c r="AO5" s="619"/>
      <c r="AP5" s="609" t="s">
        <v>207</v>
      </c>
      <c r="AQ5" s="610"/>
      <c r="AR5" s="610"/>
      <c r="AS5" s="610"/>
      <c r="AT5" s="610"/>
      <c r="AU5" s="610"/>
      <c r="AV5" s="610"/>
      <c r="AW5" s="610"/>
      <c r="AX5" s="610"/>
      <c r="AY5" s="610"/>
      <c r="AZ5" s="610"/>
      <c r="BA5" s="610"/>
      <c r="BB5" s="610"/>
      <c r="BC5" s="610"/>
      <c r="BD5" s="610"/>
      <c r="BE5" s="610"/>
      <c r="BF5" s="611"/>
      <c r="BG5" s="623">
        <v>12474800</v>
      </c>
      <c r="BH5" s="624"/>
      <c r="BI5" s="624"/>
      <c r="BJ5" s="624"/>
      <c r="BK5" s="624"/>
      <c r="BL5" s="624"/>
      <c r="BM5" s="624"/>
      <c r="BN5" s="625"/>
      <c r="BO5" s="626">
        <v>92.7</v>
      </c>
      <c r="BP5" s="626"/>
      <c r="BQ5" s="626"/>
      <c r="BR5" s="626"/>
      <c r="BS5" s="627">
        <v>30221</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211380</v>
      </c>
      <c r="S6" s="624"/>
      <c r="T6" s="624"/>
      <c r="U6" s="624"/>
      <c r="V6" s="624"/>
      <c r="W6" s="624"/>
      <c r="X6" s="624"/>
      <c r="Y6" s="625"/>
      <c r="Z6" s="626">
        <v>0.5</v>
      </c>
      <c r="AA6" s="626"/>
      <c r="AB6" s="626"/>
      <c r="AC6" s="626"/>
      <c r="AD6" s="627">
        <v>211380</v>
      </c>
      <c r="AE6" s="627"/>
      <c r="AF6" s="627"/>
      <c r="AG6" s="627"/>
      <c r="AH6" s="627"/>
      <c r="AI6" s="627"/>
      <c r="AJ6" s="627"/>
      <c r="AK6" s="627"/>
      <c r="AL6" s="628">
        <v>1</v>
      </c>
      <c r="AM6" s="629"/>
      <c r="AN6" s="629"/>
      <c r="AO6" s="630"/>
      <c r="AP6" s="620" t="s">
        <v>212</v>
      </c>
      <c r="AQ6" s="621"/>
      <c r="AR6" s="621"/>
      <c r="AS6" s="621"/>
      <c r="AT6" s="621"/>
      <c r="AU6" s="621"/>
      <c r="AV6" s="621"/>
      <c r="AW6" s="621"/>
      <c r="AX6" s="621"/>
      <c r="AY6" s="621"/>
      <c r="AZ6" s="621"/>
      <c r="BA6" s="621"/>
      <c r="BB6" s="621"/>
      <c r="BC6" s="621"/>
      <c r="BD6" s="621"/>
      <c r="BE6" s="621"/>
      <c r="BF6" s="622"/>
      <c r="BG6" s="623">
        <v>12474800</v>
      </c>
      <c r="BH6" s="624"/>
      <c r="BI6" s="624"/>
      <c r="BJ6" s="624"/>
      <c r="BK6" s="624"/>
      <c r="BL6" s="624"/>
      <c r="BM6" s="624"/>
      <c r="BN6" s="625"/>
      <c r="BO6" s="626">
        <v>92.7</v>
      </c>
      <c r="BP6" s="626"/>
      <c r="BQ6" s="626"/>
      <c r="BR6" s="626"/>
      <c r="BS6" s="627">
        <v>30221</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370005</v>
      </c>
      <c r="CS6" s="624"/>
      <c r="CT6" s="624"/>
      <c r="CU6" s="624"/>
      <c r="CV6" s="624"/>
      <c r="CW6" s="624"/>
      <c r="CX6" s="624"/>
      <c r="CY6" s="625"/>
      <c r="CZ6" s="626">
        <v>0.9</v>
      </c>
      <c r="DA6" s="626"/>
      <c r="DB6" s="626"/>
      <c r="DC6" s="626"/>
      <c r="DD6" s="632" t="s">
        <v>214</v>
      </c>
      <c r="DE6" s="624"/>
      <c r="DF6" s="624"/>
      <c r="DG6" s="624"/>
      <c r="DH6" s="624"/>
      <c r="DI6" s="624"/>
      <c r="DJ6" s="624"/>
      <c r="DK6" s="624"/>
      <c r="DL6" s="624"/>
      <c r="DM6" s="624"/>
      <c r="DN6" s="624"/>
      <c r="DO6" s="624"/>
      <c r="DP6" s="625"/>
      <c r="DQ6" s="632">
        <v>369972</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53367</v>
      </c>
      <c r="S7" s="624"/>
      <c r="T7" s="624"/>
      <c r="U7" s="624"/>
      <c r="V7" s="624"/>
      <c r="W7" s="624"/>
      <c r="X7" s="624"/>
      <c r="Y7" s="625"/>
      <c r="Z7" s="626">
        <v>0.1</v>
      </c>
      <c r="AA7" s="626"/>
      <c r="AB7" s="626"/>
      <c r="AC7" s="626"/>
      <c r="AD7" s="627">
        <v>53367</v>
      </c>
      <c r="AE7" s="627"/>
      <c r="AF7" s="627"/>
      <c r="AG7" s="627"/>
      <c r="AH7" s="627"/>
      <c r="AI7" s="627"/>
      <c r="AJ7" s="627"/>
      <c r="AK7" s="627"/>
      <c r="AL7" s="628">
        <v>0.2</v>
      </c>
      <c r="AM7" s="629"/>
      <c r="AN7" s="629"/>
      <c r="AO7" s="630"/>
      <c r="AP7" s="620" t="s">
        <v>216</v>
      </c>
      <c r="AQ7" s="621"/>
      <c r="AR7" s="621"/>
      <c r="AS7" s="621"/>
      <c r="AT7" s="621"/>
      <c r="AU7" s="621"/>
      <c r="AV7" s="621"/>
      <c r="AW7" s="621"/>
      <c r="AX7" s="621"/>
      <c r="AY7" s="621"/>
      <c r="AZ7" s="621"/>
      <c r="BA7" s="621"/>
      <c r="BB7" s="621"/>
      <c r="BC7" s="621"/>
      <c r="BD7" s="621"/>
      <c r="BE7" s="621"/>
      <c r="BF7" s="622"/>
      <c r="BG7" s="623">
        <v>6688467</v>
      </c>
      <c r="BH7" s="624"/>
      <c r="BI7" s="624"/>
      <c r="BJ7" s="624"/>
      <c r="BK7" s="624"/>
      <c r="BL7" s="624"/>
      <c r="BM7" s="624"/>
      <c r="BN7" s="625"/>
      <c r="BO7" s="626">
        <v>49.7</v>
      </c>
      <c r="BP7" s="626"/>
      <c r="BQ7" s="626"/>
      <c r="BR7" s="626"/>
      <c r="BS7" s="627">
        <v>30221</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5159082</v>
      </c>
      <c r="CS7" s="624"/>
      <c r="CT7" s="624"/>
      <c r="CU7" s="624"/>
      <c r="CV7" s="624"/>
      <c r="CW7" s="624"/>
      <c r="CX7" s="624"/>
      <c r="CY7" s="625"/>
      <c r="CZ7" s="626">
        <v>13</v>
      </c>
      <c r="DA7" s="626"/>
      <c r="DB7" s="626"/>
      <c r="DC7" s="626"/>
      <c r="DD7" s="632">
        <v>217245</v>
      </c>
      <c r="DE7" s="624"/>
      <c r="DF7" s="624"/>
      <c r="DG7" s="624"/>
      <c r="DH7" s="624"/>
      <c r="DI7" s="624"/>
      <c r="DJ7" s="624"/>
      <c r="DK7" s="624"/>
      <c r="DL7" s="624"/>
      <c r="DM7" s="624"/>
      <c r="DN7" s="624"/>
      <c r="DO7" s="624"/>
      <c r="DP7" s="625"/>
      <c r="DQ7" s="632">
        <v>4616397</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125002</v>
      </c>
      <c r="S8" s="624"/>
      <c r="T8" s="624"/>
      <c r="U8" s="624"/>
      <c r="V8" s="624"/>
      <c r="W8" s="624"/>
      <c r="X8" s="624"/>
      <c r="Y8" s="625"/>
      <c r="Z8" s="626">
        <v>0.3</v>
      </c>
      <c r="AA8" s="626"/>
      <c r="AB8" s="626"/>
      <c r="AC8" s="626"/>
      <c r="AD8" s="627">
        <v>125002</v>
      </c>
      <c r="AE8" s="627"/>
      <c r="AF8" s="627"/>
      <c r="AG8" s="627"/>
      <c r="AH8" s="627"/>
      <c r="AI8" s="627"/>
      <c r="AJ8" s="627"/>
      <c r="AK8" s="627"/>
      <c r="AL8" s="628">
        <v>0.6</v>
      </c>
      <c r="AM8" s="629"/>
      <c r="AN8" s="629"/>
      <c r="AO8" s="630"/>
      <c r="AP8" s="620" t="s">
        <v>219</v>
      </c>
      <c r="AQ8" s="621"/>
      <c r="AR8" s="621"/>
      <c r="AS8" s="621"/>
      <c r="AT8" s="621"/>
      <c r="AU8" s="621"/>
      <c r="AV8" s="621"/>
      <c r="AW8" s="621"/>
      <c r="AX8" s="621"/>
      <c r="AY8" s="621"/>
      <c r="AZ8" s="621"/>
      <c r="BA8" s="621"/>
      <c r="BB8" s="621"/>
      <c r="BC8" s="621"/>
      <c r="BD8" s="621"/>
      <c r="BE8" s="621"/>
      <c r="BF8" s="622"/>
      <c r="BG8" s="623">
        <v>178345</v>
      </c>
      <c r="BH8" s="624"/>
      <c r="BI8" s="624"/>
      <c r="BJ8" s="624"/>
      <c r="BK8" s="624"/>
      <c r="BL8" s="624"/>
      <c r="BM8" s="624"/>
      <c r="BN8" s="625"/>
      <c r="BO8" s="626">
        <v>1.3</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18265956</v>
      </c>
      <c r="CS8" s="624"/>
      <c r="CT8" s="624"/>
      <c r="CU8" s="624"/>
      <c r="CV8" s="624"/>
      <c r="CW8" s="624"/>
      <c r="CX8" s="624"/>
      <c r="CY8" s="625"/>
      <c r="CZ8" s="626">
        <v>46.1</v>
      </c>
      <c r="DA8" s="626"/>
      <c r="DB8" s="626"/>
      <c r="DC8" s="626"/>
      <c r="DD8" s="632">
        <v>65513</v>
      </c>
      <c r="DE8" s="624"/>
      <c r="DF8" s="624"/>
      <c r="DG8" s="624"/>
      <c r="DH8" s="624"/>
      <c r="DI8" s="624"/>
      <c r="DJ8" s="624"/>
      <c r="DK8" s="624"/>
      <c r="DL8" s="624"/>
      <c r="DM8" s="624"/>
      <c r="DN8" s="624"/>
      <c r="DO8" s="624"/>
      <c r="DP8" s="625"/>
      <c r="DQ8" s="632">
        <v>8945352</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136909</v>
      </c>
      <c r="S9" s="624"/>
      <c r="T9" s="624"/>
      <c r="U9" s="624"/>
      <c r="V9" s="624"/>
      <c r="W9" s="624"/>
      <c r="X9" s="624"/>
      <c r="Y9" s="625"/>
      <c r="Z9" s="626">
        <v>0.3</v>
      </c>
      <c r="AA9" s="626"/>
      <c r="AB9" s="626"/>
      <c r="AC9" s="626"/>
      <c r="AD9" s="627">
        <v>136909</v>
      </c>
      <c r="AE9" s="627"/>
      <c r="AF9" s="627"/>
      <c r="AG9" s="627"/>
      <c r="AH9" s="627"/>
      <c r="AI9" s="627"/>
      <c r="AJ9" s="627"/>
      <c r="AK9" s="627"/>
      <c r="AL9" s="628">
        <v>0.6</v>
      </c>
      <c r="AM9" s="629"/>
      <c r="AN9" s="629"/>
      <c r="AO9" s="630"/>
      <c r="AP9" s="620" t="s">
        <v>222</v>
      </c>
      <c r="AQ9" s="621"/>
      <c r="AR9" s="621"/>
      <c r="AS9" s="621"/>
      <c r="AT9" s="621"/>
      <c r="AU9" s="621"/>
      <c r="AV9" s="621"/>
      <c r="AW9" s="621"/>
      <c r="AX9" s="621"/>
      <c r="AY9" s="621"/>
      <c r="AZ9" s="621"/>
      <c r="BA9" s="621"/>
      <c r="BB9" s="621"/>
      <c r="BC9" s="621"/>
      <c r="BD9" s="621"/>
      <c r="BE9" s="621"/>
      <c r="BF9" s="622"/>
      <c r="BG9" s="623">
        <v>5911216</v>
      </c>
      <c r="BH9" s="624"/>
      <c r="BI9" s="624"/>
      <c r="BJ9" s="624"/>
      <c r="BK9" s="624"/>
      <c r="BL9" s="624"/>
      <c r="BM9" s="624"/>
      <c r="BN9" s="625"/>
      <c r="BO9" s="626">
        <v>43.9</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4433504</v>
      </c>
      <c r="CS9" s="624"/>
      <c r="CT9" s="624"/>
      <c r="CU9" s="624"/>
      <c r="CV9" s="624"/>
      <c r="CW9" s="624"/>
      <c r="CX9" s="624"/>
      <c r="CY9" s="625"/>
      <c r="CZ9" s="626">
        <v>11.2</v>
      </c>
      <c r="DA9" s="626"/>
      <c r="DB9" s="626"/>
      <c r="DC9" s="626"/>
      <c r="DD9" s="632">
        <v>39853</v>
      </c>
      <c r="DE9" s="624"/>
      <c r="DF9" s="624"/>
      <c r="DG9" s="624"/>
      <c r="DH9" s="624"/>
      <c r="DI9" s="624"/>
      <c r="DJ9" s="624"/>
      <c r="DK9" s="624"/>
      <c r="DL9" s="624"/>
      <c r="DM9" s="624"/>
      <c r="DN9" s="624"/>
      <c r="DO9" s="624"/>
      <c r="DP9" s="625"/>
      <c r="DQ9" s="632">
        <v>2684558</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2183262</v>
      </c>
      <c r="S10" s="624"/>
      <c r="T10" s="624"/>
      <c r="U10" s="624"/>
      <c r="V10" s="624"/>
      <c r="W10" s="624"/>
      <c r="X10" s="624"/>
      <c r="Y10" s="625"/>
      <c r="Z10" s="626">
        <v>5.4</v>
      </c>
      <c r="AA10" s="626"/>
      <c r="AB10" s="626"/>
      <c r="AC10" s="626"/>
      <c r="AD10" s="627">
        <v>2183262</v>
      </c>
      <c r="AE10" s="627"/>
      <c r="AF10" s="627"/>
      <c r="AG10" s="627"/>
      <c r="AH10" s="627"/>
      <c r="AI10" s="627"/>
      <c r="AJ10" s="627"/>
      <c r="AK10" s="627"/>
      <c r="AL10" s="628">
        <v>10</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187813</v>
      </c>
      <c r="BH10" s="624"/>
      <c r="BI10" s="624"/>
      <c r="BJ10" s="624"/>
      <c r="BK10" s="624"/>
      <c r="BL10" s="624"/>
      <c r="BM10" s="624"/>
      <c r="BN10" s="625"/>
      <c r="BO10" s="626">
        <v>1.4</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24983</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v>22738</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53235</v>
      </c>
      <c r="S11" s="624"/>
      <c r="T11" s="624"/>
      <c r="U11" s="624"/>
      <c r="V11" s="624"/>
      <c r="W11" s="624"/>
      <c r="X11" s="624"/>
      <c r="Y11" s="625"/>
      <c r="Z11" s="626">
        <v>0.1</v>
      </c>
      <c r="AA11" s="626"/>
      <c r="AB11" s="626"/>
      <c r="AC11" s="626"/>
      <c r="AD11" s="627">
        <v>53235</v>
      </c>
      <c r="AE11" s="627"/>
      <c r="AF11" s="627"/>
      <c r="AG11" s="627"/>
      <c r="AH11" s="627"/>
      <c r="AI11" s="627"/>
      <c r="AJ11" s="627"/>
      <c r="AK11" s="627"/>
      <c r="AL11" s="628">
        <v>0.2</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411093</v>
      </c>
      <c r="BH11" s="624"/>
      <c r="BI11" s="624"/>
      <c r="BJ11" s="624"/>
      <c r="BK11" s="624"/>
      <c r="BL11" s="624"/>
      <c r="BM11" s="624"/>
      <c r="BN11" s="625"/>
      <c r="BO11" s="626">
        <v>3.1</v>
      </c>
      <c r="BP11" s="626"/>
      <c r="BQ11" s="626"/>
      <c r="BR11" s="626"/>
      <c r="BS11" s="632">
        <v>30221</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135369</v>
      </c>
      <c r="CS11" s="624"/>
      <c r="CT11" s="624"/>
      <c r="CU11" s="624"/>
      <c r="CV11" s="624"/>
      <c r="CW11" s="624"/>
      <c r="CX11" s="624"/>
      <c r="CY11" s="625"/>
      <c r="CZ11" s="626">
        <v>0.3</v>
      </c>
      <c r="DA11" s="626"/>
      <c r="DB11" s="626"/>
      <c r="DC11" s="626"/>
      <c r="DD11" s="632">
        <v>29706</v>
      </c>
      <c r="DE11" s="624"/>
      <c r="DF11" s="624"/>
      <c r="DG11" s="624"/>
      <c r="DH11" s="624"/>
      <c r="DI11" s="624"/>
      <c r="DJ11" s="624"/>
      <c r="DK11" s="624"/>
      <c r="DL11" s="624"/>
      <c r="DM11" s="624"/>
      <c r="DN11" s="624"/>
      <c r="DO11" s="624"/>
      <c r="DP11" s="625"/>
      <c r="DQ11" s="632">
        <v>117033</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5036731</v>
      </c>
      <c r="BH12" s="624"/>
      <c r="BI12" s="624"/>
      <c r="BJ12" s="624"/>
      <c r="BK12" s="624"/>
      <c r="BL12" s="624"/>
      <c r="BM12" s="624"/>
      <c r="BN12" s="625"/>
      <c r="BO12" s="626">
        <v>37.4</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341452</v>
      </c>
      <c r="CS12" s="624"/>
      <c r="CT12" s="624"/>
      <c r="CU12" s="624"/>
      <c r="CV12" s="624"/>
      <c r="CW12" s="624"/>
      <c r="CX12" s="624"/>
      <c r="CY12" s="625"/>
      <c r="CZ12" s="626">
        <v>0.9</v>
      </c>
      <c r="DA12" s="626"/>
      <c r="DB12" s="626"/>
      <c r="DC12" s="626"/>
      <c r="DD12" s="632">
        <v>47574</v>
      </c>
      <c r="DE12" s="624"/>
      <c r="DF12" s="624"/>
      <c r="DG12" s="624"/>
      <c r="DH12" s="624"/>
      <c r="DI12" s="624"/>
      <c r="DJ12" s="624"/>
      <c r="DK12" s="624"/>
      <c r="DL12" s="624"/>
      <c r="DM12" s="624"/>
      <c r="DN12" s="624"/>
      <c r="DO12" s="624"/>
      <c r="DP12" s="625"/>
      <c r="DQ12" s="632">
        <v>250906</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76861</v>
      </c>
      <c r="S13" s="624"/>
      <c r="T13" s="624"/>
      <c r="U13" s="624"/>
      <c r="V13" s="624"/>
      <c r="W13" s="624"/>
      <c r="X13" s="624"/>
      <c r="Y13" s="625"/>
      <c r="Z13" s="626">
        <v>0.2</v>
      </c>
      <c r="AA13" s="626"/>
      <c r="AB13" s="626"/>
      <c r="AC13" s="626"/>
      <c r="AD13" s="627">
        <v>76861</v>
      </c>
      <c r="AE13" s="627"/>
      <c r="AF13" s="627"/>
      <c r="AG13" s="627"/>
      <c r="AH13" s="627"/>
      <c r="AI13" s="627"/>
      <c r="AJ13" s="627"/>
      <c r="AK13" s="627"/>
      <c r="AL13" s="628">
        <v>0.4</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4927844</v>
      </c>
      <c r="BH13" s="624"/>
      <c r="BI13" s="624"/>
      <c r="BJ13" s="624"/>
      <c r="BK13" s="624"/>
      <c r="BL13" s="624"/>
      <c r="BM13" s="624"/>
      <c r="BN13" s="625"/>
      <c r="BO13" s="626">
        <v>36.6</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3615283</v>
      </c>
      <c r="CS13" s="624"/>
      <c r="CT13" s="624"/>
      <c r="CU13" s="624"/>
      <c r="CV13" s="624"/>
      <c r="CW13" s="624"/>
      <c r="CX13" s="624"/>
      <c r="CY13" s="625"/>
      <c r="CZ13" s="626">
        <v>9.1</v>
      </c>
      <c r="DA13" s="626"/>
      <c r="DB13" s="626"/>
      <c r="DC13" s="626"/>
      <c r="DD13" s="632">
        <v>1333130</v>
      </c>
      <c r="DE13" s="624"/>
      <c r="DF13" s="624"/>
      <c r="DG13" s="624"/>
      <c r="DH13" s="624"/>
      <c r="DI13" s="624"/>
      <c r="DJ13" s="624"/>
      <c r="DK13" s="624"/>
      <c r="DL13" s="624"/>
      <c r="DM13" s="624"/>
      <c r="DN13" s="624"/>
      <c r="DO13" s="624"/>
      <c r="DP13" s="625"/>
      <c r="DQ13" s="632">
        <v>2423452</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157784</v>
      </c>
      <c r="BH14" s="624"/>
      <c r="BI14" s="624"/>
      <c r="BJ14" s="624"/>
      <c r="BK14" s="624"/>
      <c r="BL14" s="624"/>
      <c r="BM14" s="624"/>
      <c r="BN14" s="625"/>
      <c r="BO14" s="626">
        <v>1.2</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1615738</v>
      </c>
      <c r="CS14" s="624"/>
      <c r="CT14" s="624"/>
      <c r="CU14" s="624"/>
      <c r="CV14" s="624"/>
      <c r="CW14" s="624"/>
      <c r="CX14" s="624"/>
      <c r="CY14" s="625"/>
      <c r="CZ14" s="626">
        <v>4.0999999999999996</v>
      </c>
      <c r="DA14" s="626"/>
      <c r="DB14" s="626"/>
      <c r="DC14" s="626"/>
      <c r="DD14" s="632">
        <v>212887</v>
      </c>
      <c r="DE14" s="624"/>
      <c r="DF14" s="624"/>
      <c r="DG14" s="624"/>
      <c r="DH14" s="624"/>
      <c r="DI14" s="624"/>
      <c r="DJ14" s="624"/>
      <c r="DK14" s="624"/>
      <c r="DL14" s="624"/>
      <c r="DM14" s="624"/>
      <c r="DN14" s="624"/>
      <c r="DO14" s="624"/>
      <c r="DP14" s="625"/>
      <c r="DQ14" s="632">
        <v>1002874</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62147</v>
      </c>
      <c r="S15" s="624"/>
      <c r="T15" s="624"/>
      <c r="U15" s="624"/>
      <c r="V15" s="624"/>
      <c r="W15" s="624"/>
      <c r="X15" s="624"/>
      <c r="Y15" s="625"/>
      <c r="Z15" s="626">
        <v>0.2</v>
      </c>
      <c r="AA15" s="626"/>
      <c r="AB15" s="626"/>
      <c r="AC15" s="626"/>
      <c r="AD15" s="627">
        <v>62147</v>
      </c>
      <c r="AE15" s="627"/>
      <c r="AF15" s="627"/>
      <c r="AG15" s="627"/>
      <c r="AH15" s="627"/>
      <c r="AI15" s="627"/>
      <c r="AJ15" s="627"/>
      <c r="AK15" s="627"/>
      <c r="AL15" s="628">
        <v>0.3</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591818</v>
      </c>
      <c r="BH15" s="624"/>
      <c r="BI15" s="624"/>
      <c r="BJ15" s="624"/>
      <c r="BK15" s="624"/>
      <c r="BL15" s="624"/>
      <c r="BM15" s="624"/>
      <c r="BN15" s="625"/>
      <c r="BO15" s="626">
        <v>4.4000000000000004</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3408628</v>
      </c>
      <c r="CS15" s="624"/>
      <c r="CT15" s="624"/>
      <c r="CU15" s="624"/>
      <c r="CV15" s="624"/>
      <c r="CW15" s="624"/>
      <c r="CX15" s="624"/>
      <c r="CY15" s="625"/>
      <c r="CZ15" s="626">
        <v>8.6</v>
      </c>
      <c r="DA15" s="626"/>
      <c r="DB15" s="626"/>
      <c r="DC15" s="626"/>
      <c r="DD15" s="632">
        <v>369867</v>
      </c>
      <c r="DE15" s="624"/>
      <c r="DF15" s="624"/>
      <c r="DG15" s="624"/>
      <c r="DH15" s="624"/>
      <c r="DI15" s="624"/>
      <c r="DJ15" s="624"/>
      <c r="DK15" s="624"/>
      <c r="DL15" s="624"/>
      <c r="DM15" s="624"/>
      <c r="DN15" s="624"/>
      <c r="DO15" s="624"/>
      <c r="DP15" s="625"/>
      <c r="DQ15" s="632">
        <v>2918008</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6440204</v>
      </c>
      <c r="S16" s="624"/>
      <c r="T16" s="624"/>
      <c r="U16" s="624"/>
      <c r="V16" s="624"/>
      <c r="W16" s="624"/>
      <c r="X16" s="624"/>
      <c r="Y16" s="625"/>
      <c r="Z16" s="626">
        <v>16</v>
      </c>
      <c r="AA16" s="626"/>
      <c r="AB16" s="626"/>
      <c r="AC16" s="626"/>
      <c r="AD16" s="627">
        <v>6272009</v>
      </c>
      <c r="AE16" s="627"/>
      <c r="AF16" s="627"/>
      <c r="AG16" s="627"/>
      <c r="AH16" s="627"/>
      <c r="AI16" s="627"/>
      <c r="AJ16" s="627"/>
      <c r="AK16" s="627"/>
      <c r="AL16" s="628">
        <v>28.7</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56171</v>
      </c>
      <c r="CS16" s="624"/>
      <c r="CT16" s="624"/>
      <c r="CU16" s="624"/>
      <c r="CV16" s="624"/>
      <c r="CW16" s="624"/>
      <c r="CX16" s="624"/>
      <c r="CY16" s="625"/>
      <c r="CZ16" s="626">
        <v>0.1</v>
      </c>
      <c r="DA16" s="626"/>
      <c r="DB16" s="626"/>
      <c r="DC16" s="626"/>
      <c r="DD16" s="632" t="s">
        <v>110</v>
      </c>
      <c r="DE16" s="624"/>
      <c r="DF16" s="624"/>
      <c r="DG16" s="624"/>
      <c r="DH16" s="624"/>
      <c r="DI16" s="624"/>
      <c r="DJ16" s="624"/>
      <c r="DK16" s="624"/>
      <c r="DL16" s="624"/>
      <c r="DM16" s="624"/>
      <c r="DN16" s="624"/>
      <c r="DO16" s="624"/>
      <c r="DP16" s="625"/>
      <c r="DQ16" s="632">
        <v>4253</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6272009</v>
      </c>
      <c r="S17" s="624"/>
      <c r="T17" s="624"/>
      <c r="U17" s="624"/>
      <c r="V17" s="624"/>
      <c r="W17" s="624"/>
      <c r="X17" s="624"/>
      <c r="Y17" s="625"/>
      <c r="Z17" s="626">
        <v>15.6</v>
      </c>
      <c r="AA17" s="626"/>
      <c r="AB17" s="626"/>
      <c r="AC17" s="626"/>
      <c r="AD17" s="627">
        <v>6272009</v>
      </c>
      <c r="AE17" s="627"/>
      <c r="AF17" s="627"/>
      <c r="AG17" s="627"/>
      <c r="AH17" s="627"/>
      <c r="AI17" s="627"/>
      <c r="AJ17" s="627"/>
      <c r="AK17" s="627"/>
      <c r="AL17" s="628">
        <v>28.7</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2204155</v>
      </c>
      <c r="CS17" s="624"/>
      <c r="CT17" s="624"/>
      <c r="CU17" s="624"/>
      <c r="CV17" s="624"/>
      <c r="CW17" s="624"/>
      <c r="CX17" s="624"/>
      <c r="CY17" s="625"/>
      <c r="CZ17" s="626">
        <v>5.6</v>
      </c>
      <c r="DA17" s="626"/>
      <c r="DB17" s="626"/>
      <c r="DC17" s="626"/>
      <c r="DD17" s="632" t="s">
        <v>110</v>
      </c>
      <c r="DE17" s="624"/>
      <c r="DF17" s="624"/>
      <c r="DG17" s="624"/>
      <c r="DH17" s="624"/>
      <c r="DI17" s="624"/>
      <c r="DJ17" s="624"/>
      <c r="DK17" s="624"/>
      <c r="DL17" s="624"/>
      <c r="DM17" s="624"/>
      <c r="DN17" s="624"/>
      <c r="DO17" s="624"/>
      <c r="DP17" s="625"/>
      <c r="DQ17" s="632">
        <v>2149044</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168194</v>
      </c>
      <c r="S18" s="624"/>
      <c r="T18" s="624"/>
      <c r="U18" s="624"/>
      <c r="V18" s="624"/>
      <c r="W18" s="624"/>
      <c r="X18" s="624"/>
      <c r="Y18" s="625"/>
      <c r="Z18" s="626">
        <v>0.4</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981080</v>
      </c>
      <c r="BH19" s="624"/>
      <c r="BI19" s="624"/>
      <c r="BJ19" s="624"/>
      <c r="BK19" s="624"/>
      <c r="BL19" s="624"/>
      <c r="BM19" s="624"/>
      <c r="BN19" s="625"/>
      <c r="BO19" s="626">
        <v>7.3</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22798247</v>
      </c>
      <c r="S20" s="624"/>
      <c r="T20" s="624"/>
      <c r="U20" s="624"/>
      <c r="V20" s="624"/>
      <c r="W20" s="624"/>
      <c r="X20" s="624"/>
      <c r="Y20" s="625"/>
      <c r="Z20" s="626">
        <v>56.5</v>
      </c>
      <c r="AA20" s="626"/>
      <c r="AB20" s="626"/>
      <c r="AC20" s="626"/>
      <c r="AD20" s="627">
        <v>21653282</v>
      </c>
      <c r="AE20" s="627"/>
      <c r="AF20" s="627"/>
      <c r="AG20" s="627"/>
      <c r="AH20" s="627"/>
      <c r="AI20" s="627"/>
      <c r="AJ20" s="627"/>
      <c r="AK20" s="627"/>
      <c r="AL20" s="628">
        <v>99.1</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981080</v>
      </c>
      <c r="BH20" s="624"/>
      <c r="BI20" s="624"/>
      <c r="BJ20" s="624"/>
      <c r="BK20" s="624"/>
      <c r="BL20" s="624"/>
      <c r="BM20" s="624"/>
      <c r="BN20" s="625"/>
      <c r="BO20" s="626">
        <v>7.3</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39630326</v>
      </c>
      <c r="CS20" s="624"/>
      <c r="CT20" s="624"/>
      <c r="CU20" s="624"/>
      <c r="CV20" s="624"/>
      <c r="CW20" s="624"/>
      <c r="CX20" s="624"/>
      <c r="CY20" s="625"/>
      <c r="CZ20" s="626">
        <v>100</v>
      </c>
      <c r="DA20" s="626"/>
      <c r="DB20" s="626"/>
      <c r="DC20" s="626"/>
      <c r="DD20" s="632">
        <v>2315775</v>
      </c>
      <c r="DE20" s="624"/>
      <c r="DF20" s="624"/>
      <c r="DG20" s="624"/>
      <c r="DH20" s="624"/>
      <c r="DI20" s="624"/>
      <c r="DJ20" s="624"/>
      <c r="DK20" s="624"/>
      <c r="DL20" s="624"/>
      <c r="DM20" s="624"/>
      <c r="DN20" s="624"/>
      <c r="DO20" s="624"/>
      <c r="DP20" s="625"/>
      <c r="DQ20" s="632">
        <v>25504587</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19963</v>
      </c>
      <c r="S21" s="624"/>
      <c r="T21" s="624"/>
      <c r="U21" s="624"/>
      <c r="V21" s="624"/>
      <c r="W21" s="624"/>
      <c r="X21" s="624"/>
      <c r="Y21" s="625"/>
      <c r="Z21" s="626">
        <v>0</v>
      </c>
      <c r="AA21" s="626"/>
      <c r="AB21" s="626"/>
      <c r="AC21" s="626"/>
      <c r="AD21" s="627">
        <v>19963</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4310</v>
      </c>
      <c r="BH21" s="624"/>
      <c r="BI21" s="624"/>
      <c r="BJ21" s="624"/>
      <c r="BK21" s="624"/>
      <c r="BL21" s="624"/>
      <c r="BM21" s="624"/>
      <c r="BN21" s="625"/>
      <c r="BO21" s="626">
        <v>0</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1023098</v>
      </c>
      <c r="S22" s="624"/>
      <c r="T22" s="624"/>
      <c r="U22" s="624"/>
      <c r="V22" s="624"/>
      <c r="W22" s="624"/>
      <c r="X22" s="624"/>
      <c r="Y22" s="625"/>
      <c r="Z22" s="626">
        <v>2.5</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679146</v>
      </c>
      <c r="S23" s="624"/>
      <c r="T23" s="624"/>
      <c r="U23" s="624"/>
      <c r="V23" s="624"/>
      <c r="W23" s="624"/>
      <c r="X23" s="624"/>
      <c r="Y23" s="625"/>
      <c r="Z23" s="626">
        <v>1.7</v>
      </c>
      <c r="AA23" s="626"/>
      <c r="AB23" s="626"/>
      <c r="AC23" s="626"/>
      <c r="AD23" s="627">
        <v>167508</v>
      </c>
      <c r="AE23" s="627"/>
      <c r="AF23" s="627"/>
      <c r="AG23" s="627"/>
      <c r="AH23" s="627"/>
      <c r="AI23" s="627"/>
      <c r="AJ23" s="627"/>
      <c r="AK23" s="627"/>
      <c r="AL23" s="628">
        <v>0.8</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976770</v>
      </c>
      <c r="BH23" s="624"/>
      <c r="BI23" s="624"/>
      <c r="BJ23" s="624"/>
      <c r="BK23" s="624"/>
      <c r="BL23" s="624"/>
      <c r="BM23" s="624"/>
      <c r="BN23" s="625"/>
      <c r="BO23" s="626">
        <v>7.3</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265430</v>
      </c>
      <c r="S24" s="624"/>
      <c r="T24" s="624"/>
      <c r="U24" s="624"/>
      <c r="V24" s="624"/>
      <c r="W24" s="624"/>
      <c r="X24" s="624"/>
      <c r="Y24" s="625"/>
      <c r="Z24" s="626">
        <v>0.7</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21135914</v>
      </c>
      <c r="CS24" s="613"/>
      <c r="CT24" s="613"/>
      <c r="CU24" s="613"/>
      <c r="CV24" s="613"/>
      <c r="CW24" s="613"/>
      <c r="CX24" s="613"/>
      <c r="CY24" s="614"/>
      <c r="CZ24" s="650">
        <v>53.3</v>
      </c>
      <c r="DA24" s="651"/>
      <c r="DB24" s="651"/>
      <c r="DC24" s="652"/>
      <c r="DD24" s="649">
        <v>12271451</v>
      </c>
      <c r="DE24" s="613"/>
      <c r="DF24" s="613"/>
      <c r="DG24" s="613"/>
      <c r="DH24" s="613"/>
      <c r="DI24" s="613"/>
      <c r="DJ24" s="613"/>
      <c r="DK24" s="614"/>
      <c r="DL24" s="649">
        <v>12216550</v>
      </c>
      <c r="DM24" s="613"/>
      <c r="DN24" s="613"/>
      <c r="DO24" s="613"/>
      <c r="DP24" s="613"/>
      <c r="DQ24" s="613"/>
      <c r="DR24" s="613"/>
      <c r="DS24" s="613"/>
      <c r="DT24" s="613"/>
      <c r="DU24" s="613"/>
      <c r="DV24" s="614"/>
      <c r="DW24" s="617">
        <v>52.8</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7561748</v>
      </c>
      <c r="S25" s="624"/>
      <c r="T25" s="624"/>
      <c r="U25" s="624"/>
      <c r="V25" s="624"/>
      <c r="W25" s="624"/>
      <c r="X25" s="624"/>
      <c r="Y25" s="625"/>
      <c r="Z25" s="626">
        <v>18.7</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7724606</v>
      </c>
      <c r="CS25" s="655"/>
      <c r="CT25" s="655"/>
      <c r="CU25" s="655"/>
      <c r="CV25" s="655"/>
      <c r="CW25" s="655"/>
      <c r="CX25" s="655"/>
      <c r="CY25" s="656"/>
      <c r="CZ25" s="657">
        <v>19.5</v>
      </c>
      <c r="DA25" s="658"/>
      <c r="DB25" s="658"/>
      <c r="DC25" s="659"/>
      <c r="DD25" s="632">
        <v>6686223</v>
      </c>
      <c r="DE25" s="655"/>
      <c r="DF25" s="655"/>
      <c r="DG25" s="655"/>
      <c r="DH25" s="655"/>
      <c r="DI25" s="655"/>
      <c r="DJ25" s="655"/>
      <c r="DK25" s="656"/>
      <c r="DL25" s="632">
        <v>6631322</v>
      </c>
      <c r="DM25" s="655"/>
      <c r="DN25" s="655"/>
      <c r="DO25" s="655"/>
      <c r="DP25" s="655"/>
      <c r="DQ25" s="655"/>
      <c r="DR25" s="655"/>
      <c r="DS25" s="655"/>
      <c r="DT25" s="655"/>
      <c r="DU25" s="655"/>
      <c r="DV25" s="656"/>
      <c r="DW25" s="628">
        <v>28.6</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4977211</v>
      </c>
      <c r="CS26" s="624"/>
      <c r="CT26" s="624"/>
      <c r="CU26" s="624"/>
      <c r="CV26" s="624"/>
      <c r="CW26" s="624"/>
      <c r="CX26" s="624"/>
      <c r="CY26" s="625"/>
      <c r="CZ26" s="657">
        <v>12.6</v>
      </c>
      <c r="DA26" s="658"/>
      <c r="DB26" s="658"/>
      <c r="DC26" s="659"/>
      <c r="DD26" s="632">
        <v>4146023</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2550336</v>
      </c>
      <c r="S27" s="624"/>
      <c r="T27" s="624"/>
      <c r="U27" s="624"/>
      <c r="V27" s="624"/>
      <c r="W27" s="624"/>
      <c r="X27" s="624"/>
      <c r="Y27" s="625"/>
      <c r="Z27" s="626">
        <v>6.3</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13455880</v>
      </c>
      <c r="BH27" s="624"/>
      <c r="BI27" s="624"/>
      <c r="BJ27" s="624"/>
      <c r="BK27" s="624"/>
      <c r="BL27" s="624"/>
      <c r="BM27" s="624"/>
      <c r="BN27" s="625"/>
      <c r="BO27" s="626">
        <v>100</v>
      </c>
      <c r="BP27" s="626"/>
      <c r="BQ27" s="626"/>
      <c r="BR27" s="626"/>
      <c r="BS27" s="632">
        <v>30221</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11207153</v>
      </c>
      <c r="CS27" s="655"/>
      <c r="CT27" s="655"/>
      <c r="CU27" s="655"/>
      <c r="CV27" s="655"/>
      <c r="CW27" s="655"/>
      <c r="CX27" s="655"/>
      <c r="CY27" s="656"/>
      <c r="CZ27" s="657">
        <v>28.3</v>
      </c>
      <c r="DA27" s="658"/>
      <c r="DB27" s="658"/>
      <c r="DC27" s="659"/>
      <c r="DD27" s="632">
        <v>3436184</v>
      </c>
      <c r="DE27" s="655"/>
      <c r="DF27" s="655"/>
      <c r="DG27" s="655"/>
      <c r="DH27" s="655"/>
      <c r="DI27" s="655"/>
      <c r="DJ27" s="655"/>
      <c r="DK27" s="656"/>
      <c r="DL27" s="632">
        <v>3436184</v>
      </c>
      <c r="DM27" s="655"/>
      <c r="DN27" s="655"/>
      <c r="DO27" s="655"/>
      <c r="DP27" s="655"/>
      <c r="DQ27" s="655"/>
      <c r="DR27" s="655"/>
      <c r="DS27" s="655"/>
      <c r="DT27" s="655"/>
      <c r="DU27" s="655"/>
      <c r="DV27" s="656"/>
      <c r="DW27" s="628">
        <v>14.8</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97765</v>
      </c>
      <c r="S28" s="624"/>
      <c r="T28" s="624"/>
      <c r="U28" s="624"/>
      <c r="V28" s="624"/>
      <c r="W28" s="624"/>
      <c r="X28" s="624"/>
      <c r="Y28" s="625"/>
      <c r="Z28" s="626">
        <v>0.2</v>
      </c>
      <c r="AA28" s="626"/>
      <c r="AB28" s="626"/>
      <c r="AC28" s="626"/>
      <c r="AD28" s="627">
        <v>6389</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2204155</v>
      </c>
      <c r="CS28" s="624"/>
      <c r="CT28" s="624"/>
      <c r="CU28" s="624"/>
      <c r="CV28" s="624"/>
      <c r="CW28" s="624"/>
      <c r="CX28" s="624"/>
      <c r="CY28" s="625"/>
      <c r="CZ28" s="657">
        <v>5.6</v>
      </c>
      <c r="DA28" s="658"/>
      <c r="DB28" s="658"/>
      <c r="DC28" s="659"/>
      <c r="DD28" s="632">
        <v>2149044</v>
      </c>
      <c r="DE28" s="624"/>
      <c r="DF28" s="624"/>
      <c r="DG28" s="624"/>
      <c r="DH28" s="624"/>
      <c r="DI28" s="624"/>
      <c r="DJ28" s="624"/>
      <c r="DK28" s="625"/>
      <c r="DL28" s="632">
        <v>2149044</v>
      </c>
      <c r="DM28" s="624"/>
      <c r="DN28" s="624"/>
      <c r="DO28" s="624"/>
      <c r="DP28" s="624"/>
      <c r="DQ28" s="624"/>
      <c r="DR28" s="624"/>
      <c r="DS28" s="624"/>
      <c r="DT28" s="624"/>
      <c r="DU28" s="624"/>
      <c r="DV28" s="625"/>
      <c r="DW28" s="628">
        <v>9.3000000000000007</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34438</v>
      </c>
      <c r="S29" s="624"/>
      <c r="T29" s="624"/>
      <c r="U29" s="624"/>
      <c r="V29" s="624"/>
      <c r="W29" s="624"/>
      <c r="X29" s="624"/>
      <c r="Y29" s="625"/>
      <c r="Z29" s="626">
        <v>0.1</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2203688</v>
      </c>
      <c r="CS29" s="655"/>
      <c r="CT29" s="655"/>
      <c r="CU29" s="655"/>
      <c r="CV29" s="655"/>
      <c r="CW29" s="655"/>
      <c r="CX29" s="655"/>
      <c r="CY29" s="656"/>
      <c r="CZ29" s="657">
        <v>5.6</v>
      </c>
      <c r="DA29" s="658"/>
      <c r="DB29" s="658"/>
      <c r="DC29" s="659"/>
      <c r="DD29" s="632">
        <v>2148577</v>
      </c>
      <c r="DE29" s="655"/>
      <c r="DF29" s="655"/>
      <c r="DG29" s="655"/>
      <c r="DH29" s="655"/>
      <c r="DI29" s="655"/>
      <c r="DJ29" s="655"/>
      <c r="DK29" s="656"/>
      <c r="DL29" s="632">
        <v>2148577</v>
      </c>
      <c r="DM29" s="655"/>
      <c r="DN29" s="655"/>
      <c r="DO29" s="655"/>
      <c r="DP29" s="655"/>
      <c r="DQ29" s="655"/>
      <c r="DR29" s="655"/>
      <c r="DS29" s="655"/>
      <c r="DT29" s="655"/>
      <c r="DU29" s="655"/>
      <c r="DV29" s="656"/>
      <c r="DW29" s="628">
        <v>9.3000000000000007</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647712</v>
      </c>
      <c r="S30" s="624"/>
      <c r="T30" s="624"/>
      <c r="U30" s="624"/>
      <c r="V30" s="624"/>
      <c r="W30" s="624"/>
      <c r="X30" s="624"/>
      <c r="Y30" s="625"/>
      <c r="Z30" s="626">
        <v>1.6</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v>
      </c>
      <c r="BH30" s="682"/>
      <c r="BI30" s="682"/>
      <c r="BJ30" s="682"/>
      <c r="BK30" s="682"/>
      <c r="BL30" s="682"/>
      <c r="BM30" s="618">
        <v>95.9</v>
      </c>
      <c r="BN30" s="682"/>
      <c r="BO30" s="682"/>
      <c r="BP30" s="682"/>
      <c r="BQ30" s="683"/>
      <c r="BR30" s="681">
        <v>98.5</v>
      </c>
      <c r="BS30" s="682"/>
      <c r="BT30" s="682"/>
      <c r="BU30" s="682"/>
      <c r="BV30" s="682"/>
      <c r="BW30" s="682"/>
      <c r="BX30" s="618">
        <v>94.6</v>
      </c>
      <c r="BY30" s="682"/>
      <c r="BZ30" s="682"/>
      <c r="CA30" s="682"/>
      <c r="CB30" s="683"/>
      <c r="CD30" s="686"/>
      <c r="CE30" s="687"/>
      <c r="CF30" s="637" t="s">
        <v>291</v>
      </c>
      <c r="CG30" s="638"/>
      <c r="CH30" s="638"/>
      <c r="CI30" s="638"/>
      <c r="CJ30" s="638"/>
      <c r="CK30" s="638"/>
      <c r="CL30" s="638"/>
      <c r="CM30" s="638"/>
      <c r="CN30" s="638"/>
      <c r="CO30" s="638"/>
      <c r="CP30" s="638"/>
      <c r="CQ30" s="639"/>
      <c r="CR30" s="623">
        <v>1906657</v>
      </c>
      <c r="CS30" s="624"/>
      <c r="CT30" s="624"/>
      <c r="CU30" s="624"/>
      <c r="CV30" s="624"/>
      <c r="CW30" s="624"/>
      <c r="CX30" s="624"/>
      <c r="CY30" s="625"/>
      <c r="CZ30" s="657">
        <v>4.8</v>
      </c>
      <c r="DA30" s="658"/>
      <c r="DB30" s="658"/>
      <c r="DC30" s="659"/>
      <c r="DD30" s="632">
        <v>1858452</v>
      </c>
      <c r="DE30" s="624"/>
      <c r="DF30" s="624"/>
      <c r="DG30" s="624"/>
      <c r="DH30" s="624"/>
      <c r="DI30" s="624"/>
      <c r="DJ30" s="624"/>
      <c r="DK30" s="625"/>
      <c r="DL30" s="632">
        <v>1858452</v>
      </c>
      <c r="DM30" s="624"/>
      <c r="DN30" s="624"/>
      <c r="DO30" s="624"/>
      <c r="DP30" s="624"/>
      <c r="DQ30" s="624"/>
      <c r="DR30" s="624"/>
      <c r="DS30" s="624"/>
      <c r="DT30" s="624"/>
      <c r="DU30" s="624"/>
      <c r="DV30" s="625"/>
      <c r="DW30" s="628">
        <v>8</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685657</v>
      </c>
      <c r="S31" s="624"/>
      <c r="T31" s="624"/>
      <c r="U31" s="624"/>
      <c r="V31" s="624"/>
      <c r="W31" s="624"/>
      <c r="X31" s="624"/>
      <c r="Y31" s="625"/>
      <c r="Z31" s="626">
        <v>1.7</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v>
      </c>
      <c r="BH31" s="655"/>
      <c r="BI31" s="655"/>
      <c r="BJ31" s="655"/>
      <c r="BK31" s="655"/>
      <c r="BL31" s="655"/>
      <c r="BM31" s="629">
        <v>96.3</v>
      </c>
      <c r="BN31" s="679"/>
      <c r="BO31" s="679"/>
      <c r="BP31" s="679"/>
      <c r="BQ31" s="680"/>
      <c r="BR31" s="678">
        <v>98.7</v>
      </c>
      <c r="BS31" s="655"/>
      <c r="BT31" s="655"/>
      <c r="BU31" s="655"/>
      <c r="BV31" s="655"/>
      <c r="BW31" s="655"/>
      <c r="BX31" s="629">
        <v>95</v>
      </c>
      <c r="BY31" s="679"/>
      <c r="BZ31" s="679"/>
      <c r="CA31" s="679"/>
      <c r="CB31" s="680"/>
      <c r="CD31" s="686"/>
      <c r="CE31" s="687"/>
      <c r="CF31" s="637" t="s">
        <v>295</v>
      </c>
      <c r="CG31" s="638"/>
      <c r="CH31" s="638"/>
      <c r="CI31" s="638"/>
      <c r="CJ31" s="638"/>
      <c r="CK31" s="638"/>
      <c r="CL31" s="638"/>
      <c r="CM31" s="638"/>
      <c r="CN31" s="638"/>
      <c r="CO31" s="638"/>
      <c r="CP31" s="638"/>
      <c r="CQ31" s="639"/>
      <c r="CR31" s="623">
        <v>297031</v>
      </c>
      <c r="CS31" s="655"/>
      <c r="CT31" s="655"/>
      <c r="CU31" s="655"/>
      <c r="CV31" s="655"/>
      <c r="CW31" s="655"/>
      <c r="CX31" s="655"/>
      <c r="CY31" s="656"/>
      <c r="CZ31" s="657">
        <v>0.7</v>
      </c>
      <c r="DA31" s="658"/>
      <c r="DB31" s="658"/>
      <c r="DC31" s="659"/>
      <c r="DD31" s="632">
        <v>290125</v>
      </c>
      <c r="DE31" s="655"/>
      <c r="DF31" s="655"/>
      <c r="DG31" s="655"/>
      <c r="DH31" s="655"/>
      <c r="DI31" s="655"/>
      <c r="DJ31" s="655"/>
      <c r="DK31" s="656"/>
      <c r="DL31" s="632">
        <v>290125</v>
      </c>
      <c r="DM31" s="655"/>
      <c r="DN31" s="655"/>
      <c r="DO31" s="655"/>
      <c r="DP31" s="655"/>
      <c r="DQ31" s="655"/>
      <c r="DR31" s="655"/>
      <c r="DS31" s="655"/>
      <c r="DT31" s="655"/>
      <c r="DU31" s="655"/>
      <c r="DV31" s="656"/>
      <c r="DW31" s="628">
        <v>1.3</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1783533</v>
      </c>
      <c r="S32" s="624"/>
      <c r="T32" s="624"/>
      <c r="U32" s="624"/>
      <c r="V32" s="624"/>
      <c r="W32" s="624"/>
      <c r="X32" s="624"/>
      <c r="Y32" s="625"/>
      <c r="Z32" s="626">
        <v>4.4000000000000004</v>
      </c>
      <c r="AA32" s="626"/>
      <c r="AB32" s="626"/>
      <c r="AC32" s="626"/>
      <c r="AD32" s="627">
        <v>2714</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98.8</v>
      </c>
      <c r="BH32" s="691"/>
      <c r="BI32" s="691"/>
      <c r="BJ32" s="691"/>
      <c r="BK32" s="691"/>
      <c r="BL32" s="691"/>
      <c r="BM32" s="692">
        <v>95</v>
      </c>
      <c r="BN32" s="691"/>
      <c r="BO32" s="691"/>
      <c r="BP32" s="691"/>
      <c r="BQ32" s="693"/>
      <c r="BR32" s="690">
        <v>98.2</v>
      </c>
      <c r="BS32" s="691"/>
      <c r="BT32" s="691"/>
      <c r="BU32" s="691"/>
      <c r="BV32" s="691"/>
      <c r="BW32" s="691"/>
      <c r="BX32" s="692">
        <v>93.6</v>
      </c>
      <c r="BY32" s="691"/>
      <c r="BZ32" s="691"/>
      <c r="CA32" s="691"/>
      <c r="CB32" s="693"/>
      <c r="CD32" s="688"/>
      <c r="CE32" s="689"/>
      <c r="CF32" s="637" t="s">
        <v>298</v>
      </c>
      <c r="CG32" s="638"/>
      <c r="CH32" s="638"/>
      <c r="CI32" s="638"/>
      <c r="CJ32" s="638"/>
      <c r="CK32" s="638"/>
      <c r="CL32" s="638"/>
      <c r="CM32" s="638"/>
      <c r="CN32" s="638"/>
      <c r="CO32" s="638"/>
      <c r="CP32" s="638"/>
      <c r="CQ32" s="639"/>
      <c r="CR32" s="623">
        <v>467</v>
      </c>
      <c r="CS32" s="624"/>
      <c r="CT32" s="624"/>
      <c r="CU32" s="624"/>
      <c r="CV32" s="624"/>
      <c r="CW32" s="624"/>
      <c r="CX32" s="624"/>
      <c r="CY32" s="625"/>
      <c r="CZ32" s="657">
        <v>0</v>
      </c>
      <c r="DA32" s="658"/>
      <c r="DB32" s="658"/>
      <c r="DC32" s="659"/>
      <c r="DD32" s="632">
        <v>467</v>
      </c>
      <c r="DE32" s="624"/>
      <c r="DF32" s="624"/>
      <c r="DG32" s="624"/>
      <c r="DH32" s="624"/>
      <c r="DI32" s="624"/>
      <c r="DJ32" s="624"/>
      <c r="DK32" s="625"/>
      <c r="DL32" s="632">
        <v>467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2187300</v>
      </c>
      <c r="S33" s="624"/>
      <c r="T33" s="624"/>
      <c r="U33" s="624"/>
      <c r="V33" s="624"/>
      <c r="W33" s="624"/>
      <c r="X33" s="624"/>
      <c r="Y33" s="625"/>
      <c r="Z33" s="626">
        <v>5.4</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16122466</v>
      </c>
      <c r="CS33" s="655"/>
      <c r="CT33" s="655"/>
      <c r="CU33" s="655"/>
      <c r="CV33" s="655"/>
      <c r="CW33" s="655"/>
      <c r="CX33" s="655"/>
      <c r="CY33" s="656"/>
      <c r="CZ33" s="657">
        <v>40.700000000000003</v>
      </c>
      <c r="DA33" s="658"/>
      <c r="DB33" s="658"/>
      <c r="DC33" s="659"/>
      <c r="DD33" s="632">
        <v>12413409</v>
      </c>
      <c r="DE33" s="655"/>
      <c r="DF33" s="655"/>
      <c r="DG33" s="655"/>
      <c r="DH33" s="655"/>
      <c r="DI33" s="655"/>
      <c r="DJ33" s="655"/>
      <c r="DK33" s="656"/>
      <c r="DL33" s="632">
        <v>9538544</v>
      </c>
      <c r="DM33" s="655"/>
      <c r="DN33" s="655"/>
      <c r="DO33" s="655"/>
      <c r="DP33" s="655"/>
      <c r="DQ33" s="655"/>
      <c r="DR33" s="655"/>
      <c r="DS33" s="655"/>
      <c r="DT33" s="655"/>
      <c r="DU33" s="655"/>
      <c r="DV33" s="656"/>
      <c r="DW33" s="628">
        <v>41.2</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4935518</v>
      </c>
      <c r="CS34" s="624"/>
      <c r="CT34" s="624"/>
      <c r="CU34" s="624"/>
      <c r="CV34" s="624"/>
      <c r="CW34" s="624"/>
      <c r="CX34" s="624"/>
      <c r="CY34" s="625"/>
      <c r="CZ34" s="657">
        <v>12.5</v>
      </c>
      <c r="DA34" s="658"/>
      <c r="DB34" s="658"/>
      <c r="DC34" s="659"/>
      <c r="DD34" s="632">
        <v>3819089</v>
      </c>
      <c r="DE34" s="624"/>
      <c r="DF34" s="624"/>
      <c r="DG34" s="624"/>
      <c r="DH34" s="624"/>
      <c r="DI34" s="624"/>
      <c r="DJ34" s="624"/>
      <c r="DK34" s="625"/>
      <c r="DL34" s="632">
        <v>3696105</v>
      </c>
      <c r="DM34" s="624"/>
      <c r="DN34" s="624"/>
      <c r="DO34" s="624"/>
      <c r="DP34" s="624"/>
      <c r="DQ34" s="624"/>
      <c r="DR34" s="624"/>
      <c r="DS34" s="624"/>
      <c r="DT34" s="624"/>
      <c r="DU34" s="624"/>
      <c r="DV34" s="625"/>
      <c r="DW34" s="628">
        <v>16</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1300000</v>
      </c>
      <c r="S35" s="624"/>
      <c r="T35" s="624"/>
      <c r="U35" s="624"/>
      <c r="V35" s="624"/>
      <c r="W35" s="624"/>
      <c r="X35" s="624"/>
      <c r="Y35" s="625"/>
      <c r="Z35" s="626">
        <v>3.2</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5422743</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-285952</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275799</v>
      </c>
      <c r="CS35" s="655"/>
      <c r="CT35" s="655"/>
      <c r="CU35" s="655"/>
      <c r="CV35" s="655"/>
      <c r="CW35" s="655"/>
      <c r="CX35" s="655"/>
      <c r="CY35" s="656"/>
      <c r="CZ35" s="657">
        <v>0.7</v>
      </c>
      <c r="DA35" s="658"/>
      <c r="DB35" s="658"/>
      <c r="DC35" s="659"/>
      <c r="DD35" s="632">
        <v>253167</v>
      </c>
      <c r="DE35" s="655"/>
      <c r="DF35" s="655"/>
      <c r="DG35" s="655"/>
      <c r="DH35" s="655"/>
      <c r="DI35" s="655"/>
      <c r="DJ35" s="655"/>
      <c r="DK35" s="656"/>
      <c r="DL35" s="632">
        <v>253167</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40334373</v>
      </c>
      <c r="S36" s="696"/>
      <c r="T36" s="696"/>
      <c r="U36" s="696"/>
      <c r="V36" s="696"/>
      <c r="W36" s="696"/>
      <c r="X36" s="696"/>
      <c r="Y36" s="697"/>
      <c r="Z36" s="698">
        <v>100</v>
      </c>
      <c r="AA36" s="698"/>
      <c r="AB36" s="698"/>
      <c r="AC36" s="698"/>
      <c r="AD36" s="699">
        <v>21849856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1339897</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-582138</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2726045</v>
      </c>
      <c r="CS36" s="624"/>
      <c r="CT36" s="624"/>
      <c r="CU36" s="624"/>
      <c r="CV36" s="624"/>
      <c r="CW36" s="624"/>
      <c r="CX36" s="624"/>
      <c r="CY36" s="625"/>
      <c r="CZ36" s="657">
        <v>6.9</v>
      </c>
      <c r="DA36" s="658"/>
      <c r="DB36" s="658"/>
      <c r="DC36" s="659"/>
      <c r="DD36" s="632">
        <v>2401550</v>
      </c>
      <c r="DE36" s="624"/>
      <c r="DF36" s="624"/>
      <c r="DG36" s="624"/>
      <c r="DH36" s="624"/>
      <c r="DI36" s="624"/>
      <c r="DJ36" s="624"/>
      <c r="DK36" s="625"/>
      <c r="DL36" s="632">
        <v>1898840</v>
      </c>
      <c r="DM36" s="624"/>
      <c r="DN36" s="624"/>
      <c r="DO36" s="624"/>
      <c r="DP36" s="624"/>
      <c r="DQ36" s="624"/>
      <c r="DR36" s="624"/>
      <c r="DS36" s="624"/>
      <c r="DT36" s="624"/>
      <c r="DU36" s="624"/>
      <c r="DV36" s="625"/>
      <c r="DW36" s="628">
        <v>8.1999999999999993</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13244</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17705</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940529</v>
      </c>
      <c r="CS37" s="655"/>
      <c r="CT37" s="655"/>
      <c r="CU37" s="655"/>
      <c r="CV37" s="655"/>
      <c r="CW37" s="655"/>
      <c r="CX37" s="655"/>
      <c r="CY37" s="656"/>
      <c r="CZ37" s="657">
        <v>2.4</v>
      </c>
      <c r="DA37" s="658"/>
      <c r="DB37" s="658"/>
      <c r="DC37" s="659"/>
      <c r="DD37" s="632">
        <v>940529</v>
      </c>
      <c r="DE37" s="655"/>
      <c r="DF37" s="655"/>
      <c r="DG37" s="655"/>
      <c r="DH37" s="655"/>
      <c r="DI37" s="655"/>
      <c r="DJ37" s="655"/>
      <c r="DK37" s="656"/>
      <c r="DL37" s="632">
        <v>861473</v>
      </c>
      <c r="DM37" s="655"/>
      <c r="DN37" s="655"/>
      <c r="DO37" s="655"/>
      <c r="DP37" s="655"/>
      <c r="DQ37" s="655"/>
      <c r="DR37" s="655"/>
      <c r="DS37" s="655"/>
      <c r="DT37" s="655"/>
      <c r="DU37" s="655"/>
      <c r="DV37" s="656"/>
      <c r="DW37" s="628">
        <v>3.7</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t="s">
        <v>110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29987</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5409499</v>
      </c>
      <c r="CS38" s="624"/>
      <c r="CT38" s="624"/>
      <c r="CU38" s="624"/>
      <c r="CV38" s="624"/>
      <c r="CW38" s="624"/>
      <c r="CX38" s="624"/>
      <c r="CY38" s="625"/>
      <c r="CZ38" s="657">
        <v>13.6</v>
      </c>
      <c r="DA38" s="658"/>
      <c r="DB38" s="658"/>
      <c r="DC38" s="659"/>
      <c r="DD38" s="632">
        <v>4532834</v>
      </c>
      <c r="DE38" s="624"/>
      <c r="DF38" s="624"/>
      <c r="DG38" s="624"/>
      <c r="DH38" s="624"/>
      <c r="DI38" s="624"/>
      <c r="DJ38" s="624"/>
      <c r="DK38" s="625"/>
      <c r="DL38" s="632">
        <v>3690432</v>
      </c>
      <c r="DM38" s="624"/>
      <c r="DN38" s="624"/>
      <c r="DO38" s="624"/>
      <c r="DP38" s="624"/>
      <c r="DQ38" s="624"/>
      <c r="DR38" s="624"/>
      <c r="DS38" s="624"/>
      <c r="DT38" s="624"/>
      <c r="DU38" s="624"/>
      <c r="DV38" s="625"/>
      <c r="DW38" s="628">
        <v>15.9</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110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87</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1555125</v>
      </c>
      <c r="CS39" s="655"/>
      <c r="CT39" s="655"/>
      <c r="CU39" s="655"/>
      <c r="CV39" s="655"/>
      <c r="CW39" s="655"/>
      <c r="CX39" s="655"/>
      <c r="CY39" s="656"/>
      <c r="CZ39" s="657">
        <v>3.9</v>
      </c>
      <c r="DA39" s="658"/>
      <c r="DB39" s="658"/>
      <c r="DC39" s="659"/>
      <c r="DD39" s="632">
        <v>1406769</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1279434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107</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1220480</v>
      </c>
      <c r="CS40" s="624"/>
      <c r="CT40" s="624"/>
      <c r="CU40" s="624"/>
      <c r="CV40" s="624"/>
      <c r="CW40" s="624"/>
      <c r="CX40" s="624"/>
      <c r="CY40" s="625"/>
      <c r="CZ40" s="657">
        <v>3.1</v>
      </c>
      <c r="DA40" s="658"/>
      <c r="DB40" s="658"/>
      <c r="DC40" s="659"/>
      <c r="DD40" s="632" t="s">
        <v>110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2790168</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309</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2371946</v>
      </c>
      <c r="CS42" s="624"/>
      <c r="CT42" s="624"/>
      <c r="CU42" s="624"/>
      <c r="CV42" s="624"/>
      <c r="CW42" s="624"/>
      <c r="CX42" s="624"/>
      <c r="CY42" s="625"/>
      <c r="CZ42" s="657">
        <v>6</v>
      </c>
      <c r="DA42" s="706"/>
      <c r="DB42" s="706"/>
      <c r="DC42" s="707"/>
      <c r="DD42" s="632">
        <v>819727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115723</v>
      </c>
      <c r="CS43" s="655"/>
      <c r="CT43" s="655"/>
      <c r="CU43" s="655"/>
      <c r="CV43" s="655"/>
      <c r="CW43" s="655"/>
      <c r="CX43" s="655"/>
      <c r="CY43" s="656"/>
      <c r="CZ43" s="657">
        <v>0.3</v>
      </c>
      <c r="DA43" s="658"/>
      <c r="DB43" s="658"/>
      <c r="DC43" s="659"/>
      <c r="DD43" s="632">
        <v>115723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2315775</v>
      </c>
      <c r="CS44" s="624"/>
      <c r="CT44" s="624"/>
      <c r="CU44" s="624"/>
      <c r="CV44" s="624"/>
      <c r="CW44" s="624"/>
      <c r="CX44" s="624"/>
      <c r="CY44" s="625"/>
      <c r="CZ44" s="657">
        <v>5.8</v>
      </c>
      <c r="DA44" s="706"/>
      <c r="DB44" s="706"/>
      <c r="DC44" s="707"/>
      <c r="DD44" s="632">
        <v>815474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1226644</v>
      </c>
      <c r="CS45" s="655"/>
      <c r="CT45" s="655"/>
      <c r="CU45" s="655"/>
      <c r="CV45" s="655"/>
      <c r="CW45" s="655"/>
      <c r="CX45" s="655"/>
      <c r="CY45" s="656"/>
      <c r="CZ45" s="657">
        <v>3.1</v>
      </c>
      <c r="DA45" s="658"/>
      <c r="DB45" s="658"/>
      <c r="DC45" s="659"/>
      <c r="DD45" s="632">
        <v>43233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1089131</v>
      </c>
      <c r="CS46" s="624"/>
      <c r="CT46" s="624"/>
      <c r="CU46" s="624"/>
      <c r="CV46" s="624"/>
      <c r="CW46" s="624"/>
      <c r="CX46" s="624"/>
      <c r="CY46" s="625"/>
      <c r="CZ46" s="657">
        <v>2.7</v>
      </c>
      <c r="DA46" s="706"/>
      <c r="DB46" s="706"/>
      <c r="DC46" s="707"/>
      <c r="DD46" s="632">
        <v>772241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56171</v>
      </c>
      <c r="CS47" s="655"/>
      <c r="CT47" s="655"/>
      <c r="CU47" s="655"/>
      <c r="CV47" s="655"/>
      <c r="CW47" s="655"/>
      <c r="CX47" s="655"/>
      <c r="CY47" s="656"/>
      <c r="CZ47" s="657">
        <v>0.1</v>
      </c>
      <c r="DA47" s="658"/>
      <c r="DB47" s="658"/>
      <c r="DC47" s="659"/>
      <c r="DD47" s="632">
        <v>4253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39630326</v>
      </c>
      <c r="CS49" s="691"/>
      <c r="CT49" s="691"/>
      <c r="CU49" s="691"/>
      <c r="CV49" s="691"/>
      <c r="CW49" s="691"/>
      <c r="CX49" s="691"/>
      <c r="CY49" s="718"/>
      <c r="CZ49" s="719">
        <v>100</v>
      </c>
      <c r="DA49" s="720"/>
      <c r="DB49" s="720"/>
      <c r="DC49" s="721"/>
      <c r="DD49" s="722">
        <v>25504587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22" zoomScale="70" zoomScaleNormal="25" zoomScaleSheetLayoutView="70" workbookViewId="0">
      <selection activeCell="AF42" sqref="AF42:AJ4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40349</v>
      </c>
      <c r="R7" s="753"/>
      <c r="S7" s="753"/>
      <c r="T7" s="753"/>
      <c r="U7" s="753"/>
      <c r="V7" s="753">
        <v>39653</v>
      </c>
      <c r="W7" s="753"/>
      <c r="X7" s="753"/>
      <c r="Y7" s="753"/>
      <c r="Z7" s="753"/>
      <c r="AA7" s="753">
        <v>696</v>
      </c>
      <c r="AB7" s="753"/>
      <c r="AC7" s="753"/>
      <c r="AD7" s="753"/>
      <c r="AE7" s="754"/>
      <c r="AF7" s="755">
        <v>571</v>
      </c>
      <c r="AG7" s="756"/>
      <c r="AH7" s="756"/>
      <c r="AI7" s="756"/>
      <c r="AJ7" s="757"/>
      <c r="AK7" s="792">
        <v>687</v>
      </c>
      <c r="AL7" s="793"/>
      <c r="AM7" s="793"/>
      <c r="AN7" s="793"/>
      <c r="AO7" s="793"/>
      <c r="AP7" s="793">
        <v>26718</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t="s">
        <v>551</v>
      </c>
      <c r="CI7" s="790"/>
      <c r="CJ7" s="790"/>
      <c r="CK7" s="790"/>
      <c r="CL7" s="791"/>
      <c r="CM7" s="789">
        <v>317</v>
      </c>
      <c r="CN7" s="790"/>
      <c r="CO7" s="790"/>
      <c r="CP7" s="790"/>
      <c r="CQ7" s="791"/>
      <c r="CR7" s="789">
        <v>170</v>
      </c>
      <c r="CS7" s="790"/>
      <c r="CT7" s="790"/>
      <c r="CU7" s="790"/>
      <c r="CV7" s="791"/>
      <c r="CW7" s="789" t="s">
        <v>550</v>
      </c>
      <c r="CX7" s="790"/>
      <c r="CY7" s="790"/>
      <c r="CZ7" s="790"/>
      <c r="DA7" s="791"/>
      <c r="DB7" s="789" t="s">
        <v>550</v>
      </c>
      <c r="DC7" s="790"/>
      <c r="DD7" s="790"/>
      <c r="DE7" s="790"/>
      <c r="DF7" s="791"/>
      <c r="DG7" s="789" t="s">
        <v>550</v>
      </c>
      <c r="DH7" s="790"/>
      <c r="DI7" s="790"/>
      <c r="DJ7" s="790"/>
      <c r="DK7" s="791"/>
      <c r="DL7" s="789" t="s">
        <v>550</v>
      </c>
      <c r="DM7" s="790"/>
      <c r="DN7" s="790"/>
      <c r="DO7" s="790"/>
      <c r="DP7" s="791"/>
      <c r="DQ7" s="789" t="s">
        <v>550</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153</v>
      </c>
      <c r="R8" s="777"/>
      <c r="S8" s="777"/>
      <c r="T8" s="777"/>
      <c r="U8" s="777"/>
      <c r="V8" s="777">
        <v>144</v>
      </c>
      <c r="W8" s="777"/>
      <c r="X8" s="777"/>
      <c r="Y8" s="777"/>
      <c r="Z8" s="777"/>
      <c r="AA8" s="777">
        <v>8</v>
      </c>
      <c r="AB8" s="777"/>
      <c r="AC8" s="777"/>
      <c r="AD8" s="777"/>
      <c r="AE8" s="778"/>
      <c r="AF8" s="779">
        <v>8</v>
      </c>
      <c r="AG8" s="780"/>
      <c r="AH8" s="780"/>
      <c r="AI8" s="780"/>
      <c r="AJ8" s="781"/>
      <c r="AK8" s="782" t="s">
        <v>550</v>
      </c>
      <c r="AL8" s="783"/>
      <c r="AM8" s="783"/>
      <c r="AN8" s="783"/>
      <c r="AO8" s="783"/>
      <c r="AP8" s="783" t="s">
        <v>550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547</v>
      </c>
      <c r="BT8" s="787"/>
      <c r="BU8" s="787"/>
      <c r="BV8" s="787"/>
      <c r="BW8" s="787"/>
      <c r="BX8" s="787"/>
      <c r="BY8" s="787"/>
      <c r="BZ8" s="787"/>
      <c r="CA8" s="787"/>
      <c r="CB8" s="787"/>
      <c r="CC8" s="787"/>
      <c r="CD8" s="787"/>
      <c r="CE8" s="787"/>
      <c r="CF8" s="787"/>
      <c r="CG8" s="788"/>
      <c r="CH8" s="799">
        <v>1</v>
      </c>
      <c r="CI8" s="800"/>
      <c r="CJ8" s="800"/>
      <c r="CK8" s="800"/>
      <c r="CL8" s="801"/>
      <c r="CM8" s="799">
        <v>287</v>
      </c>
      <c r="CN8" s="800"/>
      <c r="CO8" s="800"/>
      <c r="CP8" s="800"/>
      <c r="CQ8" s="801"/>
      <c r="CR8" s="799">
        <v>200</v>
      </c>
      <c r="CS8" s="800"/>
      <c r="CT8" s="800"/>
      <c r="CU8" s="800"/>
      <c r="CV8" s="801"/>
      <c r="CW8" s="799" t="s">
        <v>550</v>
      </c>
      <c r="CX8" s="800"/>
      <c r="CY8" s="800"/>
      <c r="CZ8" s="800"/>
      <c r="DA8" s="801"/>
      <c r="DB8" s="799" t="s">
        <v>550</v>
      </c>
      <c r="DC8" s="800"/>
      <c r="DD8" s="800"/>
      <c r="DE8" s="800"/>
      <c r="DF8" s="801"/>
      <c r="DG8" s="799" t="s">
        <v>550</v>
      </c>
      <c r="DH8" s="800"/>
      <c r="DI8" s="800"/>
      <c r="DJ8" s="800"/>
      <c r="DK8" s="801"/>
      <c r="DL8" s="799" t="s">
        <v>550</v>
      </c>
      <c r="DM8" s="800"/>
      <c r="DN8" s="800"/>
      <c r="DO8" s="800"/>
      <c r="DP8" s="801"/>
      <c r="DQ8" s="799" t="s">
        <v>550</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548</v>
      </c>
      <c r="BT9" s="787"/>
      <c r="BU9" s="787"/>
      <c r="BV9" s="787"/>
      <c r="BW9" s="787"/>
      <c r="BX9" s="787"/>
      <c r="BY9" s="787"/>
      <c r="BZ9" s="787"/>
      <c r="CA9" s="787"/>
      <c r="CB9" s="787"/>
      <c r="CC9" s="787"/>
      <c r="CD9" s="787"/>
      <c r="CE9" s="787"/>
      <c r="CF9" s="787"/>
      <c r="CG9" s="788"/>
      <c r="CH9" s="799">
        <v>0</v>
      </c>
      <c r="CI9" s="800"/>
      <c r="CJ9" s="800"/>
      <c r="CK9" s="800"/>
      <c r="CL9" s="801"/>
      <c r="CM9" s="799">
        <v>70</v>
      </c>
      <c r="CN9" s="800"/>
      <c r="CO9" s="800"/>
      <c r="CP9" s="800"/>
      <c r="CQ9" s="801"/>
      <c r="CR9" s="799">
        <v>70</v>
      </c>
      <c r="CS9" s="800"/>
      <c r="CT9" s="800"/>
      <c r="CU9" s="800"/>
      <c r="CV9" s="801"/>
      <c r="CW9" s="799">
        <v>25</v>
      </c>
      <c r="CX9" s="800"/>
      <c r="CY9" s="800"/>
      <c r="CZ9" s="800"/>
      <c r="DA9" s="801"/>
      <c r="DB9" s="799" t="s">
        <v>550</v>
      </c>
      <c r="DC9" s="800"/>
      <c r="DD9" s="800"/>
      <c r="DE9" s="800"/>
      <c r="DF9" s="801"/>
      <c r="DG9" s="799" t="s">
        <v>550</v>
      </c>
      <c r="DH9" s="800"/>
      <c r="DI9" s="800"/>
      <c r="DJ9" s="800"/>
      <c r="DK9" s="801"/>
      <c r="DL9" s="799" t="s">
        <v>550</v>
      </c>
      <c r="DM9" s="800"/>
      <c r="DN9" s="800"/>
      <c r="DO9" s="800"/>
      <c r="DP9" s="801"/>
      <c r="DQ9" s="799" t="s">
        <v>550</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549</v>
      </c>
      <c r="BT10" s="787"/>
      <c r="BU10" s="787"/>
      <c r="BV10" s="787"/>
      <c r="BW10" s="787"/>
      <c r="BX10" s="787"/>
      <c r="BY10" s="787"/>
      <c r="BZ10" s="787"/>
      <c r="CA10" s="787"/>
      <c r="CB10" s="787"/>
      <c r="CC10" s="787"/>
      <c r="CD10" s="787"/>
      <c r="CE10" s="787"/>
      <c r="CF10" s="787"/>
      <c r="CG10" s="788"/>
      <c r="CH10" s="799">
        <v>0</v>
      </c>
      <c r="CI10" s="800"/>
      <c r="CJ10" s="800"/>
      <c r="CK10" s="800"/>
      <c r="CL10" s="801"/>
      <c r="CM10" s="799">
        <v>2</v>
      </c>
      <c r="CN10" s="800"/>
      <c r="CO10" s="800"/>
      <c r="CP10" s="800"/>
      <c r="CQ10" s="801"/>
      <c r="CR10" s="799">
        <v>2</v>
      </c>
      <c r="CS10" s="800"/>
      <c r="CT10" s="800"/>
      <c r="CU10" s="800"/>
      <c r="CV10" s="801"/>
      <c r="CW10" s="799">
        <v>222</v>
      </c>
      <c r="CX10" s="800"/>
      <c r="CY10" s="800"/>
      <c r="CZ10" s="800"/>
      <c r="DA10" s="801"/>
      <c r="DB10" s="799" t="s">
        <v>550</v>
      </c>
      <c r="DC10" s="800"/>
      <c r="DD10" s="800"/>
      <c r="DE10" s="800"/>
      <c r="DF10" s="801"/>
      <c r="DG10" s="799" t="s">
        <v>550</v>
      </c>
      <c r="DH10" s="800"/>
      <c r="DI10" s="800"/>
      <c r="DJ10" s="800"/>
      <c r="DK10" s="801"/>
      <c r="DL10" s="799" t="s">
        <v>550</v>
      </c>
      <c r="DM10" s="800"/>
      <c r="DN10" s="800"/>
      <c r="DO10" s="800"/>
      <c r="DP10" s="801"/>
      <c r="DQ10" s="799" t="s">
        <v>550</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365</v>
      </c>
      <c r="B23" s="808" t="s">
        <v>366</v>
      </c>
      <c r="C23" s="809"/>
      <c r="D23" s="809"/>
      <c r="E23" s="809"/>
      <c r="F23" s="809"/>
      <c r="G23" s="809"/>
      <c r="H23" s="809"/>
      <c r="I23" s="809"/>
      <c r="J23" s="809"/>
      <c r="K23" s="809"/>
      <c r="L23" s="809"/>
      <c r="M23" s="809"/>
      <c r="N23" s="809"/>
      <c r="O23" s="809"/>
      <c r="P23" s="810"/>
      <c r="Q23" s="811">
        <v>40334</v>
      </c>
      <c r="R23" s="812"/>
      <c r="S23" s="812"/>
      <c r="T23" s="812"/>
      <c r="U23" s="812"/>
      <c r="V23" s="812">
        <v>39630</v>
      </c>
      <c r="W23" s="812"/>
      <c r="X23" s="812"/>
      <c r="Y23" s="812"/>
      <c r="Z23" s="812"/>
      <c r="AA23" s="812">
        <v>704</v>
      </c>
      <c r="AB23" s="812"/>
      <c r="AC23" s="812"/>
      <c r="AD23" s="812"/>
      <c r="AE23" s="813"/>
      <c r="AF23" s="814">
        <v>579</v>
      </c>
      <c r="AG23" s="812"/>
      <c r="AH23" s="812"/>
      <c r="AI23" s="812"/>
      <c r="AJ23" s="815"/>
      <c r="AK23" s="816"/>
      <c r="AL23" s="817"/>
      <c r="AM23" s="817"/>
      <c r="AN23" s="817"/>
      <c r="AO23" s="817"/>
      <c r="AP23" s="812">
        <v>26718</v>
      </c>
      <c r="AQ23" s="812"/>
      <c r="AR23" s="812"/>
      <c r="AS23" s="812"/>
      <c r="AT23" s="812"/>
      <c r="AU23" s="818"/>
      <c r="AV23" s="818"/>
      <c r="AW23" s="818"/>
      <c r="AX23" s="818"/>
      <c r="AY23" s="819"/>
      <c r="AZ23" s="827" t="s">
        <v>110</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15425</v>
      </c>
      <c r="R28" s="841"/>
      <c r="S28" s="841"/>
      <c r="T28" s="841"/>
      <c r="U28" s="841"/>
      <c r="V28" s="841">
        <v>15711</v>
      </c>
      <c r="W28" s="841"/>
      <c r="X28" s="841"/>
      <c r="Y28" s="841"/>
      <c r="Z28" s="841"/>
      <c r="AA28" s="841">
        <v>-286</v>
      </c>
      <c r="AB28" s="841"/>
      <c r="AC28" s="841"/>
      <c r="AD28" s="841"/>
      <c r="AE28" s="842"/>
      <c r="AF28" s="843">
        <v>-286</v>
      </c>
      <c r="AG28" s="841"/>
      <c r="AH28" s="841"/>
      <c r="AI28" s="841"/>
      <c r="AJ28" s="844"/>
      <c r="AK28" s="845">
        <v>1279</v>
      </c>
      <c r="AL28" s="836"/>
      <c r="AM28" s="836"/>
      <c r="AN28" s="836"/>
      <c r="AO28" s="836"/>
      <c r="AP28" s="836" t="s">
        <v>550</v>
      </c>
      <c r="AQ28" s="836"/>
      <c r="AR28" s="836"/>
      <c r="AS28" s="836"/>
      <c r="AT28" s="836"/>
      <c r="AU28" s="836" t="s">
        <v>550</v>
      </c>
      <c r="AV28" s="836"/>
      <c r="AW28" s="836"/>
      <c r="AX28" s="836"/>
      <c r="AY28" s="836"/>
      <c r="AZ28" s="837" t="s">
        <v>550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9185</v>
      </c>
      <c r="R29" s="777"/>
      <c r="S29" s="777"/>
      <c r="T29" s="777"/>
      <c r="U29" s="777"/>
      <c r="V29" s="777">
        <v>9152</v>
      </c>
      <c r="W29" s="777"/>
      <c r="X29" s="777"/>
      <c r="Y29" s="777"/>
      <c r="Z29" s="777"/>
      <c r="AA29" s="777">
        <v>33</v>
      </c>
      <c r="AB29" s="777"/>
      <c r="AC29" s="777"/>
      <c r="AD29" s="777"/>
      <c r="AE29" s="778"/>
      <c r="AF29" s="779">
        <v>33</v>
      </c>
      <c r="AG29" s="780"/>
      <c r="AH29" s="780"/>
      <c r="AI29" s="780"/>
      <c r="AJ29" s="781"/>
      <c r="AK29" s="848">
        <v>1345</v>
      </c>
      <c r="AL29" s="849"/>
      <c r="AM29" s="849"/>
      <c r="AN29" s="849"/>
      <c r="AO29" s="849"/>
      <c r="AP29" s="849" t="s">
        <v>550</v>
      </c>
      <c r="AQ29" s="849"/>
      <c r="AR29" s="849"/>
      <c r="AS29" s="849"/>
      <c r="AT29" s="849"/>
      <c r="AU29" s="849" t="s">
        <v>550</v>
      </c>
      <c r="AV29" s="849"/>
      <c r="AW29" s="849"/>
      <c r="AX29" s="849"/>
      <c r="AY29" s="849"/>
      <c r="AZ29" s="850" t="s">
        <v>550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1616</v>
      </c>
      <c r="R30" s="777"/>
      <c r="S30" s="777"/>
      <c r="T30" s="777"/>
      <c r="U30" s="777"/>
      <c r="V30" s="777">
        <v>1562</v>
      </c>
      <c r="W30" s="777"/>
      <c r="X30" s="777"/>
      <c r="Y30" s="777"/>
      <c r="Z30" s="777"/>
      <c r="AA30" s="777">
        <v>54</v>
      </c>
      <c r="AB30" s="777"/>
      <c r="AC30" s="777"/>
      <c r="AD30" s="777"/>
      <c r="AE30" s="778"/>
      <c r="AF30" s="779">
        <v>54</v>
      </c>
      <c r="AG30" s="780"/>
      <c r="AH30" s="780"/>
      <c r="AI30" s="780"/>
      <c r="AJ30" s="781"/>
      <c r="AK30" s="848">
        <v>349</v>
      </c>
      <c r="AL30" s="849"/>
      <c r="AM30" s="849"/>
      <c r="AN30" s="849"/>
      <c r="AO30" s="849"/>
      <c r="AP30" s="849" t="s">
        <v>550</v>
      </c>
      <c r="AQ30" s="849"/>
      <c r="AR30" s="849"/>
      <c r="AS30" s="849"/>
      <c r="AT30" s="849"/>
      <c r="AU30" s="849" t="s">
        <v>550</v>
      </c>
      <c r="AV30" s="849"/>
      <c r="AW30" s="849"/>
      <c r="AX30" s="849"/>
      <c r="AY30" s="849"/>
      <c r="AZ30" s="850" t="s">
        <v>550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2404</v>
      </c>
      <c r="R31" s="777"/>
      <c r="S31" s="777"/>
      <c r="T31" s="777"/>
      <c r="U31" s="777"/>
      <c r="V31" s="777">
        <v>2055</v>
      </c>
      <c r="W31" s="777"/>
      <c r="X31" s="777"/>
      <c r="Y31" s="777"/>
      <c r="Z31" s="777"/>
      <c r="AA31" s="777">
        <v>349</v>
      </c>
      <c r="AB31" s="777"/>
      <c r="AC31" s="777"/>
      <c r="AD31" s="777"/>
      <c r="AE31" s="778"/>
      <c r="AF31" s="779">
        <v>3826</v>
      </c>
      <c r="AG31" s="780"/>
      <c r="AH31" s="780"/>
      <c r="AI31" s="780"/>
      <c r="AJ31" s="781"/>
      <c r="AK31" s="848">
        <v>9</v>
      </c>
      <c r="AL31" s="849"/>
      <c r="AM31" s="849"/>
      <c r="AN31" s="849"/>
      <c r="AO31" s="849"/>
      <c r="AP31" s="849">
        <v>2853</v>
      </c>
      <c r="AQ31" s="849"/>
      <c r="AR31" s="849"/>
      <c r="AS31" s="849"/>
      <c r="AT31" s="849"/>
      <c r="AU31" s="849" t="s">
        <v>550</v>
      </c>
      <c r="AV31" s="849"/>
      <c r="AW31" s="849"/>
      <c r="AX31" s="849"/>
      <c r="AY31" s="849"/>
      <c r="AZ31" s="850" t="s">
        <v>550</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3661</v>
      </c>
      <c r="R32" s="777"/>
      <c r="S32" s="777"/>
      <c r="T32" s="777"/>
      <c r="U32" s="777"/>
      <c r="V32" s="777">
        <v>3100</v>
      </c>
      <c r="W32" s="777"/>
      <c r="X32" s="777"/>
      <c r="Y32" s="777"/>
      <c r="Z32" s="777"/>
      <c r="AA32" s="777">
        <v>561</v>
      </c>
      <c r="AB32" s="777"/>
      <c r="AC32" s="777"/>
      <c r="AD32" s="777"/>
      <c r="AE32" s="778"/>
      <c r="AF32" s="779">
        <v>561</v>
      </c>
      <c r="AG32" s="780"/>
      <c r="AH32" s="780"/>
      <c r="AI32" s="780"/>
      <c r="AJ32" s="781"/>
      <c r="AK32" s="848">
        <v>1340</v>
      </c>
      <c r="AL32" s="849"/>
      <c r="AM32" s="849"/>
      <c r="AN32" s="849"/>
      <c r="AO32" s="849"/>
      <c r="AP32" s="849">
        <v>18302</v>
      </c>
      <c r="AQ32" s="849"/>
      <c r="AR32" s="849"/>
      <c r="AS32" s="849"/>
      <c r="AT32" s="849"/>
      <c r="AU32" s="849">
        <v>10432</v>
      </c>
      <c r="AV32" s="849"/>
      <c r="AW32" s="849"/>
      <c r="AX32" s="849"/>
      <c r="AY32" s="849"/>
      <c r="AZ32" s="850" t="s">
        <v>550</v>
      </c>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365</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4188</v>
      </c>
      <c r="AG63" s="860"/>
      <c r="AH63" s="860"/>
      <c r="AI63" s="860"/>
      <c r="AJ63" s="861"/>
      <c r="AK63" s="862"/>
      <c r="AL63" s="857"/>
      <c r="AM63" s="857"/>
      <c r="AN63" s="857"/>
      <c r="AO63" s="857"/>
      <c r="AP63" s="860">
        <v>21155</v>
      </c>
      <c r="AQ63" s="860"/>
      <c r="AR63" s="860"/>
      <c r="AS63" s="860"/>
      <c r="AT63" s="860"/>
      <c r="AU63" s="860">
        <v>10432</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387</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388</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540</v>
      </c>
      <c r="C68" s="888"/>
      <c r="D68" s="888"/>
      <c r="E68" s="888"/>
      <c r="F68" s="888"/>
      <c r="G68" s="888"/>
      <c r="H68" s="888"/>
      <c r="I68" s="888"/>
      <c r="J68" s="888"/>
      <c r="K68" s="888"/>
      <c r="L68" s="888"/>
      <c r="M68" s="888"/>
      <c r="N68" s="888"/>
      <c r="O68" s="888"/>
      <c r="P68" s="889"/>
      <c r="Q68" s="890">
        <v>189</v>
      </c>
      <c r="R68" s="884"/>
      <c r="S68" s="884"/>
      <c r="T68" s="884"/>
      <c r="U68" s="884"/>
      <c r="V68" s="884">
        <v>168</v>
      </c>
      <c r="W68" s="884"/>
      <c r="X68" s="884"/>
      <c r="Y68" s="884"/>
      <c r="Z68" s="884"/>
      <c r="AA68" s="884">
        <v>22</v>
      </c>
      <c r="AB68" s="884"/>
      <c r="AC68" s="884"/>
      <c r="AD68" s="884"/>
      <c r="AE68" s="884"/>
      <c r="AF68" s="884">
        <v>22</v>
      </c>
      <c r="AG68" s="884"/>
      <c r="AH68" s="884"/>
      <c r="AI68" s="884"/>
      <c r="AJ68" s="884"/>
      <c r="AK68" s="884">
        <v>13</v>
      </c>
      <c r="AL68" s="884"/>
      <c r="AM68" s="884"/>
      <c r="AN68" s="884"/>
      <c r="AO68" s="884"/>
      <c r="AP68" s="884" t="s">
        <v>550</v>
      </c>
      <c r="AQ68" s="884"/>
      <c r="AR68" s="884"/>
      <c r="AS68" s="884"/>
      <c r="AT68" s="884"/>
      <c r="AU68" s="884" t="s">
        <v>550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541</v>
      </c>
      <c r="C69" s="892"/>
      <c r="D69" s="892"/>
      <c r="E69" s="892"/>
      <c r="F69" s="892"/>
      <c r="G69" s="892"/>
      <c r="H69" s="892"/>
      <c r="I69" s="892"/>
      <c r="J69" s="892"/>
      <c r="K69" s="892"/>
      <c r="L69" s="892"/>
      <c r="M69" s="892"/>
      <c r="N69" s="892"/>
      <c r="O69" s="892"/>
      <c r="P69" s="893"/>
      <c r="Q69" s="894">
        <v>1044329</v>
      </c>
      <c r="R69" s="849"/>
      <c r="S69" s="849"/>
      <c r="T69" s="849"/>
      <c r="U69" s="849"/>
      <c r="V69" s="849">
        <v>1022081</v>
      </c>
      <c r="W69" s="849"/>
      <c r="X69" s="849"/>
      <c r="Y69" s="849"/>
      <c r="Z69" s="849"/>
      <c r="AA69" s="849">
        <v>22247</v>
      </c>
      <c r="AB69" s="849"/>
      <c r="AC69" s="849"/>
      <c r="AD69" s="849"/>
      <c r="AE69" s="849"/>
      <c r="AF69" s="849">
        <v>22247</v>
      </c>
      <c r="AG69" s="849"/>
      <c r="AH69" s="849"/>
      <c r="AI69" s="849"/>
      <c r="AJ69" s="849"/>
      <c r="AK69" s="849">
        <v>593</v>
      </c>
      <c r="AL69" s="849"/>
      <c r="AM69" s="849"/>
      <c r="AN69" s="849"/>
      <c r="AO69" s="849"/>
      <c r="AP69" s="849" t="s">
        <v>550</v>
      </c>
      <c r="AQ69" s="849"/>
      <c r="AR69" s="849"/>
      <c r="AS69" s="849"/>
      <c r="AT69" s="849"/>
      <c r="AU69" s="849" t="s">
        <v>550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542</v>
      </c>
      <c r="C70" s="892"/>
      <c r="D70" s="892"/>
      <c r="E70" s="892"/>
      <c r="F70" s="892"/>
      <c r="G70" s="892"/>
      <c r="H70" s="892"/>
      <c r="I70" s="892"/>
      <c r="J70" s="892"/>
      <c r="K70" s="892"/>
      <c r="L70" s="892"/>
      <c r="M70" s="892"/>
      <c r="N70" s="892"/>
      <c r="O70" s="892"/>
      <c r="P70" s="893"/>
      <c r="Q70" s="894">
        <v>42179</v>
      </c>
      <c r="R70" s="849"/>
      <c r="S70" s="849"/>
      <c r="T70" s="849"/>
      <c r="U70" s="849"/>
      <c r="V70" s="849">
        <v>35893</v>
      </c>
      <c r="W70" s="849"/>
      <c r="X70" s="849"/>
      <c r="Y70" s="849"/>
      <c r="Z70" s="849"/>
      <c r="AA70" s="849">
        <v>6286</v>
      </c>
      <c r="AB70" s="849"/>
      <c r="AC70" s="849"/>
      <c r="AD70" s="849"/>
      <c r="AE70" s="849"/>
      <c r="AF70" s="849">
        <v>25370</v>
      </c>
      <c r="AG70" s="849"/>
      <c r="AH70" s="849"/>
      <c r="AI70" s="849"/>
      <c r="AJ70" s="849"/>
      <c r="AK70" s="849" t="s">
        <v>550</v>
      </c>
      <c r="AL70" s="849"/>
      <c r="AM70" s="849"/>
      <c r="AN70" s="849"/>
      <c r="AO70" s="849"/>
      <c r="AP70" s="849">
        <v>140190</v>
      </c>
      <c r="AQ70" s="849"/>
      <c r="AR70" s="849"/>
      <c r="AS70" s="849"/>
      <c r="AT70" s="849"/>
      <c r="AU70" s="849" t="s">
        <v>550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543</v>
      </c>
      <c r="C71" s="892"/>
      <c r="D71" s="892"/>
      <c r="E71" s="892"/>
      <c r="F71" s="892"/>
      <c r="G71" s="892"/>
      <c r="H71" s="892"/>
      <c r="I71" s="892"/>
      <c r="J71" s="892"/>
      <c r="K71" s="892"/>
      <c r="L71" s="892"/>
      <c r="M71" s="892"/>
      <c r="N71" s="892"/>
      <c r="O71" s="892"/>
      <c r="P71" s="893"/>
      <c r="Q71" s="894">
        <v>8559</v>
      </c>
      <c r="R71" s="849"/>
      <c r="S71" s="849"/>
      <c r="T71" s="849"/>
      <c r="U71" s="849"/>
      <c r="V71" s="849">
        <v>6038</v>
      </c>
      <c r="W71" s="849"/>
      <c r="X71" s="849"/>
      <c r="Y71" s="849"/>
      <c r="Z71" s="849"/>
      <c r="AA71" s="849">
        <v>2521</v>
      </c>
      <c r="AB71" s="849"/>
      <c r="AC71" s="849"/>
      <c r="AD71" s="849"/>
      <c r="AE71" s="849"/>
      <c r="AF71" s="849">
        <v>17171</v>
      </c>
      <c r="AG71" s="849"/>
      <c r="AH71" s="849"/>
      <c r="AI71" s="849"/>
      <c r="AJ71" s="849"/>
      <c r="AK71" s="849" t="s">
        <v>550</v>
      </c>
      <c r="AL71" s="849"/>
      <c r="AM71" s="849"/>
      <c r="AN71" s="849"/>
      <c r="AO71" s="849"/>
      <c r="AP71" s="849">
        <v>18268</v>
      </c>
      <c r="AQ71" s="849"/>
      <c r="AR71" s="849"/>
      <c r="AS71" s="849"/>
      <c r="AT71" s="849"/>
      <c r="AU71" s="849" t="s">
        <v>550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544</v>
      </c>
      <c r="C72" s="892"/>
      <c r="D72" s="892"/>
      <c r="E72" s="892"/>
      <c r="F72" s="892"/>
      <c r="G72" s="892"/>
      <c r="H72" s="892"/>
      <c r="I72" s="892"/>
      <c r="J72" s="892"/>
      <c r="K72" s="892"/>
      <c r="L72" s="892"/>
      <c r="M72" s="892"/>
      <c r="N72" s="892"/>
      <c r="O72" s="892"/>
      <c r="P72" s="893"/>
      <c r="Q72" s="894">
        <v>2437</v>
      </c>
      <c r="R72" s="849"/>
      <c r="S72" s="849"/>
      <c r="T72" s="849"/>
      <c r="U72" s="849"/>
      <c r="V72" s="849">
        <v>2288</v>
      </c>
      <c r="W72" s="849"/>
      <c r="X72" s="849"/>
      <c r="Y72" s="849"/>
      <c r="Z72" s="849"/>
      <c r="AA72" s="849">
        <v>149</v>
      </c>
      <c r="AB72" s="849"/>
      <c r="AC72" s="849"/>
      <c r="AD72" s="849"/>
      <c r="AE72" s="849"/>
      <c r="AF72" s="849">
        <v>149</v>
      </c>
      <c r="AG72" s="849"/>
      <c r="AH72" s="849"/>
      <c r="AI72" s="849"/>
      <c r="AJ72" s="849"/>
      <c r="AK72" s="849">
        <v>26</v>
      </c>
      <c r="AL72" s="849"/>
      <c r="AM72" s="849"/>
      <c r="AN72" s="849"/>
      <c r="AO72" s="849"/>
      <c r="AP72" s="849">
        <v>219</v>
      </c>
      <c r="AQ72" s="849"/>
      <c r="AR72" s="849"/>
      <c r="AS72" s="849"/>
      <c r="AT72" s="849"/>
      <c r="AU72" s="849">
        <v>97</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545</v>
      </c>
      <c r="C73" s="892"/>
      <c r="D73" s="892"/>
      <c r="E73" s="892"/>
      <c r="F73" s="892"/>
      <c r="G73" s="892"/>
      <c r="H73" s="892"/>
      <c r="I73" s="892"/>
      <c r="J73" s="892"/>
      <c r="K73" s="892"/>
      <c r="L73" s="892"/>
      <c r="M73" s="892"/>
      <c r="N73" s="892"/>
      <c r="O73" s="892"/>
      <c r="P73" s="893"/>
      <c r="Q73" s="894">
        <v>61542</v>
      </c>
      <c r="R73" s="849"/>
      <c r="S73" s="849"/>
      <c r="T73" s="849"/>
      <c r="U73" s="849"/>
      <c r="V73" s="849">
        <v>59857</v>
      </c>
      <c r="W73" s="849"/>
      <c r="X73" s="849"/>
      <c r="Y73" s="849"/>
      <c r="Z73" s="849"/>
      <c r="AA73" s="849">
        <v>1685</v>
      </c>
      <c r="AB73" s="849"/>
      <c r="AC73" s="849"/>
      <c r="AD73" s="849"/>
      <c r="AE73" s="849"/>
      <c r="AF73" s="849">
        <v>1685</v>
      </c>
      <c r="AG73" s="849"/>
      <c r="AH73" s="849"/>
      <c r="AI73" s="849"/>
      <c r="AJ73" s="849"/>
      <c r="AK73" s="849">
        <v>65</v>
      </c>
      <c r="AL73" s="849"/>
      <c r="AM73" s="849"/>
      <c r="AN73" s="849"/>
      <c r="AO73" s="849"/>
      <c r="AP73" s="849" t="s">
        <v>550</v>
      </c>
      <c r="AQ73" s="849"/>
      <c r="AR73" s="849"/>
      <c r="AS73" s="849"/>
      <c r="AT73" s="849"/>
      <c r="AU73" s="849" t="s">
        <v>550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365</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66644</v>
      </c>
      <c r="AG88" s="860"/>
      <c r="AH88" s="860"/>
      <c r="AI88" s="860"/>
      <c r="AJ88" s="860"/>
      <c r="AK88" s="857"/>
      <c r="AL88" s="857"/>
      <c r="AM88" s="857"/>
      <c r="AN88" s="857"/>
      <c r="AO88" s="857"/>
      <c r="AP88" s="860">
        <v>158677</v>
      </c>
      <c r="AQ88" s="860"/>
      <c r="AR88" s="860"/>
      <c r="AS88" s="860"/>
      <c r="AT88" s="860"/>
      <c r="AU88" s="860">
        <v>97</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472</v>
      </c>
      <c r="CS102" s="868"/>
      <c r="CT102" s="868"/>
      <c r="CU102" s="868"/>
      <c r="CV102" s="911"/>
      <c r="CW102" s="910">
        <v>209</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285</v>
      </c>
      <c r="AG109" s="913"/>
      <c r="AH109" s="913"/>
      <c r="AI109" s="913"/>
      <c r="AJ109" s="914"/>
      <c r="AK109" s="912" t="s">
        <v>284</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285</v>
      </c>
      <c r="BW109" s="913"/>
      <c r="BX109" s="913"/>
      <c r="BY109" s="913"/>
      <c r="BZ109" s="914"/>
      <c r="CA109" s="912" t="s">
        <v>284</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285</v>
      </c>
      <c r="DM109" s="913"/>
      <c r="DN109" s="913"/>
      <c r="DO109" s="913"/>
      <c r="DP109" s="914"/>
      <c r="DQ109" s="912" t="s">
        <v>284</v>
      </c>
      <c r="DR109" s="913"/>
      <c r="DS109" s="913"/>
      <c r="DT109" s="913"/>
      <c r="DU109" s="914"/>
      <c r="DV109" s="912" t="s">
        <v>399</v>
      </c>
      <c r="DW109" s="913"/>
      <c r="DX109" s="913"/>
      <c r="DY109" s="913"/>
      <c r="DZ109" s="915"/>
    </row>
    <row r="110" spans="1:131" s="197" customFormat="1" ht="26.25" customHeight="1" x14ac:dyDescent="0.15">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2231504</v>
      </c>
      <c r="AB110" s="920"/>
      <c r="AC110" s="920"/>
      <c r="AD110" s="920"/>
      <c r="AE110" s="921"/>
      <c r="AF110" s="922">
        <v>2346386</v>
      </c>
      <c r="AG110" s="920"/>
      <c r="AH110" s="920"/>
      <c r="AI110" s="920"/>
      <c r="AJ110" s="921"/>
      <c r="AK110" s="922">
        <v>2203688</v>
      </c>
      <c r="AL110" s="920"/>
      <c r="AM110" s="920"/>
      <c r="AN110" s="920"/>
      <c r="AO110" s="921"/>
      <c r="AP110" s="923">
        <v>10.9</v>
      </c>
      <c r="AQ110" s="924"/>
      <c r="AR110" s="924"/>
      <c r="AS110" s="924"/>
      <c r="AT110" s="925"/>
      <c r="AU110" s="926" t="s">
        <v>61</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26113060</v>
      </c>
      <c r="BR110" s="957"/>
      <c r="BS110" s="957"/>
      <c r="BT110" s="957"/>
      <c r="BU110" s="957"/>
      <c r="BV110" s="957">
        <v>26437072</v>
      </c>
      <c r="BW110" s="957"/>
      <c r="BX110" s="957"/>
      <c r="BY110" s="957"/>
      <c r="BZ110" s="957"/>
      <c r="CA110" s="957">
        <v>26717715</v>
      </c>
      <c r="CB110" s="957"/>
      <c r="CC110" s="957"/>
      <c r="CD110" s="957"/>
      <c r="CE110" s="957"/>
      <c r="CF110" s="971">
        <v>131.9</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234559</v>
      </c>
      <c r="BR111" s="950"/>
      <c r="BS111" s="950"/>
      <c r="BT111" s="950"/>
      <c r="BU111" s="950"/>
      <c r="BV111" s="950">
        <v>197453</v>
      </c>
      <c r="BW111" s="950"/>
      <c r="BX111" s="950"/>
      <c r="BY111" s="950"/>
      <c r="BZ111" s="950"/>
      <c r="CA111" s="950">
        <v>162256</v>
      </c>
      <c r="CB111" s="950"/>
      <c r="CC111" s="950"/>
      <c r="CD111" s="950"/>
      <c r="CE111" s="950"/>
      <c r="CF111" s="944">
        <v>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234559</v>
      </c>
      <c r="DH111" s="950"/>
      <c r="DI111" s="950"/>
      <c r="DJ111" s="950"/>
      <c r="DK111" s="950"/>
      <c r="DL111" s="950">
        <v>197453</v>
      </c>
      <c r="DM111" s="950"/>
      <c r="DN111" s="950"/>
      <c r="DO111" s="950"/>
      <c r="DP111" s="950"/>
      <c r="DQ111" s="950">
        <v>162256</v>
      </c>
      <c r="DR111" s="950"/>
      <c r="DS111" s="950"/>
      <c r="DT111" s="950"/>
      <c r="DU111" s="950"/>
      <c r="DV111" s="951">
        <v>0.8</v>
      </c>
      <c r="DW111" s="951"/>
      <c r="DX111" s="951"/>
      <c r="DY111" s="951"/>
      <c r="DZ111" s="952"/>
    </row>
    <row r="112" spans="1:131" s="197"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412</v>
      </c>
      <c r="AB112" s="989"/>
      <c r="AC112" s="989"/>
      <c r="AD112" s="989"/>
      <c r="AE112" s="990"/>
      <c r="AF112" s="991" t="s">
        <v>412</v>
      </c>
      <c r="AG112" s="989"/>
      <c r="AH112" s="989"/>
      <c r="AI112" s="989"/>
      <c r="AJ112" s="990"/>
      <c r="AK112" s="991" t="s">
        <v>412</v>
      </c>
      <c r="AL112" s="989"/>
      <c r="AM112" s="989"/>
      <c r="AN112" s="989"/>
      <c r="AO112" s="990"/>
      <c r="AP112" s="992" t="s">
        <v>412</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12114065</v>
      </c>
      <c r="BR112" s="950"/>
      <c r="BS112" s="950"/>
      <c r="BT112" s="950"/>
      <c r="BU112" s="950"/>
      <c r="BV112" s="950">
        <v>11054660</v>
      </c>
      <c r="BW112" s="950"/>
      <c r="BX112" s="950"/>
      <c r="BY112" s="950"/>
      <c r="BZ112" s="950"/>
      <c r="CA112" s="950">
        <v>10435165</v>
      </c>
      <c r="CB112" s="950"/>
      <c r="CC112" s="950"/>
      <c r="CD112" s="950"/>
      <c r="CE112" s="950"/>
      <c r="CF112" s="944">
        <v>51.5</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412</v>
      </c>
      <c r="DH112" s="950"/>
      <c r="DI112" s="950"/>
      <c r="DJ112" s="950"/>
      <c r="DK112" s="950"/>
      <c r="DL112" s="950" t="s">
        <v>412</v>
      </c>
      <c r="DM112" s="950"/>
      <c r="DN112" s="950"/>
      <c r="DO112" s="950"/>
      <c r="DP112" s="950"/>
      <c r="DQ112" s="950" t="s">
        <v>412</v>
      </c>
      <c r="DR112" s="950"/>
      <c r="DS112" s="950"/>
      <c r="DT112" s="950"/>
      <c r="DU112" s="950"/>
      <c r="DV112" s="951" t="s">
        <v>412</v>
      </c>
      <c r="DW112" s="951"/>
      <c r="DX112" s="951"/>
      <c r="DY112" s="951"/>
      <c r="DZ112" s="952"/>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984033</v>
      </c>
      <c r="AB113" s="964"/>
      <c r="AC113" s="964"/>
      <c r="AD113" s="964"/>
      <c r="AE113" s="965"/>
      <c r="AF113" s="966">
        <v>874145</v>
      </c>
      <c r="AG113" s="964"/>
      <c r="AH113" s="964"/>
      <c r="AI113" s="964"/>
      <c r="AJ113" s="965"/>
      <c r="AK113" s="966">
        <v>961137</v>
      </c>
      <c r="AL113" s="964"/>
      <c r="AM113" s="964"/>
      <c r="AN113" s="964"/>
      <c r="AO113" s="965"/>
      <c r="AP113" s="967">
        <v>4.7</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653548</v>
      </c>
      <c r="BR113" s="950"/>
      <c r="BS113" s="950"/>
      <c r="BT113" s="950"/>
      <c r="BU113" s="950"/>
      <c r="BV113" s="950">
        <v>257386</v>
      </c>
      <c r="BW113" s="950"/>
      <c r="BX113" s="950"/>
      <c r="BY113" s="950"/>
      <c r="BZ113" s="950"/>
      <c r="CA113" s="950">
        <v>97374</v>
      </c>
      <c r="CB113" s="950"/>
      <c r="CC113" s="950"/>
      <c r="CD113" s="950"/>
      <c r="CE113" s="950"/>
      <c r="CF113" s="944">
        <v>0.5</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412</v>
      </c>
      <c r="DH113" s="989"/>
      <c r="DI113" s="989"/>
      <c r="DJ113" s="989"/>
      <c r="DK113" s="990"/>
      <c r="DL113" s="991" t="s">
        <v>412</v>
      </c>
      <c r="DM113" s="989"/>
      <c r="DN113" s="989"/>
      <c r="DO113" s="989"/>
      <c r="DP113" s="990"/>
      <c r="DQ113" s="991" t="s">
        <v>412</v>
      </c>
      <c r="DR113" s="989"/>
      <c r="DS113" s="989"/>
      <c r="DT113" s="989"/>
      <c r="DU113" s="990"/>
      <c r="DV113" s="992" t="s">
        <v>412</v>
      </c>
      <c r="DW113" s="993"/>
      <c r="DX113" s="993"/>
      <c r="DY113" s="993"/>
      <c r="DZ113" s="994"/>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435942</v>
      </c>
      <c r="AB114" s="989"/>
      <c r="AC114" s="989"/>
      <c r="AD114" s="989"/>
      <c r="AE114" s="990"/>
      <c r="AF114" s="991">
        <v>408687</v>
      </c>
      <c r="AG114" s="989"/>
      <c r="AH114" s="989"/>
      <c r="AI114" s="989"/>
      <c r="AJ114" s="990"/>
      <c r="AK114" s="991">
        <v>165267</v>
      </c>
      <c r="AL114" s="989"/>
      <c r="AM114" s="989"/>
      <c r="AN114" s="989"/>
      <c r="AO114" s="990"/>
      <c r="AP114" s="992">
        <v>0.8</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6320403</v>
      </c>
      <c r="BR114" s="950"/>
      <c r="BS114" s="950"/>
      <c r="BT114" s="950"/>
      <c r="BU114" s="950"/>
      <c r="BV114" s="950">
        <v>5890082</v>
      </c>
      <c r="BW114" s="950"/>
      <c r="BX114" s="950"/>
      <c r="BY114" s="950"/>
      <c r="BZ114" s="950"/>
      <c r="CA114" s="950">
        <v>5835554</v>
      </c>
      <c r="CB114" s="950"/>
      <c r="CC114" s="950"/>
      <c r="CD114" s="950"/>
      <c r="CE114" s="950"/>
      <c r="CF114" s="944">
        <v>28.8</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412</v>
      </c>
      <c r="DH114" s="989"/>
      <c r="DI114" s="989"/>
      <c r="DJ114" s="989"/>
      <c r="DK114" s="990"/>
      <c r="DL114" s="991" t="s">
        <v>412</v>
      </c>
      <c r="DM114" s="989"/>
      <c r="DN114" s="989"/>
      <c r="DO114" s="989"/>
      <c r="DP114" s="990"/>
      <c r="DQ114" s="991" t="s">
        <v>412</v>
      </c>
      <c r="DR114" s="989"/>
      <c r="DS114" s="989"/>
      <c r="DT114" s="989"/>
      <c r="DU114" s="990"/>
      <c r="DV114" s="992" t="s">
        <v>412</v>
      </c>
      <c r="DW114" s="993"/>
      <c r="DX114" s="993"/>
      <c r="DY114" s="993"/>
      <c r="DZ114" s="994"/>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39044</v>
      </c>
      <c r="AB115" s="964"/>
      <c r="AC115" s="964"/>
      <c r="AD115" s="964"/>
      <c r="AE115" s="965"/>
      <c r="AF115" s="966">
        <v>37604</v>
      </c>
      <c r="AG115" s="964"/>
      <c r="AH115" s="964"/>
      <c r="AI115" s="964"/>
      <c r="AJ115" s="965"/>
      <c r="AK115" s="966">
        <v>36163</v>
      </c>
      <c r="AL115" s="964"/>
      <c r="AM115" s="964"/>
      <c r="AN115" s="964"/>
      <c r="AO115" s="965"/>
      <c r="AP115" s="967">
        <v>0.2</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412</v>
      </c>
      <c r="BR115" s="950"/>
      <c r="BS115" s="950"/>
      <c r="BT115" s="950"/>
      <c r="BU115" s="950"/>
      <c r="BV115" s="950" t="s">
        <v>412</v>
      </c>
      <c r="BW115" s="950"/>
      <c r="BX115" s="950"/>
      <c r="BY115" s="950"/>
      <c r="BZ115" s="950"/>
      <c r="CA115" s="950" t="s">
        <v>412</v>
      </c>
      <c r="CB115" s="950"/>
      <c r="CC115" s="950"/>
      <c r="CD115" s="950"/>
      <c r="CE115" s="950"/>
      <c r="CF115" s="944" t="s">
        <v>412</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412</v>
      </c>
      <c r="DH115" s="989"/>
      <c r="DI115" s="989"/>
      <c r="DJ115" s="989"/>
      <c r="DK115" s="990"/>
      <c r="DL115" s="991" t="s">
        <v>412</v>
      </c>
      <c r="DM115" s="989"/>
      <c r="DN115" s="989"/>
      <c r="DO115" s="989"/>
      <c r="DP115" s="990"/>
      <c r="DQ115" s="991" t="s">
        <v>412</v>
      </c>
      <c r="DR115" s="989"/>
      <c r="DS115" s="989"/>
      <c r="DT115" s="989"/>
      <c r="DU115" s="990"/>
      <c r="DV115" s="992" t="s">
        <v>412</v>
      </c>
      <c r="DW115" s="993"/>
      <c r="DX115" s="993"/>
      <c r="DY115" s="993"/>
      <c r="DZ115" s="994"/>
    </row>
    <row r="116" spans="1:130" s="197" customFormat="1" ht="26.25" customHeight="1" x14ac:dyDescent="0.15">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412</v>
      </c>
      <c r="AB116" s="989"/>
      <c r="AC116" s="989"/>
      <c r="AD116" s="989"/>
      <c r="AE116" s="990"/>
      <c r="AF116" s="991">
        <v>459</v>
      </c>
      <c r="AG116" s="989"/>
      <c r="AH116" s="989"/>
      <c r="AI116" s="989"/>
      <c r="AJ116" s="990"/>
      <c r="AK116" s="991">
        <v>467</v>
      </c>
      <c r="AL116" s="989"/>
      <c r="AM116" s="989"/>
      <c r="AN116" s="989"/>
      <c r="AO116" s="990"/>
      <c r="AP116" s="992">
        <v>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412</v>
      </c>
      <c r="BR116" s="950"/>
      <c r="BS116" s="950"/>
      <c r="BT116" s="950"/>
      <c r="BU116" s="950"/>
      <c r="BV116" s="950" t="s">
        <v>412</v>
      </c>
      <c r="BW116" s="950"/>
      <c r="BX116" s="950"/>
      <c r="BY116" s="950"/>
      <c r="BZ116" s="950"/>
      <c r="CA116" s="950" t="s">
        <v>412</v>
      </c>
      <c r="CB116" s="950"/>
      <c r="CC116" s="950"/>
      <c r="CD116" s="950"/>
      <c r="CE116" s="950"/>
      <c r="CF116" s="944" t="s">
        <v>412</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412</v>
      </c>
      <c r="DH116" s="989"/>
      <c r="DI116" s="989"/>
      <c r="DJ116" s="989"/>
      <c r="DK116" s="990"/>
      <c r="DL116" s="991" t="s">
        <v>412</v>
      </c>
      <c r="DM116" s="989"/>
      <c r="DN116" s="989"/>
      <c r="DO116" s="989"/>
      <c r="DP116" s="990"/>
      <c r="DQ116" s="991" t="s">
        <v>412</v>
      </c>
      <c r="DR116" s="989"/>
      <c r="DS116" s="989"/>
      <c r="DT116" s="989"/>
      <c r="DU116" s="990"/>
      <c r="DV116" s="992" t="s">
        <v>412</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3690523</v>
      </c>
      <c r="AB117" s="996"/>
      <c r="AC117" s="996"/>
      <c r="AD117" s="996"/>
      <c r="AE117" s="997"/>
      <c r="AF117" s="995">
        <v>3667281</v>
      </c>
      <c r="AG117" s="996"/>
      <c r="AH117" s="996"/>
      <c r="AI117" s="996"/>
      <c r="AJ117" s="997"/>
      <c r="AK117" s="995">
        <v>3366722</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110</v>
      </c>
      <c r="BR117" s="1016"/>
      <c r="BS117" s="1016"/>
      <c r="BT117" s="1016"/>
      <c r="BU117" s="1016"/>
      <c r="BV117" s="1016" t="s">
        <v>110</v>
      </c>
      <c r="BW117" s="1016"/>
      <c r="BX117" s="1016"/>
      <c r="BY117" s="1016"/>
      <c r="BZ117" s="1016"/>
      <c r="CA117" s="1016" t="s">
        <v>110</v>
      </c>
      <c r="CB117" s="1016"/>
      <c r="CC117" s="1016"/>
      <c r="CD117" s="1016"/>
      <c r="CE117" s="1016"/>
      <c r="CF117" s="944" t="s">
        <v>110</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7" customFormat="1" ht="26.25" customHeight="1" x14ac:dyDescent="0.15">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285</v>
      </c>
      <c r="AG118" s="913"/>
      <c r="AH118" s="913"/>
      <c r="AI118" s="913"/>
      <c r="AJ118" s="914"/>
      <c r="AK118" s="912" t="s">
        <v>284</v>
      </c>
      <c r="AL118" s="913"/>
      <c r="AM118" s="913"/>
      <c r="AN118" s="913"/>
      <c r="AO118" s="914"/>
      <c r="AP118" s="1020" t="s">
        <v>399</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430</v>
      </c>
      <c r="BP118" s="1024"/>
      <c r="BQ118" s="1015">
        <v>45435635</v>
      </c>
      <c r="BR118" s="1016"/>
      <c r="BS118" s="1016"/>
      <c r="BT118" s="1016"/>
      <c r="BU118" s="1016"/>
      <c r="BV118" s="1016">
        <v>43836653</v>
      </c>
      <c r="BW118" s="1016"/>
      <c r="BX118" s="1016"/>
      <c r="BY118" s="1016"/>
      <c r="BZ118" s="1016"/>
      <c r="CA118" s="1016">
        <v>43248064</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7" customFormat="1" ht="26.25" customHeight="1" x14ac:dyDescent="0.15">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110</v>
      </c>
      <c r="AB119" s="920"/>
      <c r="AC119" s="920"/>
      <c r="AD119" s="920"/>
      <c r="AE119" s="921"/>
      <c r="AF119" s="922" t="s">
        <v>110</v>
      </c>
      <c r="AG119" s="920"/>
      <c r="AH119" s="920"/>
      <c r="AI119" s="920"/>
      <c r="AJ119" s="921"/>
      <c r="AK119" s="922" t="s">
        <v>110</v>
      </c>
      <c r="AL119" s="920"/>
      <c r="AM119" s="920"/>
      <c r="AN119" s="920"/>
      <c r="AO119" s="921"/>
      <c r="AP119" s="923" t="s">
        <v>110</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9674995</v>
      </c>
      <c r="BR119" s="957"/>
      <c r="BS119" s="957"/>
      <c r="BT119" s="957"/>
      <c r="BU119" s="957"/>
      <c r="BV119" s="957">
        <v>10018990</v>
      </c>
      <c r="BW119" s="957"/>
      <c r="BX119" s="957"/>
      <c r="BY119" s="957"/>
      <c r="BZ119" s="957"/>
      <c r="CA119" s="957">
        <v>11033231</v>
      </c>
      <c r="CB119" s="957"/>
      <c r="CC119" s="957"/>
      <c r="CD119" s="957"/>
      <c r="CE119" s="957"/>
      <c r="CF119" s="971">
        <v>54.4</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110</v>
      </c>
      <c r="DH119" s="1028"/>
      <c r="DI119" s="1028"/>
      <c r="DJ119" s="1028"/>
      <c r="DK119" s="1029"/>
      <c r="DL119" s="1030" t="s">
        <v>110</v>
      </c>
      <c r="DM119" s="1028"/>
      <c r="DN119" s="1028"/>
      <c r="DO119" s="1028"/>
      <c r="DP119" s="1029"/>
      <c r="DQ119" s="1030" t="s">
        <v>110</v>
      </c>
      <c r="DR119" s="1028"/>
      <c r="DS119" s="1028"/>
      <c r="DT119" s="1028"/>
      <c r="DU119" s="1029"/>
      <c r="DV119" s="1031" t="s">
        <v>110</v>
      </c>
      <c r="DW119" s="1032"/>
      <c r="DX119" s="1032"/>
      <c r="DY119" s="1032"/>
      <c r="DZ119" s="1033"/>
    </row>
    <row r="120" spans="1:130" s="197" customFormat="1" ht="26.25" customHeight="1" x14ac:dyDescent="0.15">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39044</v>
      </c>
      <c r="AB120" s="989"/>
      <c r="AC120" s="989"/>
      <c r="AD120" s="989"/>
      <c r="AE120" s="990"/>
      <c r="AF120" s="991">
        <v>37604</v>
      </c>
      <c r="AG120" s="989"/>
      <c r="AH120" s="989"/>
      <c r="AI120" s="989"/>
      <c r="AJ120" s="990"/>
      <c r="AK120" s="991">
        <v>36163</v>
      </c>
      <c r="AL120" s="989"/>
      <c r="AM120" s="989"/>
      <c r="AN120" s="989"/>
      <c r="AO120" s="990"/>
      <c r="AP120" s="992">
        <v>0.2</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8455024</v>
      </c>
      <c r="BR120" s="950"/>
      <c r="BS120" s="950"/>
      <c r="BT120" s="950"/>
      <c r="BU120" s="950"/>
      <c r="BV120" s="950">
        <v>7899434</v>
      </c>
      <c r="BW120" s="950"/>
      <c r="BX120" s="950"/>
      <c r="BY120" s="950"/>
      <c r="BZ120" s="950"/>
      <c r="CA120" s="950">
        <v>8287295</v>
      </c>
      <c r="CB120" s="950"/>
      <c r="CC120" s="950"/>
      <c r="CD120" s="950"/>
      <c r="CE120" s="950"/>
      <c r="CF120" s="944">
        <v>40.9</v>
      </c>
      <c r="CG120" s="945"/>
      <c r="CH120" s="945"/>
      <c r="CI120" s="945"/>
      <c r="CJ120" s="945"/>
      <c r="CK120" s="1043" t="s">
        <v>436</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12114065</v>
      </c>
      <c r="DH120" s="957"/>
      <c r="DI120" s="957"/>
      <c r="DJ120" s="957"/>
      <c r="DK120" s="957"/>
      <c r="DL120" s="957">
        <v>11054660</v>
      </c>
      <c r="DM120" s="957"/>
      <c r="DN120" s="957"/>
      <c r="DO120" s="957"/>
      <c r="DP120" s="957"/>
      <c r="DQ120" s="957">
        <v>10432312</v>
      </c>
      <c r="DR120" s="957"/>
      <c r="DS120" s="957"/>
      <c r="DT120" s="957"/>
      <c r="DU120" s="957"/>
      <c r="DV120" s="958">
        <v>51.5</v>
      </c>
      <c r="DW120" s="958"/>
      <c r="DX120" s="958"/>
      <c r="DY120" s="958"/>
      <c r="DZ120" s="959"/>
    </row>
    <row r="121" spans="1:130" s="197" customFormat="1" ht="26.25" customHeight="1" x14ac:dyDescent="0.15">
      <c r="A121" s="1005"/>
      <c r="B121" s="976"/>
      <c r="C121" s="1040" t="s">
        <v>437</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10"/>
      <c r="AV121" s="1011"/>
      <c r="AW121" s="1011"/>
      <c r="AX121" s="1011"/>
      <c r="AY121" s="1012"/>
      <c r="AZ121" s="1025" t="s">
        <v>438</v>
      </c>
      <c r="BA121" s="1001"/>
      <c r="BB121" s="1001"/>
      <c r="BC121" s="1001"/>
      <c r="BD121" s="1001"/>
      <c r="BE121" s="1001"/>
      <c r="BF121" s="1001"/>
      <c r="BG121" s="1001"/>
      <c r="BH121" s="1001"/>
      <c r="BI121" s="1001"/>
      <c r="BJ121" s="1001"/>
      <c r="BK121" s="1001"/>
      <c r="BL121" s="1001"/>
      <c r="BM121" s="1001"/>
      <c r="BN121" s="1001"/>
      <c r="BO121" s="1001"/>
      <c r="BP121" s="1002"/>
      <c r="BQ121" s="1015">
        <v>31159033</v>
      </c>
      <c r="BR121" s="1016"/>
      <c r="BS121" s="1016"/>
      <c r="BT121" s="1016"/>
      <c r="BU121" s="1016"/>
      <c r="BV121" s="1016">
        <v>30833457</v>
      </c>
      <c r="BW121" s="1016"/>
      <c r="BX121" s="1016"/>
      <c r="BY121" s="1016"/>
      <c r="BZ121" s="1016"/>
      <c r="CA121" s="1016">
        <v>30819090</v>
      </c>
      <c r="CB121" s="1016"/>
      <c r="CC121" s="1016"/>
      <c r="CD121" s="1016"/>
      <c r="CE121" s="1016"/>
      <c r="CF121" s="1054">
        <v>152.1</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t="s">
        <v>110</v>
      </c>
      <c r="DH121" s="950"/>
      <c r="DI121" s="950"/>
      <c r="DJ121" s="950"/>
      <c r="DK121" s="950"/>
      <c r="DL121" s="950" t="s">
        <v>110</v>
      </c>
      <c r="DM121" s="950"/>
      <c r="DN121" s="950"/>
      <c r="DO121" s="950"/>
      <c r="DP121" s="950"/>
      <c r="DQ121" s="950">
        <v>2853</v>
      </c>
      <c r="DR121" s="950"/>
      <c r="DS121" s="950"/>
      <c r="DT121" s="950"/>
      <c r="DU121" s="950"/>
      <c r="DV121" s="951">
        <v>0</v>
      </c>
      <c r="DW121" s="951"/>
      <c r="DX121" s="951"/>
      <c r="DY121" s="951"/>
      <c r="DZ121" s="952"/>
    </row>
    <row r="122" spans="1:130" s="197" customFormat="1" ht="26.25" customHeight="1" x14ac:dyDescent="0.15">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439</v>
      </c>
      <c r="BP122" s="1024"/>
      <c r="BQ122" s="1064">
        <v>49289052</v>
      </c>
      <c r="BR122" s="1065"/>
      <c r="BS122" s="1065"/>
      <c r="BT122" s="1065"/>
      <c r="BU122" s="1065"/>
      <c r="BV122" s="1065">
        <v>48751881</v>
      </c>
      <c r="BW122" s="1065"/>
      <c r="BX122" s="1065"/>
      <c r="BY122" s="1065"/>
      <c r="BZ122" s="1065"/>
      <c r="CA122" s="1065">
        <v>50139616</v>
      </c>
      <c r="CB122" s="1065"/>
      <c r="CC122" s="1065"/>
      <c r="CD122" s="1065"/>
      <c r="CE122" s="1065"/>
      <c r="CF122" s="1017"/>
      <c r="CG122" s="1018"/>
      <c r="CH122" s="1018"/>
      <c r="CI122" s="1018"/>
      <c r="CJ122" s="1019"/>
      <c r="CK122" s="1046"/>
      <c r="CL122" s="1047"/>
      <c r="CM122" s="1047"/>
      <c r="CN122" s="1047"/>
      <c r="CO122" s="1048"/>
      <c r="CP122" s="1037" t="s">
        <v>440</v>
      </c>
      <c r="CQ122" s="1038"/>
      <c r="CR122" s="1038"/>
      <c r="CS122" s="1038"/>
      <c r="CT122" s="1038"/>
      <c r="CU122" s="1038"/>
      <c r="CV122" s="1038"/>
      <c r="CW122" s="1038"/>
      <c r="CX122" s="1038"/>
      <c r="CY122" s="1038"/>
      <c r="CZ122" s="1038"/>
      <c r="DA122" s="1038"/>
      <c r="DB122" s="1038"/>
      <c r="DC122" s="1038"/>
      <c r="DD122" s="1038"/>
      <c r="DE122" s="1038"/>
      <c r="DF122" s="1039"/>
      <c r="DG122" s="949" t="s">
        <v>441</v>
      </c>
      <c r="DH122" s="950"/>
      <c r="DI122" s="950"/>
      <c r="DJ122" s="950"/>
      <c r="DK122" s="950"/>
      <c r="DL122" s="950" t="s">
        <v>441</v>
      </c>
      <c r="DM122" s="950"/>
      <c r="DN122" s="950"/>
      <c r="DO122" s="950"/>
      <c r="DP122" s="950"/>
      <c r="DQ122" s="950" t="s">
        <v>441</v>
      </c>
      <c r="DR122" s="950"/>
      <c r="DS122" s="950"/>
      <c r="DT122" s="950"/>
      <c r="DU122" s="950"/>
      <c r="DV122" s="951" t="s">
        <v>441</v>
      </c>
      <c r="DW122" s="951"/>
      <c r="DX122" s="951"/>
      <c r="DY122" s="951"/>
      <c r="DZ122" s="952"/>
    </row>
    <row r="123" spans="1:130" s="197" customFormat="1" ht="26.25" customHeight="1" thickBot="1" x14ac:dyDescent="0.2">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441</v>
      </c>
      <c r="AB123" s="989"/>
      <c r="AC123" s="989"/>
      <c r="AD123" s="989"/>
      <c r="AE123" s="990"/>
      <c r="AF123" s="991" t="s">
        <v>441</v>
      </c>
      <c r="AG123" s="989"/>
      <c r="AH123" s="989"/>
      <c r="AI123" s="989"/>
      <c r="AJ123" s="990"/>
      <c r="AK123" s="991" t="s">
        <v>441</v>
      </c>
      <c r="AL123" s="989"/>
      <c r="AM123" s="989"/>
      <c r="AN123" s="989"/>
      <c r="AO123" s="990"/>
      <c r="AP123" s="992" t="s">
        <v>441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441</v>
      </c>
      <c r="BR123" s="1057"/>
      <c r="BS123" s="1057"/>
      <c r="BT123" s="1057"/>
      <c r="BU123" s="1057"/>
      <c r="BV123" s="1057" t="s">
        <v>441</v>
      </c>
      <c r="BW123" s="1057"/>
      <c r="BX123" s="1057"/>
      <c r="BY123" s="1057"/>
      <c r="BZ123" s="1057"/>
      <c r="CA123" s="1057" t="s">
        <v>441</v>
      </c>
      <c r="CB123" s="1057"/>
      <c r="CC123" s="1057"/>
      <c r="CD123" s="1057"/>
      <c r="CE123" s="1057"/>
      <c r="CF123" s="1058"/>
      <c r="CG123" s="1059"/>
      <c r="CH123" s="1059"/>
      <c r="CI123" s="1059"/>
      <c r="CJ123" s="1060"/>
      <c r="CK123" s="1046"/>
      <c r="CL123" s="1047"/>
      <c r="CM123" s="1047"/>
      <c r="CN123" s="1047"/>
      <c r="CO123" s="1048"/>
      <c r="CP123" s="1037" t="s">
        <v>443</v>
      </c>
      <c r="CQ123" s="1038"/>
      <c r="CR123" s="1038"/>
      <c r="CS123" s="1038"/>
      <c r="CT123" s="1038"/>
      <c r="CU123" s="1038"/>
      <c r="CV123" s="1038"/>
      <c r="CW123" s="1038"/>
      <c r="CX123" s="1038"/>
      <c r="CY123" s="1038"/>
      <c r="CZ123" s="1038"/>
      <c r="DA123" s="1038"/>
      <c r="DB123" s="1038"/>
      <c r="DC123" s="1038"/>
      <c r="DD123" s="1038"/>
      <c r="DE123" s="1038"/>
      <c r="DF123" s="1039"/>
      <c r="DG123" s="988" t="s">
        <v>441</v>
      </c>
      <c r="DH123" s="989"/>
      <c r="DI123" s="989"/>
      <c r="DJ123" s="989"/>
      <c r="DK123" s="990"/>
      <c r="DL123" s="991" t="s">
        <v>441</v>
      </c>
      <c r="DM123" s="989"/>
      <c r="DN123" s="989"/>
      <c r="DO123" s="989"/>
      <c r="DP123" s="990"/>
      <c r="DQ123" s="991" t="s">
        <v>441</v>
      </c>
      <c r="DR123" s="989"/>
      <c r="DS123" s="989"/>
      <c r="DT123" s="989"/>
      <c r="DU123" s="990"/>
      <c r="DV123" s="992" t="s">
        <v>441</v>
      </c>
      <c r="DW123" s="993"/>
      <c r="DX123" s="993"/>
      <c r="DY123" s="993"/>
      <c r="DZ123" s="994"/>
    </row>
    <row r="124" spans="1:130" s="197" customFormat="1" ht="26.25" customHeight="1" x14ac:dyDescent="0.15">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444</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x14ac:dyDescent="0.2">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445</v>
      </c>
      <c r="CL125" s="1044"/>
      <c r="CM125" s="1044"/>
      <c r="CN125" s="1044"/>
      <c r="CO125" s="1045"/>
      <c r="CP125" s="970" t="s">
        <v>446</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x14ac:dyDescent="0.15">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447</v>
      </c>
      <c r="AY126" s="1067"/>
      <c r="AZ126" s="1067"/>
      <c r="BA126" s="1067"/>
      <c r="BB126" s="1067"/>
      <c r="BC126" s="1067"/>
      <c r="BD126" s="1067"/>
      <c r="BE126" s="1068"/>
      <c r="BF126" s="1082" t="s">
        <v>448</v>
      </c>
      <c r="BG126" s="1067"/>
      <c r="BH126" s="1067"/>
      <c r="BI126" s="1067"/>
      <c r="BJ126" s="1067"/>
      <c r="BK126" s="1067"/>
      <c r="BL126" s="1068"/>
      <c r="BM126" s="1082" t="s">
        <v>449</v>
      </c>
      <c r="BN126" s="1067"/>
      <c r="BO126" s="1067"/>
      <c r="BP126" s="1067"/>
      <c r="BQ126" s="1067"/>
      <c r="BR126" s="1067"/>
      <c r="BS126" s="1068"/>
      <c r="BT126" s="1082" t="s">
        <v>450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451</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x14ac:dyDescent="0.2">
      <c r="A127" s="1006"/>
      <c r="B127" s="978"/>
      <c r="C127" s="1034" t="s">
        <v>452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453</v>
      </c>
      <c r="AY127" s="917"/>
      <c r="AZ127" s="917"/>
      <c r="BA127" s="917"/>
      <c r="BB127" s="917"/>
      <c r="BC127" s="917"/>
      <c r="BD127" s="917"/>
      <c r="BE127" s="918"/>
      <c r="BF127" s="1071" t="s">
        <v>441</v>
      </c>
      <c r="BG127" s="1072"/>
      <c r="BH127" s="1072"/>
      <c r="BI127" s="1072"/>
      <c r="BJ127" s="1072"/>
      <c r="BK127" s="1072"/>
      <c r="BL127" s="1081"/>
      <c r="BM127" s="1071">
        <v>12.24</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454</v>
      </c>
      <c r="CQ127" s="1075"/>
      <c r="CR127" s="1075"/>
      <c r="CS127" s="1075"/>
      <c r="CT127" s="1075"/>
      <c r="CU127" s="1075"/>
      <c r="CV127" s="1075"/>
      <c r="CW127" s="1075"/>
      <c r="CX127" s="1075"/>
      <c r="CY127" s="1075"/>
      <c r="CZ127" s="1075"/>
      <c r="DA127" s="1075"/>
      <c r="DB127" s="1075"/>
      <c r="DC127" s="1075"/>
      <c r="DD127" s="1075"/>
      <c r="DE127" s="1075"/>
      <c r="DF127" s="1076"/>
      <c r="DG127" s="1077" t="s">
        <v>455</v>
      </c>
      <c r="DH127" s="1078"/>
      <c r="DI127" s="1078"/>
      <c r="DJ127" s="1078"/>
      <c r="DK127" s="1078"/>
      <c r="DL127" s="1078" t="s">
        <v>110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x14ac:dyDescent="0.15">
      <c r="A128" s="1101" t="s">
        <v>456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457</v>
      </c>
      <c r="X128" s="1103"/>
      <c r="Y128" s="1103"/>
      <c r="Z128" s="1104"/>
      <c r="AA128" s="1119">
        <v>966172</v>
      </c>
      <c r="AB128" s="1120"/>
      <c r="AC128" s="1120"/>
      <c r="AD128" s="1120"/>
      <c r="AE128" s="1121"/>
      <c r="AF128" s="1122">
        <v>976382</v>
      </c>
      <c r="AG128" s="1120"/>
      <c r="AH128" s="1120"/>
      <c r="AI128" s="1120"/>
      <c r="AJ128" s="1121"/>
      <c r="AK128" s="1122">
        <v>984551</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17.239999999999998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22423072</v>
      </c>
      <c r="AB129" s="989"/>
      <c r="AC129" s="989"/>
      <c r="AD129" s="989"/>
      <c r="AE129" s="990"/>
      <c r="AF129" s="991">
        <v>22255048</v>
      </c>
      <c r="AG129" s="989"/>
      <c r="AH129" s="989"/>
      <c r="AI129" s="989"/>
      <c r="AJ129" s="990"/>
      <c r="AK129" s="991">
        <v>22828613</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-0.3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2647160</v>
      </c>
      <c r="AB130" s="989"/>
      <c r="AC130" s="989"/>
      <c r="AD130" s="989"/>
      <c r="AE130" s="990"/>
      <c r="AF130" s="991">
        <v>2775392</v>
      </c>
      <c r="AG130" s="989"/>
      <c r="AH130" s="989"/>
      <c r="AI130" s="989"/>
      <c r="AJ130" s="990"/>
      <c r="AK130" s="991">
        <v>2565559</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t="s">
        <v>407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19775912</v>
      </c>
      <c r="AB131" s="1028"/>
      <c r="AC131" s="1028"/>
      <c r="AD131" s="1028"/>
      <c r="AE131" s="1029"/>
      <c r="AF131" s="1030">
        <v>19479656</v>
      </c>
      <c r="AG131" s="1028"/>
      <c r="AH131" s="1028"/>
      <c r="AI131" s="1028"/>
      <c r="AJ131" s="1029"/>
      <c r="AK131" s="1030">
        <v>20263054</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0.39032839499999999</v>
      </c>
      <c r="AB132" s="1134"/>
      <c r="AC132" s="1134"/>
      <c r="AD132" s="1134"/>
      <c r="AE132" s="1135"/>
      <c r="AF132" s="1136">
        <v>-0.43374995900000002</v>
      </c>
      <c r="AG132" s="1134"/>
      <c r="AH132" s="1134"/>
      <c r="AI132" s="1134"/>
      <c r="AJ132" s="1135"/>
      <c r="AK132" s="1136">
        <v>-0.90503632899999997</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0.5</v>
      </c>
      <c r="AB133" s="1141"/>
      <c r="AC133" s="1141"/>
      <c r="AD133" s="1141"/>
      <c r="AE133" s="1142"/>
      <c r="AF133" s="1140">
        <v>0.1</v>
      </c>
      <c r="AG133" s="1141"/>
      <c r="AH133" s="1141"/>
      <c r="AI133" s="1141"/>
      <c r="AJ133" s="1142"/>
      <c r="AK133" s="1140">
        <v>-0.3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58" zoomScale="70" zoomScaleNormal="85" zoomScaleSheetLayoutView="70" workbookViewId="0">
      <selection activeCell="AF15" sqref="AF15:AJ15"/>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0" zoomScaleNormal="40" zoomScaleSheetLayoutView="55" workbookViewId="0">
      <selection activeCell="AF15" sqref="AF15:AJ15"/>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0" workbookViewId="0">
      <selection activeCell="AB72" sqref="AB72"/>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47" t="s">
        <v>471</v>
      </c>
      <c r="L7" s="254"/>
      <c r="M7" s="255" t="s">
        <v>472</v>
      </c>
      <c r="N7" s="256"/>
    </row>
    <row r="8" spans="1:16" x14ac:dyDescent="0.15">
      <c r="A8" s="248"/>
      <c r="B8" s="244"/>
      <c r="C8" s="244"/>
      <c r="D8" s="244"/>
      <c r="E8" s="244"/>
      <c r="F8" s="244"/>
      <c r="G8" s="257"/>
      <c r="H8" s="258"/>
      <c r="I8" s="258"/>
      <c r="J8" s="259"/>
      <c r="K8" s="1148"/>
      <c r="L8" s="260" t="s">
        <v>473</v>
      </c>
      <c r="M8" s="261" t="s">
        <v>474</v>
      </c>
      <c r="N8" s="262" t="s">
        <v>475</v>
      </c>
    </row>
    <row r="9" spans="1:16" x14ac:dyDescent="0.15">
      <c r="A9" s="248"/>
      <c r="B9" s="244"/>
      <c r="C9" s="244"/>
      <c r="D9" s="244"/>
      <c r="E9" s="244"/>
      <c r="F9" s="244"/>
      <c r="G9" s="1149" t="s">
        <v>476</v>
      </c>
      <c r="H9" s="1150"/>
      <c r="I9" s="1150"/>
      <c r="J9" s="1151"/>
      <c r="K9" s="263">
        <v>7724606</v>
      </c>
      <c r="L9" s="264">
        <v>67218</v>
      </c>
      <c r="M9" s="265">
        <v>57752</v>
      </c>
      <c r="N9" s="266">
        <v>16.399999999999999</v>
      </c>
    </row>
    <row r="10" spans="1:16" x14ac:dyDescent="0.15">
      <c r="A10" s="248"/>
      <c r="B10" s="244"/>
      <c r="C10" s="244"/>
      <c r="D10" s="244"/>
      <c r="E10" s="244"/>
      <c r="F10" s="244"/>
      <c r="G10" s="1149" t="s">
        <v>477</v>
      </c>
      <c r="H10" s="1150"/>
      <c r="I10" s="1150"/>
      <c r="J10" s="1151"/>
      <c r="K10" s="267">
        <v>472436</v>
      </c>
      <c r="L10" s="268">
        <v>4111</v>
      </c>
      <c r="M10" s="269">
        <v>3854</v>
      </c>
      <c r="N10" s="270">
        <v>6.7</v>
      </c>
    </row>
    <row r="11" spans="1:16" ht="13.5" customHeight="1" x14ac:dyDescent="0.15">
      <c r="A11" s="248"/>
      <c r="B11" s="244"/>
      <c r="C11" s="244"/>
      <c r="D11" s="244"/>
      <c r="E11" s="244"/>
      <c r="F11" s="244"/>
      <c r="G11" s="1149" t="s">
        <v>478</v>
      </c>
      <c r="H11" s="1150"/>
      <c r="I11" s="1150"/>
      <c r="J11" s="1151"/>
      <c r="K11" s="267">
        <v>126322</v>
      </c>
      <c r="L11" s="268">
        <v>1099</v>
      </c>
      <c r="M11" s="269">
        <v>3128</v>
      </c>
      <c r="N11" s="270">
        <v>-64.900000000000006</v>
      </c>
    </row>
    <row r="12" spans="1:16" ht="13.5" customHeight="1" x14ac:dyDescent="0.15">
      <c r="A12" s="248"/>
      <c r="B12" s="244"/>
      <c r="C12" s="244"/>
      <c r="D12" s="244"/>
      <c r="E12" s="244"/>
      <c r="F12" s="244"/>
      <c r="G12" s="1149" t="s">
        <v>479</v>
      </c>
      <c r="H12" s="1150"/>
      <c r="I12" s="1150"/>
      <c r="J12" s="1151"/>
      <c r="K12" s="267" t="s">
        <v>480</v>
      </c>
      <c r="L12" s="268" t="s">
        <v>480</v>
      </c>
      <c r="M12" s="269">
        <v>608</v>
      </c>
      <c r="N12" s="270" t="s">
        <v>480</v>
      </c>
    </row>
    <row r="13" spans="1:16" ht="13.5" customHeight="1" x14ac:dyDescent="0.15">
      <c r="A13" s="248"/>
      <c r="B13" s="244"/>
      <c r="C13" s="244"/>
      <c r="D13" s="244"/>
      <c r="E13" s="244"/>
      <c r="F13" s="244"/>
      <c r="G13" s="1149" t="s">
        <v>481</v>
      </c>
      <c r="H13" s="1150"/>
      <c r="I13" s="1150"/>
      <c r="J13" s="1151"/>
      <c r="K13" s="267" t="s">
        <v>480</v>
      </c>
      <c r="L13" s="268" t="s">
        <v>480</v>
      </c>
      <c r="M13" s="269">
        <v>0</v>
      </c>
      <c r="N13" s="270" t="s">
        <v>480</v>
      </c>
    </row>
    <row r="14" spans="1:16" ht="13.5" customHeight="1" x14ac:dyDescent="0.15">
      <c r="A14" s="248"/>
      <c r="B14" s="244"/>
      <c r="C14" s="244"/>
      <c r="D14" s="244"/>
      <c r="E14" s="244"/>
      <c r="F14" s="244"/>
      <c r="G14" s="1149" t="s">
        <v>482</v>
      </c>
      <c r="H14" s="1150"/>
      <c r="I14" s="1150"/>
      <c r="J14" s="1151"/>
      <c r="K14" s="267">
        <v>276193</v>
      </c>
      <c r="L14" s="268">
        <v>2403</v>
      </c>
      <c r="M14" s="269">
        <v>2455</v>
      </c>
      <c r="N14" s="270">
        <v>-2.1</v>
      </c>
    </row>
    <row r="15" spans="1:16" ht="13.5" customHeight="1" x14ac:dyDescent="0.15">
      <c r="A15" s="248"/>
      <c r="B15" s="244"/>
      <c r="C15" s="244"/>
      <c r="D15" s="244"/>
      <c r="E15" s="244"/>
      <c r="F15" s="244"/>
      <c r="G15" s="1149" t="s">
        <v>483</v>
      </c>
      <c r="H15" s="1150"/>
      <c r="I15" s="1150"/>
      <c r="J15" s="1151"/>
      <c r="K15" s="267">
        <v>115723</v>
      </c>
      <c r="L15" s="268">
        <v>1007</v>
      </c>
      <c r="M15" s="269">
        <v>1040</v>
      </c>
      <c r="N15" s="270">
        <v>-3.2</v>
      </c>
    </row>
    <row r="16" spans="1:16" x14ac:dyDescent="0.15">
      <c r="A16" s="248"/>
      <c r="B16" s="244"/>
      <c r="C16" s="244"/>
      <c r="D16" s="244"/>
      <c r="E16" s="244"/>
      <c r="F16" s="244"/>
      <c r="G16" s="1152" t="s">
        <v>484</v>
      </c>
      <c r="H16" s="1153"/>
      <c r="I16" s="1153"/>
      <c r="J16" s="1154"/>
      <c r="K16" s="268">
        <v>-698148</v>
      </c>
      <c r="L16" s="268">
        <v>-6075</v>
      </c>
      <c r="M16" s="269">
        <v>-5417</v>
      </c>
      <c r="N16" s="270">
        <v>12.1</v>
      </c>
    </row>
    <row r="17" spans="1:16" x14ac:dyDescent="0.15">
      <c r="A17" s="248"/>
      <c r="B17" s="244"/>
      <c r="C17" s="244"/>
      <c r="D17" s="244"/>
      <c r="E17" s="244"/>
      <c r="F17" s="244"/>
      <c r="G17" s="1152" t="s">
        <v>168</v>
      </c>
      <c r="H17" s="1153"/>
      <c r="I17" s="1153"/>
      <c r="J17" s="1154"/>
      <c r="K17" s="268">
        <v>8017132</v>
      </c>
      <c r="L17" s="268">
        <v>69763</v>
      </c>
      <c r="M17" s="269">
        <v>63420</v>
      </c>
      <c r="N17" s="270">
        <v>10</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44" t="s">
        <v>489</v>
      </c>
      <c r="H21" s="1145"/>
      <c r="I21" s="1145"/>
      <c r="J21" s="1146"/>
      <c r="K21" s="280">
        <v>7.15</v>
      </c>
      <c r="L21" s="281">
        <v>6.06</v>
      </c>
      <c r="M21" s="282">
        <v>1.0900000000000001</v>
      </c>
      <c r="N21" s="249"/>
      <c r="O21" s="283"/>
      <c r="P21" s="279"/>
    </row>
    <row r="22" spans="1:16" s="284" customFormat="1" x14ac:dyDescent="0.15">
      <c r="A22" s="279"/>
      <c r="B22" s="249"/>
      <c r="C22" s="249"/>
      <c r="D22" s="249"/>
      <c r="E22" s="249"/>
      <c r="F22" s="249"/>
      <c r="G22" s="1144" t="s">
        <v>490</v>
      </c>
      <c r="H22" s="1145"/>
      <c r="I22" s="1145"/>
      <c r="J22" s="1146"/>
      <c r="K22" s="285">
        <v>102</v>
      </c>
      <c r="L22" s="286">
        <v>99.7</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47" t="s">
        <v>471</v>
      </c>
      <c r="L30" s="254"/>
      <c r="M30" s="255" t="s">
        <v>472</v>
      </c>
      <c r="N30" s="256"/>
    </row>
    <row r="31" spans="1:16" x14ac:dyDescent="0.15">
      <c r="A31" s="248"/>
      <c r="B31" s="244"/>
      <c r="C31" s="244"/>
      <c r="D31" s="244"/>
      <c r="E31" s="244"/>
      <c r="F31" s="244"/>
      <c r="G31" s="257"/>
      <c r="H31" s="258"/>
      <c r="I31" s="258"/>
      <c r="J31" s="259"/>
      <c r="K31" s="1148"/>
      <c r="L31" s="260" t="s">
        <v>473</v>
      </c>
      <c r="M31" s="261" t="s">
        <v>474</v>
      </c>
      <c r="N31" s="262" t="s">
        <v>475</v>
      </c>
    </row>
    <row r="32" spans="1:16" ht="27" customHeight="1" x14ac:dyDescent="0.15">
      <c r="A32" s="248"/>
      <c r="B32" s="244"/>
      <c r="C32" s="244"/>
      <c r="D32" s="244"/>
      <c r="E32" s="244"/>
      <c r="F32" s="244"/>
      <c r="G32" s="1160" t="s">
        <v>494</v>
      </c>
      <c r="H32" s="1161"/>
      <c r="I32" s="1161"/>
      <c r="J32" s="1162"/>
      <c r="K32" s="294">
        <v>2203688</v>
      </c>
      <c r="L32" s="294">
        <v>19176</v>
      </c>
      <c r="M32" s="295">
        <v>31722</v>
      </c>
      <c r="N32" s="296">
        <v>-39.5</v>
      </c>
    </row>
    <row r="33" spans="1:16" ht="13.5" customHeight="1" x14ac:dyDescent="0.15">
      <c r="A33" s="248"/>
      <c r="B33" s="244"/>
      <c r="C33" s="244"/>
      <c r="D33" s="244"/>
      <c r="E33" s="244"/>
      <c r="F33" s="244"/>
      <c r="G33" s="1160" t="s">
        <v>495</v>
      </c>
      <c r="H33" s="1161"/>
      <c r="I33" s="1161"/>
      <c r="J33" s="1162"/>
      <c r="K33" s="294" t="s">
        <v>480</v>
      </c>
      <c r="L33" s="294" t="s">
        <v>480</v>
      </c>
      <c r="M33" s="295">
        <v>0</v>
      </c>
      <c r="N33" s="296" t="s">
        <v>480</v>
      </c>
    </row>
    <row r="34" spans="1:16" ht="27" customHeight="1" x14ac:dyDescent="0.15">
      <c r="A34" s="248"/>
      <c r="B34" s="244"/>
      <c r="C34" s="244"/>
      <c r="D34" s="244"/>
      <c r="E34" s="244"/>
      <c r="F34" s="244"/>
      <c r="G34" s="1160" t="s">
        <v>496</v>
      </c>
      <c r="H34" s="1161"/>
      <c r="I34" s="1161"/>
      <c r="J34" s="1162"/>
      <c r="K34" s="294" t="s">
        <v>480</v>
      </c>
      <c r="L34" s="294" t="s">
        <v>480</v>
      </c>
      <c r="M34" s="295">
        <v>57</v>
      </c>
      <c r="N34" s="296" t="s">
        <v>480</v>
      </c>
    </row>
    <row r="35" spans="1:16" ht="27" customHeight="1" x14ac:dyDescent="0.15">
      <c r="A35" s="248"/>
      <c r="B35" s="244"/>
      <c r="C35" s="244"/>
      <c r="D35" s="244"/>
      <c r="E35" s="244"/>
      <c r="F35" s="244"/>
      <c r="G35" s="1160" t="s">
        <v>497</v>
      </c>
      <c r="H35" s="1161"/>
      <c r="I35" s="1161"/>
      <c r="J35" s="1162"/>
      <c r="K35" s="294">
        <v>961137</v>
      </c>
      <c r="L35" s="294">
        <v>8364</v>
      </c>
      <c r="M35" s="295">
        <v>7092</v>
      </c>
      <c r="N35" s="296">
        <v>17.899999999999999</v>
      </c>
    </row>
    <row r="36" spans="1:16" ht="27" customHeight="1" x14ac:dyDescent="0.15">
      <c r="A36" s="248"/>
      <c r="B36" s="244"/>
      <c r="C36" s="244"/>
      <c r="D36" s="244"/>
      <c r="E36" s="244"/>
      <c r="F36" s="244"/>
      <c r="G36" s="1160" t="s">
        <v>498</v>
      </c>
      <c r="H36" s="1161"/>
      <c r="I36" s="1161"/>
      <c r="J36" s="1162"/>
      <c r="K36" s="294">
        <v>165267</v>
      </c>
      <c r="L36" s="294">
        <v>1438</v>
      </c>
      <c r="M36" s="295">
        <v>1180</v>
      </c>
      <c r="N36" s="296">
        <v>21.9</v>
      </c>
    </row>
    <row r="37" spans="1:16" ht="13.5" customHeight="1" x14ac:dyDescent="0.15">
      <c r="A37" s="248"/>
      <c r="B37" s="244"/>
      <c r="C37" s="244"/>
      <c r="D37" s="244"/>
      <c r="E37" s="244"/>
      <c r="F37" s="244"/>
      <c r="G37" s="1160" t="s">
        <v>499</v>
      </c>
      <c r="H37" s="1161"/>
      <c r="I37" s="1161"/>
      <c r="J37" s="1162"/>
      <c r="K37" s="294">
        <v>36163</v>
      </c>
      <c r="L37" s="294">
        <v>315</v>
      </c>
      <c r="M37" s="295">
        <v>1206</v>
      </c>
      <c r="N37" s="296">
        <v>-73.900000000000006</v>
      </c>
    </row>
    <row r="38" spans="1:16" ht="27" customHeight="1" x14ac:dyDescent="0.15">
      <c r="A38" s="248"/>
      <c r="B38" s="244"/>
      <c r="C38" s="244"/>
      <c r="D38" s="244"/>
      <c r="E38" s="244"/>
      <c r="F38" s="244"/>
      <c r="G38" s="1163" t="s">
        <v>500</v>
      </c>
      <c r="H38" s="1164"/>
      <c r="I38" s="1164"/>
      <c r="J38" s="1165"/>
      <c r="K38" s="297">
        <v>467</v>
      </c>
      <c r="L38" s="297">
        <v>4</v>
      </c>
      <c r="M38" s="298">
        <v>3</v>
      </c>
      <c r="N38" s="299">
        <v>33.299999999999997</v>
      </c>
      <c r="O38" s="293"/>
    </row>
    <row r="39" spans="1:16" x14ac:dyDescent="0.15">
      <c r="A39" s="248"/>
      <c r="B39" s="244"/>
      <c r="C39" s="244"/>
      <c r="D39" s="244"/>
      <c r="E39" s="244"/>
      <c r="F39" s="244"/>
      <c r="G39" s="1163" t="s">
        <v>501</v>
      </c>
      <c r="H39" s="1164"/>
      <c r="I39" s="1164"/>
      <c r="J39" s="1165"/>
      <c r="K39" s="300">
        <v>-984551</v>
      </c>
      <c r="L39" s="300">
        <v>-8567</v>
      </c>
      <c r="M39" s="301">
        <v>-6973</v>
      </c>
      <c r="N39" s="302">
        <v>22.9</v>
      </c>
      <c r="O39" s="293"/>
    </row>
    <row r="40" spans="1:16" ht="27" customHeight="1" x14ac:dyDescent="0.15">
      <c r="A40" s="248"/>
      <c r="B40" s="244"/>
      <c r="C40" s="244"/>
      <c r="D40" s="244"/>
      <c r="E40" s="244"/>
      <c r="F40" s="244"/>
      <c r="G40" s="1160" t="s">
        <v>502</v>
      </c>
      <c r="H40" s="1161"/>
      <c r="I40" s="1161"/>
      <c r="J40" s="1162"/>
      <c r="K40" s="300">
        <v>-2565559</v>
      </c>
      <c r="L40" s="300">
        <v>-22325</v>
      </c>
      <c r="M40" s="301">
        <v>-25524</v>
      </c>
      <c r="N40" s="302">
        <v>-12.5</v>
      </c>
      <c r="O40" s="293"/>
    </row>
    <row r="41" spans="1:16" x14ac:dyDescent="0.15">
      <c r="A41" s="248"/>
      <c r="B41" s="244"/>
      <c r="C41" s="244"/>
      <c r="D41" s="244"/>
      <c r="E41" s="244"/>
      <c r="F41" s="244"/>
      <c r="G41" s="1166" t="s">
        <v>279</v>
      </c>
      <c r="H41" s="1167"/>
      <c r="I41" s="1167"/>
      <c r="J41" s="1168"/>
      <c r="K41" s="294">
        <v>-183388</v>
      </c>
      <c r="L41" s="300">
        <v>-1596</v>
      </c>
      <c r="M41" s="301">
        <v>8763</v>
      </c>
      <c r="N41" s="302">
        <v>-118.2</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55" t="s">
        <v>471</v>
      </c>
      <c r="J49" s="1157" t="s">
        <v>506</v>
      </c>
      <c r="K49" s="1158"/>
      <c r="L49" s="1158"/>
      <c r="M49" s="1158"/>
      <c r="N49" s="1159"/>
    </row>
    <row r="50" spans="1:14" x14ac:dyDescent="0.15">
      <c r="A50" s="248"/>
      <c r="B50" s="244"/>
      <c r="C50" s="244"/>
      <c r="D50" s="244"/>
      <c r="E50" s="244"/>
      <c r="F50" s="244"/>
      <c r="G50" s="312"/>
      <c r="H50" s="313"/>
      <c r="I50" s="1156"/>
      <c r="J50" s="314" t="s">
        <v>507</v>
      </c>
      <c r="K50" s="315" t="s">
        <v>508</v>
      </c>
      <c r="L50" s="316" t="s">
        <v>509</v>
      </c>
      <c r="M50" s="317" t="s">
        <v>510</v>
      </c>
      <c r="N50" s="318" t="s">
        <v>511</v>
      </c>
    </row>
    <row r="51" spans="1:14" x14ac:dyDescent="0.15">
      <c r="A51" s="248"/>
      <c r="B51" s="244"/>
      <c r="C51" s="244"/>
      <c r="D51" s="244"/>
      <c r="E51" s="244"/>
      <c r="F51" s="244"/>
      <c r="G51" s="310" t="s">
        <v>512</v>
      </c>
      <c r="H51" s="311"/>
      <c r="I51" s="319">
        <v>2254274</v>
      </c>
      <c r="J51" s="320">
        <v>19155</v>
      </c>
      <c r="K51" s="321">
        <v>-27.6</v>
      </c>
      <c r="L51" s="322">
        <v>41433</v>
      </c>
      <c r="M51" s="323">
        <v>15.2</v>
      </c>
      <c r="N51" s="324">
        <v>-42.8</v>
      </c>
    </row>
    <row r="52" spans="1:14" x14ac:dyDescent="0.15">
      <c r="A52" s="248"/>
      <c r="B52" s="244"/>
      <c r="C52" s="244"/>
      <c r="D52" s="244"/>
      <c r="E52" s="244"/>
      <c r="F52" s="244"/>
      <c r="G52" s="325"/>
      <c r="H52" s="326" t="s">
        <v>513</v>
      </c>
      <c r="I52" s="327">
        <v>1256491</v>
      </c>
      <c r="J52" s="328">
        <v>10676</v>
      </c>
      <c r="K52" s="329">
        <v>-29.5</v>
      </c>
      <c r="L52" s="330">
        <v>22351</v>
      </c>
      <c r="M52" s="331">
        <v>11</v>
      </c>
      <c r="N52" s="332">
        <v>-40.5</v>
      </c>
    </row>
    <row r="53" spans="1:14" x14ac:dyDescent="0.15">
      <c r="A53" s="248"/>
      <c r="B53" s="244"/>
      <c r="C53" s="244"/>
      <c r="D53" s="244"/>
      <c r="E53" s="244"/>
      <c r="F53" s="244"/>
      <c r="G53" s="310" t="s">
        <v>514</v>
      </c>
      <c r="H53" s="311"/>
      <c r="I53" s="319">
        <v>2404524</v>
      </c>
      <c r="J53" s="320">
        <v>20460</v>
      </c>
      <c r="K53" s="321">
        <v>6.8</v>
      </c>
      <c r="L53" s="322">
        <v>43493</v>
      </c>
      <c r="M53" s="323">
        <v>5</v>
      </c>
      <c r="N53" s="324">
        <v>1.8</v>
      </c>
    </row>
    <row r="54" spans="1:14" x14ac:dyDescent="0.15">
      <c r="A54" s="248"/>
      <c r="B54" s="244"/>
      <c r="C54" s="244"/>
      <c r="D54" s="244"/>
      <c r="E54" s="244"/>
      <c r="F54" s="244"/>
      <c r="G54" s="325"/>
      <c r="H54" s="326" t="s">
        <v>513</v>
      </c>
      <c r="I54" s="327">
        <v>1558081</v>
      </c>
      <c r="J54" s="328">
        <v>13258</v>
      </c>
      <c r="K54" s="329">
        <v>24.2</v>
      </c>
      <c r="L54" s="330">
        <v>23254</v>
      </c>
      <c r="M54" s="331">
        <v>4</v>
      </c>
      <c r="N54" s="332">
        <v>20.2</v>
      </c>
    </row>
    <row r="55" spans="1:14" x14ac:dyDescent="0.15">
      <c r="A55" s="248"/>
      <c r="B55" s="244"/>
      <c r="C55" s="244"/>
      <c r="D55" s="244"/>
      <c r="E55" s="244"/>
      <c r="F55" s="244"/>
      <c r="G55" s="310" t="s">
        <v>515</v>
      </c>
      <c r="H55" s="311"/>
      <c r="I55" s="319">
        <v>3185535</v>
      </c>
      <c r="J55" s="320">
        <v>27262</v>
      </c>
      <c r="K55" s="321">
        <v>33.200000000000003</v>
      </c>
      <c r="L55" s="322">
        <v>50840</v>
      </c>
      <c r="M55" s="323">
        <v>16.899999999999999</v>
      </c>
      <c r="N55" s="324">
        <v>16.3</v>
      </c>
    </row>
    <row r="56" spans="1:14" x14ac:dyDescent="0.15">
      <c r="A56" s="248"/>
      <c r="B56" s="244"/>
      <c r="C56" s="244"/>
      <c r="D56" s="244"/>
      <c r="E56" s="244"/>
      <c r="F56" s="244"/>
      <c r="G56" s="325"/>
      <c r="H56" s="326" t="s">
        <v>513</v>
      </c>
      <c r="I56" s="327">
        <v>2365749</v>
      </c>
      <c r="J56" s="328">
        <v>20246</v>
      </c>
      <c r="K56" s="329">
        <v>52.7</v>
      </c>
      <c r="L56" s="330">
        <v>25367</v>
      </c>
      <c r="M56" s="331">
        <v>9.1</v>
      </c>
      <c r="N56" s="332">
        <v>43.6</v>
      </c>
    </row>
    <row r="57" spans="1:14" x14ac:dyDescent="0.15">
      <c r="A57" s="248"/>
      <c r="B57" s="244"/>
      <c r="C57" s="244"/>
      <c r="D57" s="244"/>
      <c r="E57" s="244"/>
      <c r="F57" s="244"/>
      <c r="G57" s="310" t="s">
        <v>516</v>
      </c>
      <c r="H57" s="311"/>
      <c r="I57" s="319">
        <v>2503868</v>
      </c>
      <c r="J57" s="320">
        <v>21598</v>
      </c>
      <c r="K57" s="321">
        <v>-20.8</v>
      </c>
      <c r="L57" s="322">
        <v>53605</v>
      </c>
      <c r="M57" s="323">
        <v>5.4</v>
      </c>
      <c r="N57" s="324">
        <v>-26.2</v>
      </c>
    </row>
    <row r="58" spans="1:14" x14ac:dyDescent="0.15">
      <c r="A58" s="248"/>
      <c r="B58" s="244"/>
      <c r="C58" s="244"/>
      <c r="D58" s="244"/>
      <c r="E58" s="244"/>
      <c r="F58" s="244"/>
      <c r="G58" s="325"/>
      <c r="H58" s="326" t="s">
        <v>513</v>
      </c>
      <c r="I58" s="327">
        <v>1518327</v>
      </c>
      <c r="J58" s="328">
        <v>13097</v>
      </c>
      <c r="K58" s="329">
        <v>-35.299999999999997</v>
      </c>
      <c r="L58" s="330">
        <v>28343</v>
      </c>
      <c r="M58" s="331">
        <v>11.7</v>
      </c>
      <c r="N58" s="332">
        <v>-47</v>
      </c>
    </row>
    <row r="59" spans="1:14" x14ac:dyDescent="0.15">
      <c r="A59" s="248"/>
      <c r="B59" s="244"/>
      <c r="C59" s="244"/>
      <c r="D59" s="244"/>
      <c r="E59" s="244"/>
      <c r="F59" s="244"/>
      <c r="G59" s="310" t="s">
        <v>517</v>
      </c>
      <c r="H59" s="311"/>
      <c r="I59" s="319">
        <v>2315775</v>
      </c>
      <c r="J59" s="320">
        <v>20151</v>
      </c>
      <c r="K59" s="321">
        <v>-6.7</v>
      </c>
      <c r="L59" s="322">
        <v>44267</v>
      </c>
      <c r="M59" s="323">
        <v>-17.399999999999999</v>
      </c>
      <c r="N59" s="324">
        <v>10.7</v>
      </c>
    </row>
    <row r="60" spans="1:14" x14ac:dyDescent="0.15">
      <c r="A60" s="248"/>
      <c r="B60" s="244"/>
      <c r="C60" s="244"/>
      <c r="D60" s="244"/>
      <c r="E60" s="244"/>
      <c r="F60" s="244"/>
      <c r="G60" s="325"/>
      <c r="H60" s="326" t="s">
        <v>513</v>
      </c>
      <c r="I60" s="333">
        <v>1089131</v>
      </c>
      <c r="J60" s="328">
        <v>9477</v>
      </c>
      <c r="K60" s="329">
        <v>-27.6</v>
      </c>
      <c r="L60" s="330">
        <v>26161</v>
      </c>
      <c r="M60" s="331">
        <v>-7.7</v>
      </c>
      <c r="N60" s="332">
        <v>-19.899999999999999</v>
      </c>
    </row>
    <row r="61" spans="1:14" x14ac:dyDescent="0.15">
      <c r="A61" s="248"/>
      <c r="B61" s="244"/>
      <c r="C61" s="244"/>
      <c r="D61" s="244"/>
      <c r="E61" s="244"/>
      <c r="F61" s="244"/>
      <c r="G61" s="310" t="s">
        <v>518</v>
      </c>
      <c r="H61" s="334"/>
      <c r="I61" s="335">
        <v>2532795</v>
      </c>
      <c r="J61" s="336">
        <v>21725</v>
      </c>
      <c r="K61" s="337">
        <v>-3</v>
      </c>
      <c r="L61" s="338">
        <v>46728</v>
      </c>
      <c r="M61" s="339">
        <v>5</v>
      </c>
      <c r="N61" s="324">
        <v>-8</v>
      </c>
    </row>
    <row r="62" spans="1:14" x14ac:dyDescent="0.15">
      <c r="A62" s="248"/>
      <c r="B62" s="244"/>
      <c r="C62" s="244"/>
      <c r="D62" s="244"/>
      <c r="E62" s="244"/>
      <c r="F62" s="244"/>
      <c r="G62" s="325"/>
      <c r="H62" s="326" t="s">
        <v>513</v>
      </c>
      <c r="I62" s="327">
        <v>1557556</v>
      </c>
      <c r="J62" s="328">
        <v>13351</v>
      </c>
      <c r="K62" s="329">
        <v>-3.1</v>
      </c>
      <c r="L62" s="330">
        <v>25095</v>
      </c>
      <c r="M62" s="331">
        <v>5.6</v>
      </c>
      <c r="N62" s="332">
        <v>-8.6999999999999993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B92" zoomScaleNormal="100" zoomScaleSheetLayoutView="55" workbookViewId="0">
      <selection activeCell="L6" sqref="L6:V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E95" zoomScale="85" zoomScaleNormal="85" zoomScaleSheetLayoutView="55" workbookViewId="0">
      <selection activeCell="L6" sqref="L6:V8"/>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8" zoomScaleSheetLayoutView="100" workbookViewId="0">
      <selection activeCell="AF15" sqref="AF15:AJ1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69" t="s">
        <v>3</v>
      </c>
      <c r="D47" s="1169"/>
      <c r="E47" s="1170"/>
      <c r="F47" s="11">
        <v>16.739999999999998</v>
      </c>
      <c r="G47" s="12">
        <v>16.77</v>
      </c>
      <c r="H47" s="12">
        <v>16.760000000000002</v>
      </c>
      <c r="I47" s="12">
        <v>16.899999999999999</v>
      </c>
      <c r="J47" s="13">
        <v>16.63</v>
      </c>
    </row>
    <row r="48" spans="2:10" ht="57.75" customHeight="1" x14ac:dyDescent="0.15">
      <c r="B48" s="14"/>
      <c r="C48" s="1171" t="s">
        <v>4</v>
      </c>
      <c r="D48" s="1171"/>
      <c r="E48" s="1172"/>
      <c r="F48" s="15">
        <v>2.4500000000000002</v>
      </c>
      <c r="G48" s="16">
        <v>2.3199999999999998</v>
      </c>
      <c r="H48" s="16">
        <v>3.48</v>
      </c>
      <c r="I48" s="16">
        <v>3.02</v>
      </c>
      <c r="J48" s="17">
        <v>2.54</v>
      </c>
    </row>
    <row r="49" spans="2:10" ht="57.75" customHeight="1" thickBot="1" x14ac:dyDescent="0.2">
      <c r="B49" s="18"/>
      <c r="C49" s="1173" t="s">
        <v>5</v>
      </c>
      <c r="D49" s="1173"/>
      <c r="E49" s="1174"/>
      <c r="F49" s="19">
        <v>0.03</v>
      </c>
      <c r="G49" s="20" t="s">
        <v>525</v>
      </c>
      <c r="H49" s="20">
        <v>1.18</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20040215</cp:lastModifiedBy>
  <cp:lastPrinted>2017-03-24T05:00:45Z</cp:lastPrinted>
  <dcterms:created xsi:type="dcterms:W3CDTF">2017-02-15T20:28:21Z</dcterms:created>
  <dcterms:modified xsi:type="dcterms:W3CDTF">2017-05-26T05:15:14Z</dcterms:modified>
  <cp:category/>
</cp:coreProperties>
</file>