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BE36" i="9"/>
  <c r="AM36" i="9"/>
  <c r="BE35" i="9"/>
  <c r="AM35" i="9"/>
  <c r="CO34" i="9"/>
  <c r="CO35" i="9" s="1"/>
  <c r="CO36" i="9" s="1"/>
  <c r="CO37" i="9" s="1"/>
  <c r="CO38" i="9" s="1"/>
  <c r="BW34" i="9"/>
  <c r="BW35" i="9" s="1"/>
  <c r="BW36" i="9" s="1"/>
  <c r="BW37" i="9" s="1"/>
  <c r="BW38" i="9" s="1"/>
  <c r="BW39" i="9" s="1"/>
  <c r="BW40"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<sst xmlns="http://schemas.openxmlformats.org/spreadsheetml/2006/main" count="1025" uniqueCount="566">
  <si>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</si>
  <si>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</si>
  <si>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</si>
  <si>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</si>
  <si>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</si>
  <si>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</si>
  <si>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</si>
  <si>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</si>
  <si>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</si>
  <si>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</si>
  <si>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</si>
  <si>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</si>
  <si>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</si>
  <si>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</si>
  <si>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</si>
  <si>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</si>
  <si>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</si>
  <si>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</si>
  <si>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</si>
  <si>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</si>
  <si>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</si>
  <si>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</si>
  <si>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</si>
  <si>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</si>
  <si>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</si>
  <si>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</si>
  <si>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</si>
  <si>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</si>
  <si>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</si>
  <si>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</si>
  <si>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</si>
  <si>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</si>
  <si>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</si>
  <si>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</si>
  <si>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</si>
  <si>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</si>
  <si>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</si>
  <si>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</si>
  <si>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</si>
  <si>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</si>
  <si>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</si>
  <si>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</si>
  <si>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</si>
  <si>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</si>
  <si>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</si>
  <si>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</si>
  <si>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</si>
  <si>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</si>
  <si>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</si>
  <si>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</si>
  <si>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</si>
  <si>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</si>
  <si>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</si>
  <si>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</si>
  <si>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</si>
  <si>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</si>
  <si>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</si>
  <si>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</si>
  <si>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</si>
  <si>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</si>
  <si>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</si>
  <si>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</si>
  <si>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</si>
  <si>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</si>
  <si>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</si>
  <si>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</si>
  <si>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</si>
  <si>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</si>
  <si>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</si>
  <si>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</si>
  <si>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</si>
  <si>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</si>
  <si>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</si>
  <si>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</si>
  <si>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</si>
  <si>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</si>
  <si>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</si>
  <si>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</si>
  <si>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</si>
  <si>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</si>
  <si>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</si>
  <si>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</si>
  <si>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</si>
  <si>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</si>
  <si>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</si>
  <si>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</si>
  <si>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</si>
  <si>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</si>
  <si>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</si>
  <si>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</si>
  <si>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</si>
  <si>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</si>
  <si>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</si>
  <si>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</si>
  <si>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</si>
  <si>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</si>
  <si>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</si>
  <si>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</si>
  <si>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</si>
  <si>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</si>
  <si>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</si>
  <si>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</si>
  <si>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</si>
  <si>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</si>
  <si>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</si>
  <si>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</si>
  <si>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</si>
  <si>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</si>
  <si>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</si>
  <si>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</si>
  <si>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</si>
  <si>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</si>
  <si>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</si>
  <si>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</si>
  <si>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</si>
  <si>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</si>
  <si>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</si>
  <si>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</si>
  <si>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</si>
  <si>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</si>
  <si>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</si>
  <si>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</si>
  <si>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</si>
  <si>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</si>
  <si>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</si>
  <si>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</si>
  <si>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</si>
  <si>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</si>
  <si>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</si>
  <si>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</si>
  <si>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</si>
  <si>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</si>
  <si>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</si>
  <si>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</si>
  <si>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</si>
  <si>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</si>
  <si>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</si>
  <si>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</si>
  <si>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</si>
  <si>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</si>
  <si>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</si>
  <si>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</si>
  <si>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</si>
  <si>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</si>
  <si>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</si>
  <si>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</si>
  <si>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</si>
  <si>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</si>
  <si>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</si>
  <si>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</si>
  <si>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</si>
  <si>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</si>
  <si>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</si>
  <si>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</si>
  <si>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</si>
  <si>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</si>
  <si>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</si>
  <si>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</si>
  <si>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</si>
  <si>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</si>
  <si>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</si>
  <si>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</si>
  <si>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</si>
  <si>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</si>
  <si>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</si>
  <si>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</si>
  <si>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</si>
  <si>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</si>
  <si>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</si>
  <si>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</si>
  <si>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</si>
  <si>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</si>
  <si>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</si>
  <si>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</si>
  <si>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</si>
  <si>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</si>
  <si>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</si>
  <si>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</si>
  <si>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</si>
  <si>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</si>
  <si>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</si>
  <si>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</si>
  <si>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</si>
  <si>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</si>
  <si>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</si>
  <si>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</si>
  <si>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</si>
  <si>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</si>
  <si>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</si>
  <si>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</si>
  <si>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</si>
  <si>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</si>
  <si>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</si>
  <si>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</si>
  <si>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大阪府泉佐野市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</si>
  <si>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</si>
  <si>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</si>
  <si>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</si>
  <si>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</si>
  <si>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</si>
  <si>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</si>
  <si>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</si>
  <si>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</si>
  <si>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</si>
  <si>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</si>
  <si>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</si>
  <si>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</si>
  <si>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</si>
  <si>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</si>
  <si>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</si>
  <si>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</si>
  <si>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</si>
  <si>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</si>
  <si>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</si>
  <si>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</si>
  <si>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</si>
  <si>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</si>
  <si>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</si>
  <si>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</si>
  <si>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</si>
  <si>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</si>
  <si>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</si>
  <si>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</si>
  <si>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</si>
  <si>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</si>
  <si>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</si>
  <si>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</si>
  <si>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</si>
  <si>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</si>
  <si>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</si>
  <si>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</si>
  <si>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</si>
  <si>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</si>
  <si>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</si>
  <si>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</si>
  <si>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</si>
  <si>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</si>
  <si>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</si>
  <si>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</si>
  <si>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</si>
  <si>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</si>
  <si>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</si>
  <si>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</si>
  <si>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</si>
  <si>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</si>
  <si>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</si>
  <si>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</si>
  <si>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</si>
  <si>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</si>
  <si>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</si>
  <si>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</si>
  <si>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</si>
  <si>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</si>
  <si>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</si>
  <si>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</si>
  <si>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</si>
  <si>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</si>
  <si>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</si>
  <si>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</si>
  <si>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</si>
  <si>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</si>
  <si>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</si>
  <si>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</si>
  <si>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</si>
  <si>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</si>
  <si>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</si>
  <si>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</si>
  <si>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</si>
  <si>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</si>
  <si>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</si>
  <si>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</si>
  <si>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</si>
  <si>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</si>
  <si>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</si>
  <si>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</si>
  <si>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</si>
  <si>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</si>
  <si>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</si>
  <si>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</si>
  <si>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</si>
  <si>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</si>
  <si>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</si>
  <si>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</si>
  <si>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</si>
  <si>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</si>
  <si>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</si>
  <si>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</si>
  <si>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</si>
  <si>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</si>
  <si>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</si>
  <si>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</si>
  <si>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</si>
  <si>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</si>
  <si>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</si>
  <si>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</si>
  <si>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</si>
  <si>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</si>
  <si>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</si>
  <si>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</si>
  <si>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</si>
  <si>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</si>
  <si>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</si>
  <si>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</si>
  <si>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</si>
  <si>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</si>
  <si>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</si>
  <si>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</si>
  <si>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</si>
  <si>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</si>
  <si>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</si>
  <si>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</si>
  <si>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</si>
  <si>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</si>
  <si>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</si>
  <si>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</si>
  <si>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</si>
  <si>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</si>
  <si>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</si>
  <si>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</si>
  <si>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</si>
  <si>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</si>
  <si>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</si>
  <si>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</si>
  <si>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</si>
  <si>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</si>
  <si>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</si>
  <si>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</si>
  <si>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</si>
  <si>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</si>
  <si>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</si>
  <si>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</si>
  <si>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</si>
  <si>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</si>
  <si>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</si>
  <si>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</si>
  <si>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</si>
  <si>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</si>
  <si>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</si>
  <si>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</si>
  <si>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</si>
  <si>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</si>
  <si>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</si>
  <si>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大阪府泉佐野市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</si>
  <si>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</si>
  <si>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</si>
  <si>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</si>
  <si>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</si>
  <si>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</si>
  <si>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</si>
  <si>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</si>
  <si>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</si>
  <si>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</si>
  <si>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</si>
  <si>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</si>
  <si>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</si>
  <si>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</si>
  <si>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</si>
  <si>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</si>
  <si>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</si>
  <si>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</si>
  <si>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</si>
  <si>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</si>
  <si>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</si>
  <si>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</si>
  <si>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</si>
  <si>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</si>
  <si>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</si>
  <si>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</si>
  <si>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</si>
  <si>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</si>
  <si>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</si>
  <si>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</si>
  <si>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</si>
  <si>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</si>
  <si>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</si>
  <si>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</si>
  <si>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</si>
  <si>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</si>
  <si>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</si>
  <si>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</si>
  <si>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</si>
  <si>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</si>
  <si>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</si>
  <si>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</si>
  <si>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</si>
  <si>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</si>
  <si>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</si>
  <si>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</si>
  <si>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</si>
  <si>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</si>
  <si>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</si>
  <si>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</si>
  <si>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</si>
  <si>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</si>
  <si>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</si>
  <si>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</si>
  <si>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</si>
  <si>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</si>
  <si>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</si>
  <si>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</si>
  <si>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</si>
  <si>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</si>
  <si>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</si>
  <si>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</si>
  <si>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</si>
  <si>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</si>
  <si>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</si>
  <si>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</si>
  <si>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</si>
  <si>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</si>
  <si>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</si>
  <si>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</si>
  <si>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</si>
  <si>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</si>
  <si>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</si>
  <si>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</si>
  <si>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</si>
  <si>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</si>
  <si>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</si>
  <si>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</si>
  <si>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</si>
  <si>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</si>
  <si>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</si>
  <si>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</si>
  <si>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</si>
  <si>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</si>
  <si>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</si>
  <si>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</si>
  <si>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</si>
  <si>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</si>
  <si>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</si>
  <si>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</si>
  <si>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</si>
  <si>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</si>
  <si>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</si>
  <si>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</si>
  <si>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</si>
  <si>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</si>
  <si>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</si>
  <si>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</si>
  <si>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</si>
  <si>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</si>
  <si>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</si>
  <si>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</si>
  <si>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</si>
  <si>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</si>
  <si>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</si>
  <si>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</si>
  <si>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</si>
  <si>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</si>
  <si>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</si>
  <si>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</si>
  <si>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</si>
  <si>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</si>
  <si>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</si>
  <si>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</si>
  <si>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</si>
  <si>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</si>
  <si>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</si>
  <si>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</si>
  <si>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</si>
  <si>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</si>
  <si>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</si>
  <si>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</si>
  <si>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</si>
  <si>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</si>
  <si>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</si>
  <si>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</si>
  <si>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</si>
  <si>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</si>
  <si>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</si>
  <si>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</si>
  <si>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</si>
  <si>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</si>
  <si>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</si>
  <si>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</si>
  <si>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</si>
  <si>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</si>
  <si>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</si>
  <si>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</si>
  <si>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</si>
  <si>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</si>
  <si>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</si>
  <si>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</si>
  <si>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</si>
  <si>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</si>
  <si>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</si>
  <si>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</si>
  <si>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</si>
  <si>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</si>
  <si>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</si>
  <si>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</si>
  <si>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</si>
  <si>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</si>
  <si>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</si>
  <si>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</si>
  <si>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</si>
  <si>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</si>
  <si>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</si>
  <si>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</si>
  <si>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</si>
  <si>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</si>
  <si>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</si>
  <si>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</si>
  <si>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</si>
  <si>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</si>
  <si>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</si>
  <si>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</si>
  <si>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</si>
  <si>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</si>
  <si>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</si>
  <si>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</si>
  <si>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</si>
  <si>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</si>
  <si>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</si>
  <si>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</si>
  <si>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</si>
  <si>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</si>
  <si>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</si>
  <si>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</si>
  <si>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</si>
  <si>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</si>
  <si>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1.89</t>
  </si>
  <si>
    <t>▲ 1.07</t>
  </si>
  <si>
    <t>水道事業会計</t>
  </si>
  <si>
    <t>国民健康保険事業特別会計</t>
  </si>
  <si>
    <t>介護保険事業特別会計</t>
  </si>
  <si>
    <t>一般会計</t>
  </si>
  <si>
    <t>後期高齢者医療事業特別会計</t>
  </si>
  <si>
    <t>公共用地先行取得事業特別会計</t>
  </si>
  <si>
    <t>病院事業債管理特別会計</t>
  </si>
  <si>
    <t>下水道事業特別会計</t>
  </si>
  <si>
    <t>その他会計（赤字）</t>
  </si>
  <si>
    <t>その他会計（黒字）</t>
  </si>
  <si>
    <t>一般会計</t>
    <phoneticPr fontId="5"/>
  </si>
  <si>
    <t>公共用地先行取得事業特別会計</t>
    <phoneticPr fontId="5"/>
  </si>
  <si>
    <t>-</t>
    <phoneticPr fontId="2"/>
  </si>
  <si>
    <t>-</t>
    <phoneticPr fontId="5"/>
  </si>
  <si>
    <t>病院事業債管理特別会計</t>
    <phoneticPr fontId="5"/>
  </si>
  <si>
    <t>泉佐野市田尻町清掃施設組合</t>
    <rPh sb="0" eb="4">
      <t>イズミサノシ</t>
    </rPh>
    <rPh sb="4" eb="6">
      <t>タジリ</t>
    </rPh>
    <rPh sb="6" eb="7">
      <t>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</si>
  <si>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</si>
  <si>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大阪府都市競艇組合</t>
    <rPh sb="0" eb="3">
      <t>オオサカフ</t>
    </rPh>
    <rPh sb="3" eb="5">
      <t>トシ</t>
    </rPh>
    <rPh sb="5" eb="7">
      <t>キョウテイ</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</si>
  <si>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</si>
  <si>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</si>
  <si>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</si>
  <si>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</si>
  <si>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</si>
  <si>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泉佐野市土地開発公社</t>
  </si>
  <si>
    <t>泉佐野市文化振興財団</t>
  </si>
  <si>
    <t>泉佐野市ウォーターフロント</t>
  </si>
  <si>
    <t>地方独立行政法人りんくう総合医療センター</t>
  </si>
  <si>
    <t>泉佐野電力</t>
    <rPh sb="0" eb="3">
      <t>イズミサノ</t>
    </rPh>
    <rPh sb="3" eb="5">
      <t>デンリョク</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</si>
  <si>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</si>
  <si>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</si>
  <si>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</si>
  <si>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</si>
  <si>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</si>
  <si>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</si>
  <si>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</si>
  <si>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</si>
  <si>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</si>
  <si>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</si>
  <si>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</si>
  <si>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空港開港に伴い、遅れていた都市基盤整備を進めたが、その財源として地方債を活用したことで、現在も公債費負担が重い状況が続いている。よって、本市の将来負担比率及び実質公債費比率は、類似団体と比較すると、いずれも高い値となっている。しかしながら、平成27年度はセールアンドリースバック方式による総合文化センターの建物売却収入を減債基金に積立てたことなどにより、将来負担比率は前年度より100.0ポイント改善し、また実質公債費比率も下水道事業特別会計への繰出金が1.0億円減少したことなどで1.2ポイント改善しており、今後も中期財政計画に基づき、計画的な地方債発行を行うことで、公債費の抑制と比率の改善に努めていく。</t>
    <rPh sb="0" eb="2">
      <t>クウコウ</t>
    </rPh>
    <rPh sb="2" eb="4">
      <t>カイコウ</t>
    </rPh>
    <rPh sb="5" eb="6">
      <t>トモナ</t>
    </rPh>
    <rPh sb="8" eb="9">
      <t>オク</t>
    </rPh>
    <rPh sb="13" eb="15">
      <t>トシ</t>
    </rPh>
    <rPh sb="15" eb="17">
      <t>キバン</t>
    </rPh>
    <rPh sb="17" eb="19">
      <t>セイビ</t>
    </rPh>
    <rPh sb="20" eb="21">
      <t>スス</t>
    </rPh>
    <rPh sb="27" eb="29">
      <t>ザイゲン</t>
    </rPh>
    <rPh sb="32" eb="34">
      <t>チホウ</t>
    </rPh>
    <rPh sb="34" eb="35">
      <t>サイ</t>
    </rPh>
    <rPh sb="36" eb="38">
      <t>カツヨウ</t>
    </rPh>
    <rPh sb="44" eb="46">
      <t>ゲンザイ</t>
    </rPh>
    <rPh sb="47" eb="49">
      <t>コウサイ</t>
    </rPh>
    <rPh sb="49" eb="50">
      <t>ヒ</t>
    </rPh>
    <rPh sb="50" eb="52">
      <t>フタン</t>
    </rPh>
    <rPh sb="53" eb="54">
      <t>オモ</t>
    </rPh>
    <rPh sb="55" eb="57">
      <t>ジョウキョウ</t>
    </rPh>
    <rPh sb="58" eb="59">
      <t>ツヅ</t>
    </rPh>
    <rPh sb="71" eb="73">
      <t>ショウライ</t>
    </rPh>
    <rPh sb="73" eb="75">
      <t>フタン</t>
    </rPh>
    <rPh sb="75" eb="77">
      <t>ヒリツ</t>
    </rPh>
    <rPh sb="77" eb="78">
      <t>オヨ</t>
    </rPh>
    <rPh sb="79" eb="81">
      <t>ジッシツ</t>
    </rPh>
    <rPh sb="81" eb="83">
      <t>コウサイ</t>
    </rPh>
    <rPh sb="83" eb="84">
      <t>ヒ</t>
    </rPh>
    <rPh sb="84" eb="86">
      <t>ヒリツ</t>
    </rPh>
    <rPh sb="88" eb="90">
      <t>ルイジ</t>
    </rPh>
    <rPh sb="90" eb="92">
      <t>ダンタイ</t>
    </rPh>
    <rPh sb="93" eb="95">
      <t>ヒカク</t>
    </rPh>
    <rPh sb="103" eb="104">
      <t>タカ</t>
    </rPh>
    <rPh sb="105" eb="106">
      <t>アタイ</t>
    </rPh>
    <rPh sb="120" eb="122">
      <t>ヘイセイ</t>
    </rPh>
    <rPh sb="124" eb="125">
      <t>ネン</t>
    </rPh>
    <rPh sb="125" eb="126">
      <t>ド</t>
    </rPh>
    <rPh sb="139" eb="141">
      <t>ホウシキ</t>
    </rPh>
    <rPh sb="144" eb="146">
      <t>ソウゴウ</t>
    </rPh>
    <rPh sb="146" eb="148">
      <t>ブンカ</t>
    </rPh>
    <rPh sb="153" eb="155">
      <t>タテモノ</t>
    </rPh>
    <rPh sb="155" eb="157">
      <t>バイキャク</t>
    </rPh>
    <rPh sb="157" eb="159">
      <t>シュウニュウ</t>
    </rPh>
    <rPh sb="160" eb="162">
      <t>ゲンサイ</t>
    </rPh>
    <rPh sb="162" eb="164">
      <t>キキン</t>
    </rPh>
    <rPh sb="165" eb="167">
      <t>ツミタ</t>
    </rPh>
    <rPh sb="184" eb="187">
      <t>ゼンネンド</t>
    </rPh>
    <rPh sb="198" eb="200">
      <t>カイゼン</t>
    </rPh>
    <rPh sb="212" eb="214">
      <t>ゲスイ</t>
    </rPh>
    <rPh sb="214" eb="215">
      <t>ドウ</t>
    </rPh>
    <rPh sb="215" eb="217">
      <t>ジギョウ</t>
    </rPh>
    <rPh sb="217" eb="219">
      <t>トクベツ</t>
    </rPh>
    <rPh sb="219" eb="221">
      <t>カイケイ</t>
    </rPh>
    <rPh sb="223" eb="225">
      <t>クリダ</t>
    </rPh>
    <rPh sb="225" eb="226">
      <t>キン</t>
    </rPh>
    <rPh sb="230" eb="232">
      <t>オクエン</t>
    </rPh>
    <rPh sb="232" eb="234">
      <t>ゲンショウ</t>
    </rPh>
    <rPh sb="248" eb="250">
      <t>カイゼン</t>
    </rPh>
    <rPh sb="255" eb="257">
      <t>コンゴ</t>
    </rPh>
    <rPh sb="258" eb="260">
      <t>チュウキ</t>
    </rPh>
    <rPh sb="260" eb="262">
      <t>ザイセイ</t>
    </rPh>
    <rPh sb="262" eb="264">
      <t>ケイカク</t>
    </rPh>
    <rPh sb="265" eb="266">
      <t>モト</t>
    </rPh>
    <rPh sb="269" eb="272">
      <t>ケイカクテキ</t>
    </rPh>
    <rPh sb="273" eb="275">
      <t>チホウ</t>
    </rPh>
    <rPh sb="275" eb="276">
      <t>サイ</t>
    </rPh>
    <rPh sb="276" eb="278">
      <t>ハッコウ</t>
    </rPh>
    <rPh sb="279" eb="280">
      <t>オコナ</t>
    </rPh>
    <rPh sb="285" eb="287">
      <t>コウサイ</t>
    </rPh>
    <rPh sb="287" eb="288">
      <t>ヒ</t>
    </rPh>
    <rPh sb="289" eb="291">
      <t>ヨクセイ</t>
    </rPh>
    <rPh sb="292" eb="294">
      <t>ヒリツ</t>
    </rPh>
    <rPh sb="295" eb="297">
      <t>カイゼン</t>
    </rPh>
    <rPh sb="298" eb="299">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</si>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</sst>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23043</c:v>
                </c:pt>
                <c:pt idx="1">
                  <c:v>45199</c:v>
                </c:pt>
                <c:pt idx="2">
                  <c:v>35758</c:v>
                </c:pt>
                <c:pt idx="3">
                  <c:v>57898</c:v>
                </c:pt>
                <c:pt idx="4">
                  <c:v>21707</c:v>
                </c:pt>
              </c:numCache>
            </c:numRef>
          </c:val>
          <c:smooth val="0"/>
        </c:ser>
        <c:dLbls>
          <c:showLegendKey val="0"/>
          <c:showVal val="0"/>
          <c:showCatName val="0"/>
          <c:showSerName val="0"/>
          <c:showPercent val="0"/>
          <c:showBubbleSize val="0"/>
        </c:dLbls>
        <c:marker val="1"/>
        <c:smooth val="0"/>
        <c:axId val="86982656"/>
        <c:axId val="86984576"/>
      </c:lineChart>
      <c:catAx>
        <c:axId val="86982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84576"/>
        <c:crosses val="autoZero"/>
        <c:auto val="1"/>
        <c:lblAlgn val="ctr"/>
        <c:lblOffset val="100"/>
        <c:tickLblSkip val="1"/>
        <c:tickMarkSkip val="1"/>
        <c:noMultiLvlLbl val="0"/>
      </c:catAx>
      <c:valAx>
        <c:axId val="869845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8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-1.89</c:v>
                </c:pt>
                <c:pt idx="1">
                  <c:v>0.99</c:v>
                </c:pt>
                <c:pt idx="2">
                  <c:v>4.55</c:v>
                </c:pt>
                <c:pt idx="3">
                  <c:v>0.11</c:v>
                </c:pt>
                <c:pt idx="4">
                  <c:v>0.24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c:v>
                </c:pt>
                <c:pt idx="1">
                  <c:v>2.83</c:v>
                </c:pt>
                <c:pt idx="2">
                  <c:v>4.38</c:v>
                </c:pt>
                <c:pt idx="3">
                  <c:v>6</c:v>
                </c:pt>
                <c:pt idx="4">
                  <c:v>5.97</c:v>
                </c:pt>
              </c:numCache>
            </c:numRef>
          </c:val>
        </c:ser>
        <c:dLbls>
          <c:showLegendKey val="0"/>
          <c:showVal val="0"/>
          <c:showCatName val="0"/>
          <c:showSerName val="0"/>
          <c:showPercent val="0"/>
          <c:showBubbleSize val="0"/>
        </c:dLbls>
        <c:gapWidth val="250"/>
        <c:overlap val="100"/>
        <c:axId val="82806272"/>
        <c:axId val="8280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-1.07</c:v>
                </c:pt>
                <c:pt idx="1">
                  <c:v>4.22</c:v>
                </c:pt>
                <c:pt idx="2">
                  <c:v>6.16</c:v>
                </c:pt>
                <c:pt idx="3">
                  <c:v>1.73</c:v>
                </c:pt>
                <c:pt idx="4">
                  <c:v>13.98</c:v>
                </c:pt>
              </c:numCache>
            </c:numRef>
          </c:val>
          <c:smooth val="0"/>
        </c:ser>
        <c:dLbls>
          <c:showLegendKey val="0"/>
          <c:showVal val="0"/>
          <c:showCatName val="0"/>
          <c:showSerName val="0"/>
          <c:showPercent val="0"/>
          <c:showBubbleSize val="0"/>
        </c:dLbls>
        <c:marker val="1"/>
        <c:smooth val="0"/>
        <c:axId val="82806272"/>
        <c:axId val="82808192"/>
      </c:lineChart>
      <c:catAx>
        <c:axId val="828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808192"/>
        <c:crosses val="autoZero"/>
        <c:auto val="1"/>
        <c:lblAlgn val="ctr"/>
        <c:lblOffset val="100"/>
        <c:tickLblSkip val="1"/>
        <c:tickMarkSkip val="1"/>
        <c:noMultiLvlLbl val="0"/>
      </c:catAx>
      <c:valAx>
        <c:axId val="828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8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0.04</c:v>
                </c:pt>
                <c:pt idx="8">
                  <c:v>#N/A</c:v>
                </c:pt>
                <c:pt idx="9">
                  <c:v>0.06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1.89</c:v>
                </c:pt>
                <c:pt idx="1">
                  <c:v>#N/A</c:v>
                </c:pt>
                <c:pt idx="2">
                  <c:v>#N/A</c:v>
                </c:pt>
                <c:pt idx="3">
                  <c:v>0.99</c:v>
                </c:pt>
                <c:pt idx="4">
                  <c:v>#N/A</c:v>
                </c:pt>
                <c:pt idx="5">
                  <c:v>4.55</c:v>
                </c:pt>
                <c:pt idx="6">
                  <c:v>#N/A</c:v>
                </c:pt>
                <c:pt idx="7">
                  <c:v>0.1</c:v>
                </c:pt>
                <c:pt idx="8">
                  <c:v>#N/A</c:v>
                </c:pt>
                <c:pt idx="9">
                  <c:v>0.23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0.33</c:v>
                </c:pt>
                <c:pt idx="4">
                  <c:v>#N/A</c:v>
                </c:pt>
                <c:pt idx="5">
                  <c:v>0.2</c:v>
                </c:pt>
                <c:pt idx="6">
                  <c:v>#N/A</c:v>
                </c:pt>
                <c:pt idx="7">
                  <c:v>0.42</c:v>
                </c:pt>
                <c:pt idx="8">
                  <c:v>#N/A</c:v>
                </c:pt>
                <c:pt idx="9">
                  <c:v>0.6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3.45</c:v>
                </c:pt>
                <c:pt idx="2">
                  <c:v>#N/A</c:v>
                </c:pt>
                <c:pt idx="3">
                  <c:v>2.54</c:v>
                </c:pt>
                <c:pt idx="4">
                  <c:v>#N/A</c:v>
                </c:pt>
                <c:pt idx="5">
                  <c:v>1.91</c:v>
                </c:pt>
                <c:pt idx="6">
                  <c:v>#N/A</c:v>
                </c:pt>
                <c:pt idx="7">
                  <c:v>1.91</c:v>
                </c:pt>
                <c:pt idx="8">
                  <c:v>#N/A</c:v>
                </c:pt>
                <c:pt idx="9">
                  <c:v>1.05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7.74</c:v>
                </c:pt>
                <c:pt idx="2">
                  <c:v>#N/A</c:v>
                </c:pt>
                <c:pt idx="3">
                  <c:v>8.23</c:v>
                </c:pt>
                <c:pt idx="4">
                  <c:v>#N/A</c:v>
                </c:pt>
                <c:pt idx="5">
                  <c:v>8.5500000000000007</c:v>
                </c:pt>
                <c:pt idx="6">
                  <c:v>#N/A</c:v>
                </c:pt>
                <c:pt idx="7">
                  <c:v>4.33</c:v>
                </c:pt>
                <c:pt idx="8">
                  <c:v>#N/A</c:v>
                </c:pt>
                <c:pt idx="9">
                  <c:v>4.82</c:v>
                </c:pt>
              </c:numCache>
            </c:numRef>
          </c:val>
        </c:ser>
        <c:dLbls>
          <c:showLegendKey val="0"/>
          <c:showVal val="0"/>
          <c:showCatName val="0"/>
          <c:showSerName val="0"/>
          <c:showPercent val="0"/>
          <c:showBubbleSize val="0"/>
        </c:dLbls>
        <c:gapWidth val="150"/>
        <c:overlap val="100"/>
        <c:axId val="96009216"/>
        <c:axId val="96011008"/>
      </c:barChart>
      <c:catAx>
        <c:axId val="960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011008"/>
        <c:crosses val="autoZero"/>
        <c:auto val="1"/>
        <c:lblAlgn val="ctr"/>
        <c:lblOffset val="100"/>
        <c:tickLblSkip val="1"/>
        <c:tickMarkSkip val="1"/>
        <c:noMultiLvlLbl val="0"/>
      </c:catAx>
      <c:valAx>
        <c:axId val="9601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0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5689</c:v>
                </c:pt>
                <c:pt idx="5">
                  <c:v>5648</c:v>
                </c:pt>
                <c:pt idx="8">
                  <c:v>5758</c:v>
                </c:pt>
                <c:pt idx="11">
                  <c:v>5955</c:v>
                </c:pt>
                <c:pt idx="14">
                  <c:v>5947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12</c:v>
                </c:pt>
                <c:pt idx="3">
                  <c:v>3</c:v>
                </c:pt>
                <c:pt idx="6">
                  <c:v>2</c:v>
                </c:pt>
                <c:pt idx="9">
                  <c:v>3</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24</c:v>
                </c:pt>
                <c:pt idx="6">
                  <c:v>2</c:v>
                </c:pt>
                <c:pt idx="9">
                  <c:v>26</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99</c:v>
                </c:pt>
                <c:pt idx="3">
                  <c:v>66</c:v>
                </c:pt>
                <c:pt idx="6">
                  <c:v>2</c:v>
                </c:pt>
                <c:pt idx="9">
                  <c:v>1</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1312</c:v>
                </c:pt>
                <c:pt idx="3">
                  <c:v>1361</c:v>
                </c:pt>
                <c:pt idx="6">
                  <c:v>1309</c:v>
                </c:pt>
                <c:pt idx="9">
                  <c:v>1290</c:v>
                </c:pt>
                <c:pt idx="12">
                  <c:v>1253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8271</c:v>
                </c:pt>
                <c:pt idx="3">
                  <c:v>8711</c:v>
                </c:pt>
                <c:pt idx="6">
                  <c:v>8909</c:v>
                </c:pt>
                <c:pt idx="9">
                  <c:v>8935</c:v>
                </c:pt>
                <c:pt idx="12">
                  <c:v>8690</c:v>
                </c:pt>
              </c:numCache>
            </c:numRef>
          </c:val>
        </c:ser>
        <c:dLbls>
          <c:showLegendKey val="0"/>
          <c:showVal val="0"/>
          <c:showCatName val="0"/>
          <c:showSerName val="0"/>
          <c:showPercent val="0"/>
          <c:showBubbleSize val="0"/>
        </c:dLbls>
        <c:gapWidth val="100"/>
        <c:overlap val="100"/>
        <c:axId val="85236736"/>
        <c:axId val="8524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4007</c:v>
                </c:pt>
                <c:pt idx="2">
                  <c:v>#N/A</c:v>
                </c:pt>
                <c:pt idx="3">
                  <c:v>#N/A</c:v>
                </c:pt>
                <c:pt idx="4">
                  <c:v>4517</c:v>
                </c:pt>
                <c:pt idx="5">
                  <c:v>#N/A</c:v>
                </c:pt>
                <c:pt idx="6">
                  <c:v>#N/A</c:v>
                </c:pt>
                <c:pt idx="7">
                  <c:v>4466</c:v>
                </c:pt>
                <c:pt idx="8">
                  <c:v>#N/A</c:v>
                </c:pt>
                <c:pt idx="9">
                  <c:v>#N/A</c:v>
                </c:pt>
                <c:pt idx="10">
                  <c:v>4300</c:v>
                </c:pt>
                <c:pt idx="11">
                  <c:v>#N/A</c:v>
                </c:pt>
                <c:pt idx="12">
                  <c:v>#N/A</c:v>
                </c:pt>
                <c:pt idx="13">
                  <c:v>4034</c:v>
                </c:pt>
                <c:pt idx="14">
                  <c:v>#N/A</c:v>
                </c:pt>
              </c:numCache>
            </c:numRef>
          </c:val>
          <c:smooth val="0"/>
        </c:ser>
        <c:dLbls>
          <c:showLegendKey val="0"/>
          <c:showVal val="0"/>
          <c:showCatName val="0"/>
          <c:showSerName val="0"/>
          <c:showPercent val="0"/>
          <c:showBubbleSize val="0"/>
        </c:dLbls>
        <c:marker val="1"/>
        <c:smooth val="0"/>
        <c:axId val="85236736"/>
        <c:axId val="85247104"/>
      </c:lineChart>
      <c:catAx>
        <c:axId val="852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247104"/>
        <c:crosses val="autoZero"/>
        <c:auto val="1"/>
        <c:lblAlgn val="ctr"/>
        <c:lblOffset val="100"/>
        <c:tickLblSkip val="1"/>
        <c:tickMarkSkip val="1"/>
        <c:noMultiLvlLbl val="0"/>
      </c:catAx>
      <c:valAx>
        <c:axId val="8524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2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37888</c:v>
                </c:pt>
                <c:pt idx="5">
                  <c:v>37206</c:v>
                </c:pt>
                <c:pt idx="8">
                  <c:v>38734</c:v>
                </c:pt>
                <c:pt idx="11">
                  <c:v>39438</c:v>
                </c:pt>
                <c:pt idx="14">
                  <c:v>41007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23972</c:v>
                </c:pt>
                <c:pt idx="5">
                  <c:v>23829</c:v>
                </c:pt>
                <c:pt idx="8">
                  <c:v>24403</c:v>
                </c:pt>
                <c:pt idx="11">
                  <c:v>22487</c:v>
                </c:pt>
                <c:pt idx="14">
                  <c:v>20966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3149</c:v>
                </c:pt>
                <c:pt idx="5">
                  <c:v>4047</c:v>
                </c:pt>
                <c:pt idx="8">
                  <c:v>5099</c:v>
                </c:pt>
                <c:pt idx="11">
                  <c:v>4849</c:v>
                </c:pt>
                <c:pt idx="14">
                  <c:v>18469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6411</c:v>
                </c:pt>
                <c:pt idx="3">
                  <c:v>4100</c:v>
                </c:pt>
                <c:pt idx="6">
                  <c:v>3994</c:v>
                </c:pt>
                <c:pt idx="9">
                  <c:v>3898</c:v>
                </c:pt>
                <c:pt idx="12">
                  <c:v>4227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6812</c:v>
                </c:pt>
                <c:pt idx="3">
                  <c:v>6067</c:v>
                </c:pt>
                <c:pt idx="6">
                  <c:v>5635</c:v>
                </c:pt>
                <c:pt idx="9">
                  <c:v>5338</c:v>
                </c:pt>
                <c:pt idx="12">
                  <c:v>5352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c:v>
                </c:pt>
                <c:pt idx="3">
                  <c:v>4</c:v>
                </c:pt>
                <c:pt idx="6">
                  <c:v>20</c:v>
                </c:pt>
                <c:pt idx="9">
                  <c:v>228</c:v>
                </c:pt>
                <c:pt idx="12">
                  <c:v>457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20967</c:v>
                </c:pt>
                <c:pt idx="3">
                  <c:v>20945</c:v>
                </c:pt>
                <c:pt idx="6">
                  <c:v>20623</c:v>
                </c:pt>
                <c:pt idx="9">
                  <c:v>20312</c:v>
                </c:pt>
                <c:pt idx="12">
                  <c:v>19359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180</c:v>
                </c:pt>
                <c:pt idx="3">
                  <c:v>359</c:v>
                </c:pt>
                <c:pt idx="6">
                  <c:v>318</c:v>
                </c:pt>
                <c:pt idx="9">
                  <c:v>267</c:v>
                </c:pt>
                <c:pt idx="12">
                  <c:v>248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98485</c:v>
                </c:pt>
                <c:pt idx="3">
                  <c:v>98302</c:v>
                </c:pt>
                <c:pt idx="6">
                  <c:v>94829</c:v>
                </c:pt>
                <c:pt idx="9">
                  <c:v>91875</c:v>
                </c:pt>
                <c:pt idx="12">
                  <c:v>87463</c:v>
                </c:pt>
              </c:numCache>
            </c:numRef>
          </c:val>
        </c:ser>
        <c:dLbls>
          <c:showLegendKey val="0"/>
          <c:showVal val="0"/>
          <c:showCatName val="0"/>
          <c:showSerName val="0"/>
          <c:showPercent val="0"/>
          <c:showBubbleSize val="0"/>
        </c:dLbls>
        <c:gapWidth val="100"/>
        <c:overlap val="100"/>
        <c:axId val="107759104"/>
        <c:axId val="10776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67916</c:v>
                </c:pt>
                <c:pt idx="2">
                  <c:v>#N/A</c:v>
                </c:pt>
                <c:pt idx="3">
                  <c:v>#N/A</c:v>
                </c:pt>
                <c:pt idx="4">
                  <c:v>64695</c:v>
                </c:pt>
                <c:pt idx="5">
                  <c:v>#N/A</c:v>
                </c:pt>
                <c:pt idx="6">
                  <c:v>#N/A</c:v>
                </c:pt>
                <c:pt idx="7">
                  <c:v>57183</c:v>
                </c:pt>
                <c:pt idx="8">
                  <c:v>#N/A</c:v>
                </c:pt>
                <c:pt idx="9">
                  <c:v>#N/A</c:v>
                </c:pt>
                <c:pt idx="10">
                  <c:v>55144</c:v>
                </c:pt>
                <c:pt idx="11">
                  <c:v>#N/A</c:v>
                </c:pt>
                <c:pt idx="12">
                  <c:v>#N/A</c:v>
                </c:pt>
                <c:pt idx="13">
                  <c:v>36663</c:v>
                </c:pt>
                <c:pt idx="14">
                  <c:v>#N/A</c:v>
                </c:pt>
              </c:numCache>
            </c:numRef>
          </c:val>
          <c:smooth val="0"/>
        </c:ser>
        <c:dLbls>
          <c:showLegendKey val="0"/>
          <c:showVal val="0"/>
          <c:showCatName val="0"/>
          <c:showSerName val="0"/>
          <c:showPercent val="0"/>
          <c:showBubbleSize val="0"/>
        </c:dLbls>
        <c:marker val="1"/>
        <c:smooth val="0"/>
        <c:axId val="107759104"/>
        <c:axId val="107761024"/>
      </c:lineChart>
      <c:catAx>
        <c:axId val="10775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61024"/>
        <c:crosses val="autoZero"/>
        <c:auto val="1"/>
        <c:lblAlgn val="ctr"/>
        <c:lblOffset val="100"/>
        <c:tickLblSkip val="1"/>
        <c:tickMarkSkip val="1"/>
        <c:noMultiLvlLbl val="0"/>
      </c:catAx>
      <c:valAx>
        <c:axId val="10776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5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030976"/>
        <c:axId val="108053632"/>
      </c:scatterChart>
      <c:valAx>
        <c:axId val="108030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053632"/>
        <c:crosses val="autoZero"/>
        <c:crossBetween val="midCat"/>
      </c:valAx>
      <c:valAx>
        <c:axId val="108053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30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0"/>
                  <c:y val="-1.005969842005043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1.005969842005043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21.2</c:v>
                </c:pt>
                <c:pt idx="1">
                  <c:v>22.8</c:v>
                </c:pt>
                <c:pt idx="2">
                  <c:v>23.2</c:v>
                </c:pt>
                <c:pt idx="3">
                  <c:v>23.6</c:v>
                </c:pt>
                <c:pt idx="4">
                  <c:v>22.4</c:v>
                </c:pt>
              </c:numCache>
            </c:numRef>
          </c:xVal>
          <c:yVal>
            <c:numRef>
              <c:f>公会計指標分析・財政指標組合せ分析表!$K$73:$O$73</c:f>
              <c:numCache>
                <c:formatCode>#,##0.0;"▲ "#,##0.0</c:formatCode>
                <c:ptCount val="5"/>
                <c:pt idx="0">
                  <c:v>364.9</c:v>
                </c:pt>
                <c:pt idx="1">
                  <c:v>352</c:v>
                </c:pt>
                <c:pt idx="2">
                  <c:v>302.10000000000002</c:v>
                </c:pt>
                <c:pt idx="3">
                  <c:v>291.60000000000002</c:v>
                </c:pt>
                <c:pt idx="4">
                  <c:v>191.6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2.9790493014638594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3620431508988906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08091264"/>
        <c:axId val="108105728"/>
      </c:scatterChart>
      <c:valAx>
        <c:axId val="108091264"/>
        <c:scaling>
          <c:orientation val="minMax"/>
          <c:max val="26"/>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05728"/>
        <c:crosses val="autoZero"/>
        <c:crossBetween val="midCat"/>
      </c:valAx>
      <c:valAx>
        <c:axId val="108105728"/>
        <c:scaling>
          <c:orientation val="minMax"/>
          <c:max val="4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91264"/>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空港開港に合わせ、遅れていた都市基盤整備を進め、その財源に地方債を活用したことにより元利償還金等の額が非常に大きい。　これは、総合文化センターの建設及び空港対岸の「りんくうタウン」の造成に関して雨水整備を最優先で進めたことにより公営企業債（下水道事業会計）の元利償還金に対する繰入金が多額となっていることが主たる要因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年度は、下水道事業特別会計への繰出金が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億円、泉佐野市田尻町清掃施設組合の公債費が</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億円、それぞれ減少したことにより、実質公債費比率の分子となる額が、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億円減少したことなどで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ポイント改善している。今後も、中期財政計画に基づき、計画的な地方債の発行を行うことで、公債費の抑制に努める。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空港開港に合わせ、遅れていた都市基盤整備を進め、その財源に地方債を活用したことから多額の地方債を抱えることとなった。</a:t>
          </a:r>
          <a:endParaRPr lang="ja-JP" altLang="ja-JP" sz="1000">
            <a:effectLst/>
          </a:endParaRPr>
        </a:p>
        <a:p>
          <a:r>
            <a:rPr kumimoji="1" lang="ja-JP" altLang="ja-JP" sz="1000">
              <a:solidFill>
                <a:schemeClr val="dk1"/>
              </a:solidFill>
              <a:effectLst/>
              <a:latin typeface="+mn-lt"/>
              <a:ea typeface="+mn-ea"/>
              <a:cs typeface="+mn-cs"/>
            </a:rPr>
            <a:t>　これにより、将来負担比率は、平成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年度決算で</a:t>
          </a:r>
          <a:r>
            <a:rPr kumimoji="1" lang="en-US" altLang="ja-JP" sz="1000">
              <a:solidFill>
                <a:schemeClr val="dk1"/>
              </a:solidFill>
              <a:effectLst/>
              <a:latin typeface="+mn-lt"/>
              <a:ea typeface="+mn-ea"/>
              <a:cs typeface="+mn-cs"/>
            </a:rPr>
            <a:t>393.5</a:t>
          </a:r>
          <a:r>
            <a:rPr kumimoji="1" lang="ja-JP" altLang="ja-JP" sz="1000">
              <a:solidFill>
                <a:schemeClr val="dk1"/>
              </a:solidFill>
              <a:effectLst/>
              <a:latin typeface="+mn-lt"/>
              <a:ea typeface="+mn-ea"/>
              <a:cs typeface="+mn-cs"/>
            </a:rPr>
            <a:t>％（早期健全化基準</a:t>
          </a:r>
          <a:r>
            <a:rPr kumimoji="1" lang="en-US" altLang="ja-JP" sz="1000">
              <a:solidFill>
                <a:schemeClr val="dk1"/>
              </a:solidFill>
              <a:effectLst/>
              <a:latin typeface="+mn-lt"/>
              <a:ea typeface="+mn-ea"/>
              <a:cs typeface="+mn-cs"/>
            </a:rPr>
            <a:t>350.0</a:t>
          </a:r>
          <a:r>
            <a:rPr kumimoji="1" lang="ja-JP" altLang="ja-JP" sz="1000">
              <a:solidFill>
                <a:schemeClr val="dk1"/>
              </a:solidFill>
              <a:effectLst/>
              <a:latin typeface="+mn-lt"/>
              <a:ea typeface="+mn-ea"/>
              <a:cs typeface="+mn-cs"/>
            </a:rPr>
            <a:t>％）と早期健全化基準以上となった。この主たる要因は、上記の地方債残高（表中では、一般会計等に係る地方債の現在高）</a:t>
          </a:r>
          <a:r>
            <a:rPr kumimoji="1" lang="en-US" altLang="ja-JP" sz="1000">
              <a:solidFill>
                <a:schemeClr val="dk1"/>
              </a:solidFill>
              <a:effectLst/>
              <a:latin typeface="+mn-lt"/>
              <a:ea typeface="+mn-ea"/>
              <a:cs typeface="+mn-cs"/>
            </a:rPr>
            <a:t>751</a:t>
          </a:r>
          <a:r>
            <a:rPr kumimoji="1" lang="ja-JP" altLang="ja-JP" sz="1000">
              <a:solidFill>
                <a:schemeClr val="dk1"/>
              </a:solidFill>
              <a:effectLst/>
              <a:latin typeface="+mn-lt"/>
              <a:ea typeface="+mn-ea"/>
              <a:cs typeface="+mn-cs"/>
            </a:rPr>
            <a:t>億円と下水道事業会計・病院事業会計に係る公営企業債等繰入見込額約</a:t>
          </a:r>
          <a:r>
            <a:rPr kumimoji="1" lang="en-US" altLang="ja-JP" sz="1000">
              <a:solidFill>
                <a:schemeClr val="dk1"/>
              </a:solidFill>
              <a:effectLst/>
              <a:latin typeface="+mn-lt"/>
              <a:ea typeface="+mn-ea"/>
              <a:cs typeface="+mn-cs"/>
            </a:rPr>
            <a:t>335</a:t>
          </a:r>
          <a:r>
            <a:rPr kumimoji="1" lang="ja-JP" altLang="ja-JP" sz="1000">
              <a:solidFill>
                <a:schemeClr val="dk1"/>
              </a:solidFill>
              <a:effectLst/>
              <a:latin typeface="+mn-lt"/>
              <a:ea typeface="+mn-ea"/>
              <a:cs typeface="+mn-cs"/>
            </a:rPr>
            <a:t>億円によるものである。</a:t>
          </a:r>
          <a:endParaRPr lang="ja-JP" altLang="ja-JP" sz="1000">
            <a:effectLst/>
          </a:endParaRPr>
        </a:p>
        <a:p>
          <a:r>
            <a:rPr kumimoji="1" lang="ja-JP" altLang="ja-JP" sz="1000">
              <a:solidFill>
                <a:schemeClr val="dk1"/>
              </a:solidFill>
              <a:effectLst/>
              <a:latin typeface="+mn-lt"/>
              <a:ea typeface="+mn-ea"/>
              <a:cs typeface="+mn-cs"/>
            </a:rPr>
            <a:t>　早期健全化団体となった平成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年度以降、平成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年度に宅地造成事業会計廃止で</a:t>
          </a:r>
          <a:r>
            <a:rPr kumimoji="1" lang="en-US" altLang="ja-JP" sz="1000">
              <a:solidFill>
                <a:schemeClr val="dk1"/>
              </a:solidFill>
              <a:effectLst/>
              <a:latin typeface="+mn-lt"/>
              <a:ea typeface="+mn-ea"/>
              <a:cs typeface="+mn-cs"/>
            </a:rPr>
            <a:t>65.6</a:t>
          </a:r>
          <a:r>
            <a:rPr kumimoji="1" lang="ja-JP" altLang="ja-JP" sz="1000">
              <a:solidFill>
                <a:schemeClr val="dk1"/>
              </a:solidFill>
              <a:effectLst/>
              <a:latin typeface="+mn-lt"/>
              <a:ea typeface="+mn-ea"/>
              <a:cs typeface="+mn-cs"/>
            </a:rPr>
            <a:t>億円、平成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年度に市立泉佐野病院の地方独立行政法人化で</a:t>
          </a:r>
          <a:r>
            <a:rPr kumimoji="1" lang="en-US" altLang="ja-JP" sz="1000">
              <a:solidFill>
                <a:schemeClr val="dk1"/>
              </a:solidFill>
              <a:effectLst/>
              <a:latin typeface="+mn-lt"/>
              <a:ea typeface="+mn-ea"/>
              <a:cs typeface="+mn-cs"/>
            </a:rPr>
            <a:t>43.5</a:t>
          </a:r>
          <a:r>
            <a:rPr kumimoji="1" lang="ja-JP" altLang="ja-JP" sz="1000">
              <a:solidFill>
                <a:schemeClr val="dk1"/>
              </a:solidFill>
              <a:effectLst/>
              <a:latin typeface="+mn-lt"/>
              <a:ea typeface="+mn-ea"/>
              <a:cs typeface="+mn-cs"/>
            </a:rPr>
            <a:t>億円の第三セクター等改革推進債を発行したため、一般会計等に係る地方債の現在高は平成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まで増加した。しかしながら、宅地造成事業会計を廃止することで連結実質赤字額を解消し、投資事業を精査し新規の地方債の発行を抑制していることで、将来負担比率の分子となる額は減少の傾向となってい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年度は、セールアンドリースバック方式による総合文化センターの建物売払収入を減債基金に積立てたこと及び一般会計等の地方債残高が</a:t>
          </a:r>
          <a:r>
            <a:rPr kumimoji="1" lang="en-US" altLang="ja-JP" sz="1000">
              <a:solidFill>
                <a:schemeClr val="dk1"/>
              </a:solidFill>
              <a:effectLst/>
              <a:latin typeface="+mn-lt"/>
              <a:ea typeface="+mn-ea"/>
              <a:cs typeface="+mn-cs"/>
            </a:rPr>
            <a:t>44.1</a:t>
          </a:r>
          <a:r>
            <a:rPr kumimoji="1" lang="ja-JP" altLang="ja-JP" sz="1000">
              <a:solidFill>
                <a:schemeClr val="dk1"/>
              </a:solidFill>
              <a:effectLst/>
              <a:latin typeface="+mn-lt"/>
              <a:ea typeface="+mn-ea"/>
              <a:cs typeface="+mn-cs"/>
            </a:rPr>
            <a:t>億円減少したことなどで、将来負担比率の分子は、</a:t>
          </a:r>
          <a:r>
            <a:rPr kumimoji="1" lang="en-US" altLang="ja-JP" sz="1000">
              <a:solidFill>
                <a:schemeClr val="dk1"/>
              </a:solidFill>
              <a:effectLst/>
              <a:latin typeface="+mn-lt"/>
              <a:ea typeface="+mn-ea"/>
              <a:cs typeface="+mn-cs"/>
            </a:rPr>
            <a:t>184.8</a:t>
          </a:r>
          <a:r>
            <a:rPr kumimoji="1" lang="ja-JP" altLang="ja-JP" sz="1000">
              <a:solidFill>
                <a:schemeClr val="dk1"/>
              </a:solidFill>
              <a:effectLst/>
              <a:latin typeface="+mn-lt"/>
              <a:ea typeface="+mn-ea"/>
              <a:cs typeface="+mn-cs"/>
            </a:rPr>
            <a:t>億円減少したため、将来負担比率は前年度より</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ポイント改善し、</a:t>
          </a:r>
          <a:r>
            <a:rPr kumimoji="1" lang="en-US" altLang="ja-JP" sz="1000">
              <a:solidFill>
                <a:schemeClr val="dk1"/>
              </a:solidFill>
              <a:effectLst/>
              <a:latin typeface="+mn-lt"/>
              <a:ea typeface="+mn-ea"/>
              <a:cs typeface="+mn-cs"/>
            </a:rPr>
            <a:t>191.6</a:t>
          </a:r>
          <a:r>
            <a:rPr kumimoji="1" lang="ja-JP" altLang="ja-JP" sz="1000">
              <a:solidFill>
                <a:schemeClr val="dk1"/>
              </a:solidFill>
              <a:effectLst/>
              <a:latin typeface="+mn-lt"/>
              <a:ea typeface="+mn-ea"/>
              <a:cs typeface="+mn-cs"/>
            </a:rPr>
            <a:t>％となった。今後も、中期財政計画に基づき、計画的な地方債の発行とすることで、更なる比率の改善に努める。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101,035
99,785
56.51
62,036,172
61,939,571
52,844
22,148,298
76,675,444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191.6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101,035
99,785
56.51
62,036,172
61,939,571
52,844
22,148,298
76,675,444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191.6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101,035
99,785
56.51
62,036,172
61,939,571
52,844
22,148,298
76,675,444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191.6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101,035
99,785
56.51
62,036,172
61,939,571
52,844
22,148,298
76,675,444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191.6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関西国際空港（以下「空港」）の関連事業所等からの固定資産税等により類似団体内平均を上回る税収があることから、財政力指数は高く、</a:t>
          </a:r>
          <a:r>
            <a:rPr kumimoji="1" lang="en-US" altLang="ja-JP" sz="1300">
              <a:latin typeface="ＭＳ Ｐゴシック"/>
            </a:rPr>
            <a:t>0.94</a:t>
          </a:r>
          <a:r>
            <a:rPr kumimoji="1" lang="ja-JP" altLang="en-US" sz="1300">
              <a:latin typeface="ＭＳ Ｐゴシック"/>
            </a:rPr>
            <a:t>（単年度</a:t>
          </a:r>
          <a:r>
            <a:rPr kumimoji="1" lang="en-US" altLang="ja-JP" sz="1300">
              <a:latin typeface="ＭＳ Ｐゴシック"/>
            </a:rPr>
            <a:t>0.94</a:t>
          </a:r>
          <a:r>
            <a:rPr kumimoji="1" lang="ja-JP" altLang="en-US" sz="1300">
              <a:latin typeface="ＭＳ Ｐゴシック"/>
            </a:rPr>
            <a:t>）となっている。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57150</xdr:rowOff>
    </xdr:to>
    <xdr:cxnSp macro="">
      <xdr:nvCxnSpPr>
        <xdr:cNvPr id="68" name="直線コネクタ 67"/>
        <xdr:cNvCxnSpPr/>
      </xdr:nvCxnSpPr>
      <xdr:spPr>
        <a:xfrm flipV="1">
          <a:off x="4114800" y="67034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1" name="直線コネクタ 70"/>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57150</xdr:rowOff>
    </xdr:to>
    <xdr:cxnSp macro="">
      <xdr:nvCxnSpPr>
        <xdr:cNvPr id="74" name="直線コネクタ 73"/>
        <xdr:cNvCxnSpPr/>
      </xdr:nvCxnSpPr>
      <xdr:spPr>
        <a:xfrm>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39</xdr:row>
      <xdr:rowOff>37042</xdr:rowOff>
    </xdr:to>
    <xdr:cxnSp macro="">
      <xdr:nvCxnSpPr>
        <xdr:cNvPr id="77" name="直線コネクタ 76"/>
        <xdr:cNvCxnSpPr/>
      </xdr:nvCxnSpPr>
      <xdr:spPr>
        <a:xfrm>
          <a:off x="1447800" y="66431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8"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人件費、物件費が増加したものの、地方消費税交付金の増などにより、昨年度より</a:t>
          </a:r>
          <a:r>
            <a:rPr kumimoji="1" lang="en-US" altLang="ja-JP" sz="1300">
              <a:latin typeface="ＭＳ Ｐゴシック"/>
            </a:rPr>
            <a:t>1.1</a:t>
          </a:r>
          <a:r>
            <a:rPr kumimoji="1" lang="ja-JP" altLang="en-US" sz="1300">
              <a:latin typeface="ＭＳ Ｐゴシック"/>
            </a:rPr>
            <a:t>ポイント改善している。</a:t>
          </a:r>
        </a:p>
        <a:p>
          <a:r>
            <a:rPr kumimoji="1" lang="ja-JP" altLang="en-US" sz="1300">
              <a:latin typeface="ＭＳ Ｐゴシック"/>
            </a:rPr>
            <a:t>　経常収支比率の構成比では、類似団体内平均と比較して公債費が著しく高い水準となっている。今後も中期財政計画（平成</a:t>
          </a:r>
          <a:r>
            <a:rPr kumimoji="1" lang="en-US" altLang="ja-JP" sz="1300">
              <a:latin typeface="ＭＳ Ｐゴシック"/>
            </a:rPr>
            <a:t>26</a:t>
          </a:r>
          <a:r>
            <a:rPr kumimoji="1" lang="ja-JP" altLang="en-US" sz="1300">
              <a:latin typeface="ＭＳ Ｐゴシック"/>
            </a:rPr>
            <a:t>年度策定）に基づき、投資的事業を設定した事業量内とし、計画的な地方債の発行とすることで公債費の抑制に努め、財政構造の弾力性について改善を図る。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75438</xdr:rowOff>
    </xdr:from>
    <xdr:to>
      <xdr:col>7</xdr:col>
      <xdr:colOff>152400</xdr:colOff>
      <xdr:row>65</xdr:row>
      <xdr:rowOff>128524</xdr:rowOff>
    </xdr:to>
    <xdr:cxnSp macro="">
      <xdr:nvCxnSpPr>
        <xdr:cNvPr id="129" name="直線コネクタ 128"/>
        <xdr:cNvCxnSpPr/>
      </xdr:nvCxnSpPr>
      <xdr:spPr>
        <a:xfrm flipV="1">
          <a:off x="4114800" y="1121968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65</xdr:row>
      <xdr:rowOff>128524</xdr:rowOff>
    </xdr:to>
    <xdr:cxnSp macro="">
      <xdr:nvCxnSpPr>
        <xdr:cNvPr id="132" name="直線コネクタ 131"/>
        <xdr:cNvCxnSpPr/>
      </xdr:nvCxnSpPr>
      <xdr:spPr>
        <a:xfrm>
          <a:off x="3225800" y="1100734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65</xdr:row>
      <xdr:rowOff>3048</xdr:rowOff>
    </xdr:to>
    <xdr:cxnSp macro="">
      <xdr:nvCxnSpPr>
        <xdr:cNvPr id="135" name="直線コネクタ 134"/>
        <xdr:cNvCxnSpPr/>
      </xdr:nvCxnSpPr>
      <xdr:spPr>
        <a:xfrm flipV="1">
          <a:off x="2336800" y="110073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65786</xdr:rowOff>
    </xdr:to>
    <xdr:cxnSp macro="">
      <xdr:nvCxnSpPr>
        <xdr:cNvPr id="138" name="直線コネクタ 137"/>
        <xdr:cNvCxnSpPr/>
      </xdr:nvCxnSpPr>
      <xdr:spPr>
        <a:xfrm flipV="1">
          <a:off x="1447800" y="111472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24638</xdr:rowOff>
    </xdr:from>
    <xdr:to>
      <xdr:col>7</xdr:col>
      <xdr:colOff>203200</xdr:colOff>
      <xdr:row>65</xdr:row>
      <xdr:rowOff>126238</xdr:rowOff>
    </xdr:to>
    <xdr:sp macro="" textlink="">
      <xdr:nvSpPr>
        <xdr:cNvPr id="148" name="円/楕円 147"/>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91965</xdr:rowOff>
    </xdr:from>
    <xdr:ext cx="762000" cy="259045"/>
    <xdr:sp macro="" textlink="">
      <xdr:nvSpPr>
        <xdr:cNvPr id="149" name="財政構造の弾力性該当値テキスト"/>
        <xdr:cNvSpPr txBox="1"/>
      </xdr:nvSpPr>
      <xdr:spPr>
        <a:xfrm>
          <a:off x="5041900" y="110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77724</xdr:rowOff>
    </xdr:from>
    <xdr:to>
      <xdr:col>6</xdr:col>
      <xdr:colOff>50800</xdr:colOff>
      <xdr:row>66</xdr:row>
      <xdr:rowOff>7874</xdr:rowOff>
    </xdr:to>
    <xdr:sp macro="" textlink="">
      <xdr:nvSpPr>
        <xdr:cNvPr id="150" name="円/楕円 149"/>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164101</xdr:rowOff>
    </xdr:from>
    <xdr:ext cx="736600" cy="259045"/>
    <xdr:sp macro="" textlink="">
      <xdr:nvSpPr>
        <xdr:cNvPr id="151" name="テキスト ボックス 150"/>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2" name="円/楕円 151"/>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3" name="テキスト ボックス 152"/>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4" name="円/楕円 153"/>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38625</xdr:rowOff>
    </xdr:from>
    <xdr:ext cx="762000" cy="259045"/>
    <xdr:sp macro="" textlink="">
      <xdr:nvSpPr>
        <xdr:cNvPr id="155" name="テキスト ボックス 154"/>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14986</xdr:rowOff>
    </xdr:from>
    <xdr:to>
      <xdr:col>2</xdr:col>
      <xdr:colOff>127000</xdr:colOff>
      <xdr:row>65</xdr:row>
      <xdr:rowOff>116586</xdr:rowOff>
    </xdr:to>
    <xdr:sp macro="" textlink="">
      <xdr:nvSpPr>
        <xdr:cNvPr id="156" name="円/楕円 155"/>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101363</xdr:rowOff>
    </xdr:from>
    <xdr:ext cx="762000" cy="259045"/>
    <xdr:sp macro="" textlink="">
      <xdr:nvSpPr>
        <xdr:cNvPr id="157" name="テキスト ボックス 156"/>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人件費では退職手当、物件費では委託料の増で、昨年度より増加したが、これまで取り組んできた職員定員の削減や平成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月から実施した給与カット（</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％）などの効果で、類似団体内平均値と比較しても低い水準となっている。</a:t>
          </a:r>
        </a:p>
        <a:p>
          <a:r>
            <a:rPr kumimoji="1" lang="ja-JP" altLang="en-US" sz="1300">
              <a:latin typeface="ＭＳ Ｐゴシック"/>
            </a:rPr>
            <a:t>　今後も中期財政計画等に基づき人件費の適正化に努めるが、これと並行して事務の委託化の推進に伴う物件費の増加が見込まれる。今後は、人件費と物件費の合算額に注意した行財政運営を行うよう努める。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101271</xdr:rowOff>
    </xdr:from>
    <xdr:to>
      <xdr:col>7</xdr:col>
      <xdr:colOff>152400</xdr:colOff>
      <xdr:row>85</xdr:row>
      <xdr:rowOff>38929</xdr:rowOff>
    </xdr:to>
    <xdr:cxnSp macro="">
      <xdr:nvCxnSpPr>
        <xdr:cNvPr id="192" name="直線コネクタ 191"/>
        <xdr:cNvCxnSpPr/>
      </xdr:nvCxnSpPr>
      <xdr:spPr>
        <a:xfrm>
          <a:off x="4114800" y="14503071"/>
          <a:ext cx="8382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388</xdr:rowOff>
    </xdr:from>
    <xdr:to>
      <xdr:col>6</xdr:col>
      <xdr:colOff>0</xdr:colOff>
      <xdr:row>84</xdr:row>
      <xdr:rowOff>101271</xdr:rowOff>
    </xdr:to>
    <xdr:cxnSp macro="">
      <xdr:nvCxnSpPr>
        <xdr:cNvPr id="195" name="直線コネクタ 194"/>
        <xdr:cNvCxnSpPr/>
      </xdr:nvCxnSpPr>
      <xdr:spPr>
        <a:xfrm>
          <a:off x="3225800" y="14402188"/>
          <a:ext cx="889000" cy="10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388</xdr:rowOff>
    </xdr:from>
    <xdr:to>
      <xdr:col>4</xdr:col>
      <xdr:colOff>482600</xdr:colOff>
      <xdr:row>84</xdr:row>
      <xdr:rowOff>153170</xdr:rowOff>
    </xdr:to>
    <xdr:cxnSp macro="">
      <xdr:nvCxnSpPr>
        <xdr:cNvPr id="198" name="直線コネクタ 197"/>
        <xdr:cNvCxnSpPr/>
      </xdr:nvCxnSpPr>
      <xdr:spPr>
        <a:xfrm flipV="1">
          <a:off x="2336800" y="14402188"/>
          <a:ext cx="889000" cy="1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153170</xdr:rowOff>
    </xdr:from>
    <xdr:to>
      <xdr:col>3</xdr:col>
      <xdr:colOff>279400</xdr:colOff>
      <xdr:row>85</xdr:row>
      <xdr:rowOff>104280</xdr:rowOff>
    </xdr:to>
    <xdr:cxnSp macro="">
      <xdr:nvCxnSpPr>
        <xdr:cNvPr id="201" name="直線コネクタ 200"/>
        <xdr:cNvCxnSpPr/>
      </xdr:nvCxnSpPr>
      <xdr:spPr>
        <a:xfrm flipV="1">
          <a:off x="1447800" y="14554970"/>
          <a:ext cx="889000" cy="1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159579</xdr:rowOff>
    </xdr:from>
    <xdr:to>
      <xdr:col>7</xdr:col>
      <xdr:colOff>203200</xdr:colOff>
      <xdr:row>85</xdr:row>
      <xdr:rowOff>89729</xdr:rowOff>
    </xdr:to>
    <xdr:sp macro="" textlink="">
      <xdr:nvSpPr>
        <xdr:cNvPr id="211" name="円/楕円 210"/>
        <xdr:cNvSpPr/>
      </xdr:nvSpPr>
      <xdr:spPr>
        <a:xfrm>
          <a:off x="4902200" y="145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4656</xdr:rowOff>
    </xdr:from>
    <xdr:ext cx="762000" cy="259045"/>
    <xdr:sp macro="" textlink="">
      <xdr:nvSpPr>
        <xdr:cNvPr id="212" name="人件費・物件費等の状況該当値テキスト"/>
        <xdr:cNvSpPr txBox="1"/>
      </xdr:nvSpPr>
      <xdr:spPr>
        <a:xfrm>
          <a:off x="5041900" y="144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100,357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50471</xdr:rowOff>
    </xdr:from>
    <xdr:to>
      <xdr:col>6</xdr:col>
      <xdr:colOff>50800</xdr:colOff>
      <xdr:row>84</xdr:row>
      <xdr:rowOff>152071</xdr:rowOff>
    </xdr:to>
    <xdr:sp macro="" textlink="">
      <xdr:nvSpPr>
        <xdr:cNvPr id="213" name="円/楕円 212"/>
        <xdr:cNvSpPr/>
      </xdr:nvSpPr>
      <xdr:spPr>
        <a:xfrm>
          <a:off x="4064000" y="1445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162248</xdr:rowOff>
    </xdr:from>
    <xdr:ext cx="736600" cy="259045"/>
    <xdr:sp macro="" textlink="">
      <xdr:nvSpPr>
        <xdr:cNvPr id="214" name="テキスト ボックス 213"/>
        <xdr:cNvSpPr txBox="1"/>
      </xdr:nvSpPr>
      <xdr:spPr>
        <a:xfrm>
          <a:off x="3733800" y="142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94,931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121038</xdr:rowOff>
    </xdr:from>
    <xdr:to>
      <xdr:col>4</xdr:col>
      <xdr:colOff>533400</xdr:colOff>
      <xdr:row>84</xdr:row>
      <xdr:rowOff>51188</xdr:rowOff>
    </xdr:to>
    <xdr:sp macro="" textlink="">
      <xdr:nvSpPr>
        <xdr:cNvPr id="215" name="円/楕円 214"/>
        <xdr:cNvSpPr/>
      </xdr:nvSpPr>
      <xdr:spPr>
        <a:xfrm>
          <a:off x="3175000" y="143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61365</xdr:rowOff>
    </xdr:from>
    <xdr:ext cx="762000" cy="259045"/>
    <xdr:sp macro="" textlink="">
      <xdr:nvSpPr>
        <xdr:cNvPr id="216" name="テキスト ボックス 215"/>
        <xdr:cNvSpPr txBox="1"/>
      </xdr:nvSpPr>
      <xdr:spPr>
        <a:xfrm>
          <a:off x="2844800" y="1412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102370</xdr:rowOff>
    </xdr:from>
    <xdr:to>
      <xdr:col>3</xdr:col>
      <xdr:colOff>330200</xdr:colOff>
      <xdr:row>85</xdr:row>
      <xdr:rowOff>32520</xdr:rowOff>
    </xdr:to>
    <xdr:sp macro="" textlink="">
      <xdr:nvSpPr>
        <xdr:cNvPr id="217" name="円/楕円 216"/>
        <xdr:cNvSpPr/>
      </xdr:nvSpPr>
      <xdr:spPr>
        <a:xfrm>
          <a:off x="2286000" y="14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42697</xdr:rowOff>
    </xdr:from>
    <xdr:ext cx="762000" cy="259045"/>
    <xdr:sp macro="" textlink="">
      <xdr:nvSpPr>
        <xdr:cNvPr id="218" name="テキスト ボックス 217"/>
        <xdr:cNvSpPr txBox="1"/>
      </xdr:nvSpPr>
      <xdr:spPr>
        <a:xfrm>
          <a:off x="1955800" y="1427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97,512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53480</xdr:rowOff>
    </xdr:from>
    <xdr:to>
      <xdr:col>2</xdr:col>
      <xdr:colOff>127000</xdr:colOff>
      <xdr:row>85</xdr:row>
      <xdr:rowOff>155080</xdr:rowOff>
    </xdr:to>
    <xdr:sp macro="" textlink="">
      <xdr:nvSpPr>
        <xdr:cNvPr id="219" name="円/楕円 218"/>
        <xdr:cNvSpPr/>
      </xdr:nvSpPr>
      <xdr:spPr>
        <a:xfrm>
          <a:off x="1397000" y="146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165257</xdr:rowOff>
    </xdr:from>
    <xdr:ext cx="762000" cy="259045"/>
    <xdr:sp macro="" textlink="">
      <xdr:nvSpPr>
        <xdr:cNvPr id="220" name="テキスト ボックス 219"/>
        <xdr:cNvSpPr txBox="1"/>
      </xdr:nvSpPr>
      <xdr:spPr>
        <a:xfrm>
          <a:off x="1066800" y="143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行財政改革推進計画に基づき、平成</a:t>
          </a:r>
          <a:r>
            <a:rPr kumimoji="1" lang="en-US" altLang="ja-JP" sz="1300">
              <a:latin typeface="ＭＳ Ｐゴシック"/>
            </a:rPr>
            <a:t>13</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a:t>
          </a:r>
          <a:r>
            <a:rPr kumimoji="1" lang="en-US" altLang="ja-JP" sz="1300">
              <a:latin typeface="ＭＳ Ｐゴシック"/>
            </a:rPr>
            <a:t>24</a:t>
          </a:r>
          <a:r>
            <a:rPr kumimoji="1" lang="ja-JP" altLang="en-US" sz="1300">
              <a:latin typeface="ＭＳ Ｐゴシック"/>
            </a:rPr>
            <a:t>ヶ月昇給延伸を行ったこと及び給与カット（</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％）等を行ってきた。平成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日に削減率を緩和（</a:t>
          </a:r>
          <a:r>
            <a:rPr kumimoji="1" lang="en-US" altLang="ja-JP" sz="1300">
              <a:latin typeface="ＭＳ Ｐゴシック"/>
            </a:rPr>
            <a:t>9</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％）したことで上昇したものの、依然として類似団体内平均値を大きく下回る低水準にある。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2358</xdr:rowOff>
    </xdr:from>
    <xdr:to>
      <xdr:col>24</xdr:col>
      <xdr:colOff>558800</xdr:colOff>
      <xdr:row>87</xdr:row>
      <xdr:rowOff>40458</xdr:rowOff>
    </xdr:to>
    <xdr:cxnSp macro="">
      <xdr:nvCxnSpPr>
        <xdr:cNvPr id="251" name="直線コネクタ 250"/>
        <xdr:cNvCxnSpPr/>
      </xdr:nvCxnSpPr>
      <xdr:spPr>
        <a:xfrm flipV="1">
          <a:off x="17018000" y="14232708"/>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2"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3" name="直線コネクタ 252"/>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88735</xdr:rowOff>
    </xdr:from>
    <xdr:ext cx="762000" cy="259045"/>
    <xdr:sp macro="" textlink="">
      <xdr:nvSpPr>
        <xdr:cNvPr id="254" name="給与水準   （国との比較）最大値テキスト"/>
        <xdr:cNvSpPr txBox="1"/>
      </xdr:nvSpPr>
      <xdr:spPr>
        <a:xfrm>
          <a:off x="17106900" y="139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83</xdr:row>
      <xdr:rowOff>2358</xdr:rowOff>
    </xdr:from>
    <xdr:to>
      <xdr:col>24</xdr:col>
      <xdr:colOff>647700</xdr:colOff>
      <xdr:row>83</xdr:row>
      <xdr:rowOff>2358</xdr:rowOff>
    </xdr:to>
    <xdr:cxnSp macro="">
      <xdr:nvCxnSpPr>
        <xdr:cNvPr id="255" name="直線コネクタ 254"/>
        <xdr:cNvCxnSpPr/>
      </xdr:nvCxnSpPr>
      <xdr:spPr>
        <a:xfrm>
          <a:off x="16929100" y="1423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2358</xdr:rowOff>
    </xdr:from>
    <xdr:to>
      <xdr:col>24</xdr:col>
      <xdr:colOff>558800</xdr:colOff>
      <xdr:row>83</xdr:row>
      <xdr:rowOff>43724</xdr:rowOff>
    </xdr:to>
    <xdr:cxnSp macro="">
      <xdr:nvCxnSpPr>
        <xdr:cNvPr id="256" name="直線コネクタ 255"/>
        <xdr:cNvCxnSpPr/>
      </xdr:nvCxnSpPr>
      <xdr:spPr>
        <a:xfrm flipV="1">
          <a:off x="16179800" y="1423270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104701</xdr:rowOff>
    </xdr:from>
    <xdr:ext cx="762000" cy="259045"/>
    <xdr:sp macro="" textlink="">
      <xdr:nvSpPr>
        <xdr:cNvPr id="257" name="給与水準   （国との比較）平均値テキスト"/>
        <xdr:cNvSpPr txBox="1"/>
      </xdr:nvSpPr>
      <xdr:spPr>
        <a:xfrm>
          <a:off x="17106900" y="14677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132624</xdr:rowOff>
    </xdr:from>
    <xdr:to>
      <xdr:col>24</xdr:col>
      <xdr:colOff>609600</xdr:colOff>
      <xdr:row>86</xdr:row>
      <xdr:rowOff>62774</xdr:rowOff>
    </xdr:to>
    <xdr:sp macro="" textlink="">
      <xdr:nvSpPr>
        <xdr:cNvPr id="258" name="フローチャート : 判断 257"/>
        <xdr:cNvSpPr/>
      </xdr:nvSpPr>
      <xdr:spPr>
        <a:xfrm>
          <a:off x="169672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83276</xdr:rowOff>
    </xdr:from>
    <xdr:to>
      <xdr:col>23</xdr:col>
      <xdr:colOff>406400</xdr:colOff>
      <xdr:row>83</xdr:row>
      <xdr:rowOff>43724</xdr:rowOff>
    </xdr:to>
    <xdr:cxnSp macro="">
      <xdr:nvCxnSpPr>
        <xdr:cNvPr id="259" name="直線コネクタ 258"/>
        <xdr:cNvCxnSpPr/>
      </xdr:nvCxnSpPr>
      <xdr:spPr>
        <a:xfrm>
          <a:off x="15290800" y="13970726"/>
          <a:ext cx="889000" cy="3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98152</xdr:rowOff>
    </xdr:from>
    <xdr:to>
      <xdr:col>23</xdr:col>
      <xdr:colOff>457200</xdr:colOff>
      <xdr:row>86</xdr:row>
      <xdr:rowOff>28302</xdr:rowOff>
    </xdr:to>
    <xdr:sp macro="" textlink="">
      <xdr:nvSpPr>
        <xdr:cNvPr id="260" name="フローチャート : 判断 259"/>
        <xdr:cNvSpPr/>
      </xdr:nvSpPr>
      <xdr:spPr>
        <a:xfrm>
          <a:off x="16129000" y="146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13079</xdr:rowOff>
    </xdr:from>
    <xdr:ext cx="736600" cy="259045"/>
    <xdr:sp macro="" textlink="">
      <xdr:nvSpPr>
        <xdr:cNvPr id="261" name="テキスト ボックス 260"/>
        <xdr:cNvSpPr txBox="1"/>
      </xdr:nvSpPr>
      <xdr:spPr>
        <a:xfrm>
          <a:off x="15798800" y="14757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83276</xdr:rowOff>
    </xdr:from>
    <xdr:to>
      <xdr:col>22</xdr:col>
      <xdr:colOff>203200</xdr:colOff>
      <xdr:row>84</xdr:row>
      <xdr:rowOff>85998</xdr:rowOff>
    </xdr:to>
    <xdr:cxnSp macro="">
      <xdr:nvCxnSpPr>
        <xdr:cNvPr id="262" name="直線コネクタ 261"/>
        <xdr:cNvCxnSpPr/>
      </xdr:nvCxnSpPr>
      <xdr:spPr>
        <a:xfrm flipV="1">
          <a:off x="14401800" y="13970726"/>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77470</xdr:rowOff>
    </xdr:from>
    <xdr:to>
      <xdr:col>22</xdr:col>
      <xdr:colOff>254000</xdr:colOff>
      <xdr:row>86</xdr:row>
      <xdr:rowOff>7620</xdr:rowOff>
    </xdr:to>
    <xdr:sp macro="" textlink="">
      <xdr:nvSpPr>
        <xdr:cNvPr id="263" name="フローチャート : 判断 262"/>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64" name="テキスト ボックス 263"/>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23949</xdr:rowOff>
    </xdr:from>
    <xdr:to>
      <xdr:col>21</xdr:col>
      <xdr:colOff>0</xdr:colOff>
      <xdr:row>84</xdr:row>
      <xdr:rowOff>85998</xdr:rowOff>
    </xdr:to>
    <xdr:cxnSp macro="">
      <xdr:nvCxnSpPr>
        <xdr:cNvPr id="265" name="直線コネクタ 264"/>
        <xdr:cNvCxnSpPr/>
      </xdr:nvCxnSpPr>
      <xdr:spPr>
        <a:xfrm>
          <a:off x="13512800" y="144257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6" name="フローチャート : 判断 265"/>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7" name="テキスト ボックス 266"/>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149134</xdr:rowOff>
    </xdr:from>
    <xdr:to>
      <xdr:col>19</xdr:col>
      <xdr:colOff>533400</xdr:colOff>
      <xdr:row>89</xdr:row>
      <xdr:rowOff>79284</xdr:rowOff>
    </xdr:to>
    <xdr:sp macro="" textlink="">
      <xdr:nvSpPr>
        <xdr:cNvPr id="268" name="フローチャート : 判断 267"/>
        <xdr:cNvSpPr/>
      </xdr:nvSpPr>
      <xdr:spPr>
        <a:xfrm>
          <a:off x="13462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64061</xdr:rowOff>
    </xdr:from>
    <xdr:ext cx="762000" cy="259045"/>
    <xdr:sp macro="" textlink="">
      <xdr:nvSpPr>
        <xdr:cNvPr id="269" name="テキスト ボックス 268"/>
        <xdr:cNvSpPr txBox="1"/>
      </xdr:nvSpPr>
      <xdr:spPr>
        <a:xfrm>
          <a:off x="13131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123008</xdr:rowOff>
    </xdr:from>
    <xdr:to>
      <xdr:col>24</xdr:col>
      <xdr:colOff>609600</xdr:colOff>
      <xdr:row>83</xdr:row>
      <xdr:rowOff>53158</xdr:rowOff>
    </xdr:to>
    <xdr:sp macro="" textlink="">
      <xdr:nvSpPr>
        <xdr:cNvPr id="275" name="円/楕円 274"/>
        <xdr:cNvSpPr/>
      </xdr:nvSpPr>
      <xdr:spPr>
        <a:xfrm>
          <a:off x="16967200" y="141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44285</xdr:rowOff>
    </xdr:from>
    <xdr:ext cx="762000" cy="259045"/>
    <xdr:sp macro="" textlink="">
      <xdr:nvSpPr>
        <xdr:cNvPr id="276" name="給与水準   （国との比較）該当値テキスト"/>
        <xdr:cNvSpPr txBox="1"/>
      </xdr:nvSpPr>
      <xdr:spPr>
        <a:xfrm>
          <a:off x="17106900" y="1410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164374</xdr:rowOff>
    </xdr:from>
    <xdr:to>
      <xdr:col>23</xdr:col>
      <xdr:colOff>457200</xdr:colOff>
      <xdr:row>83</xdr:row>
      <xdr:rowOff>94524</xdr:rowOff>
    </xdr:to>
    <xdr:sp macro="" textlink="">
      <xdr:nvSpPr>
        <xdr:cNvPr id="277" name="円/楕円 276"/>
        <xdr:cNvSpPr/>
      </xdr:nvSpPr>
      <xdr:spPr>
        <a:xfrm>
          <a:off x="16129000" y="142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104701</xdr:rowOff>
    </xdr:from>
    <xdr:ext cx="736600" cy="259045"/>
    <xdr:sp macro="" textlink="">
      <xdr:nvSpPr>
        <xdr:cNvPr id="278" name="テキスト ボックス 277"/>
        <xdr:cNvSpPr txBox="1"/>
      </xdr:nvSpPr>
      <xdr:spPr>
        <a:xfrm>
          <a:off x="15798800" y="1399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32476</xdr:rowOff>
    </xdr:from>
    <xdr:to>
      <xdr:col>22</xdr:col>
      <xdr:colOff>254000</xdr:colOff>
      <xdr:row>81</xdr:row>
      <xdr:rowOff>134076</xdr:rowOff>
    </xdr:to>
    <xdr:sp macro="" textlink="">
      <xdr:nvSpPr>
        <xdr:cNvPr id="279" name="円/楕円 278"/>
        <xdr:cNvSpPr/>
      </xdr:nvSpPr>
      <xdr:spPr>
        <a:xfrm>
          <a:off x="15240000" y="139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144253</xdr:rowOff>
    </xdr:from>
    <xdr:ext cx="762000" cy="259045"/>
    <xdr:sp macro="" textlink="">
      <xdr:nvSpPr>
        <xdr:cNvPr id="280" name="テキスト ボックス 279"/>
        <xdr:cNvSpPr txBox="1"/>
      </xdr:nvSpPr>
      <xdr:spPr>
        <a:xfrm>
          <a:off x="14909800" y="1368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35198</xdr:rowOff>
    </xdr:from>
    <xdr:to>
      <xdr:col>21</xdr:col>
      <xdr:colOff>50800</xdr:colOff>
      <xdr:row>84</xdr:row>
      <xdr:rowOff>136798</xdr:rowOff>
    </xdr:to>
    <xdr:sp macro="" textlink="">
      <xdr:nvSpPr>
        <xdr:cNvPr id="281" name="円/楕円 280"/>
        <xdr:cNvSpPr/>
      </xdr:nvSpPr>
      <xdr:spPr>
        <a:xfrm>
          <a:off x="14351000" y="14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146975</xdr:rowOff>
    </xdr:from>
    <xdr:ext cx="762000" cy="259045"/>
    <xdr:sp macro="" textlink="">
      <xdr:nvSpPr>
        <xdr:cNvPr id="282" name="テキスト ボックス 281"/>
        <xdr:cNvSpPr txBox="1"/>
      </xdr:nvSpPr>
      <xdr:spPr>
        <a:xfrm>
          <a:off x="14020800" y="1420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144599</xdr:rowOff>
    </xdr:from>
    <xdr:to>
      <xdr:col>19</xdr:col>
      <xdr:colOff>533400</xdr:colOff>
      <xdr:row>84</xdr:row>
      <xdr:rowOff>74749</xdr:rowOff>
    </xdr:to>
    <xdr:sp macro="" textlink="">
      <xdr:nvSpPr>
        <xdr:cNvPr id="283" name="円/楕円 282"/>
        <xdr:cNvSpPr/>
      </xdr:nvSpPr>
      <xdr:spPr>
        <a:xfrm>
          <a:off x="13462000" y="14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84926</xdr:rowOff>
    </xdr:from>
    <xdr:ext cx="762000" cy="259045"/>
    <xdr:sp macro="" textlink="">
      <xdr:nvSpPr>
        <xdr:cNvPr id="284" name="テキスト ボックス 283"/>
        <xdr:cNvSpPr txBox="1"/>
      </xdr:nvSpPr>
      <xdr:spPr>
        <a:xfrm>
          <a:off x="13131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300">
              <a:latin typeface="ＭＳ Ｐゴシック"/>
            </a:rPr>
            <a:t>24</a:t>
          </a:r>
          <a:r>
            <a:rPr kumimoji="1" lang="ja-JP" altLang="en-US" sz="1300">
              <a:latin typeface="ＭＳ Ｐゴシック"/>
            </a:rPr>
            <a:t>年度から同平均と比較して低い水準となった。平成</a:t>
          </a:r>
          <a:r>
            <a:rPr kumimoji="1" lang="en-US" altLang="ja-JP" sz="1300">
              <a:latin typeface="ＭＳ Ｐゴシック"/>
            </a:rPr>
            <a:t>27</a:t>
          </a:r>
          <a:r>
            <a:rPr kumimoji="1" lang="ja-JP" altLang="en-US" sz="1300">
              <a:latin typeface="ＭＳ Ｐゴシック"/>
            </a:rPr>
            <a:t>年度も退職不補充で、前年度より</a:t>
          </a:r>
          <a:r>
            <a:rPr kumimoji="1" lang="en-US" altLang="ja-JP" sz="1300">
              <a:latin typeface="ＭＳ Ｐゴシック"/>
            </a:rPr>
            <a:t>0.13</a:t>
          </a:r>
          <a:r>
            <a:rPr kumimoji="1" lang="ja-JP" altLang="en-US" sz="1300">
              <a:latin typeface="ＭＳ Ｐゴシック"/>
            </a:rPr>
            <a:t>人の減少となっている。</a:t>
          </a:r>
        </a:p>
        <a:p>
          <a:r>
            <a:rPr kumimoji="1" lang="ja-JP" altLang="en-US" sz="1300">
              <a:latin typeface="ＭＳ Ｐゴシック"/>
            </a:rPr>
            <a:t>　今後も、中期財政計画と連携する定員適正化計画の定員削減目標（平成</a:t>
          </a:r>
          <a:r>
            <a:rPr kumimoji="1" lang="en-US" altLang="ja-JP" sz="1300">
              <a:latin typeface="ＭＳ Ｐゴシック"/>
            </a:rPr>
            <a:t>25</a:t>
          </a:r>
          <a:r>
            <a:rPr kumimoji="1" lang="ja-JP" altLang="en-US" sz="1300">
              <a:latin typeface="ＭＳ Ｐゴシック"/>
            </a:rPr>
            <a:t>年度からの</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100</a:t>
          </a:r>
          <a:r>
            <a:rPr kumimoji="1" lang="ja-JP" altLang="en-US" sz="1300">
              <a:latin typeface="ＭＳ Ｐゴシック"/>
            </a:rPr>
            <a:t>人の定員を削減すること）に基づき、より適正な定員管理に努める。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2" name="直線コネクタ 311"/>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3"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4" name="直線コネクタ 313"/>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5"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6" name="直線コネクタ 315"/>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99949</xdr:rowOff>
    </xdr:to>
    <xdr:cxnSp macro="">
      <xdr:nvCxnSpPr>
        <xdr:cNvPr id="317" name="直線コネクタ 316"/>
        <xdr:cNvCxnSpPr/>
      </xdr:nvCxnSpPr>
      <xdr:spPr>
        <a:xfrm flipV="1">
          <a:off x="16179800" y="1069848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8"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9" name="フローチャート : 判断 318"/>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99949</xdr:rowOff>
    </xdr:from>
    <xdr:to>
      <xdr:col>23</xdr:col>
      <xdr:colOff>406400</xdr:colOff>
      <xdr:row>62</xdr:row>
      <xdr:rowOff>153035</xdr:rowOff>
    </xdr:to>
    <xdr:cxnSp macro="">
      <xdr:nvCxnSpPr>
        <xdr:cNvPr id="320" name="直線コネクタ 319"/>
        <xdr:cNvCxnSpPr/>
      </xdr:nvCxnSpPr>
      <xdr:spPr>
        <a:xfrm flipV="1">
          <a:off x="15290800" y="1072984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21" name="フローチャート : 判断 320"/>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2" name="テキスト ボックス 321"/>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153035</xdr:rowOff>
    </xdr:from>
    <xdr:to>
      <xdr:col>22</xdr:col>
      <xdr:colOff>203200</xdr:colOff>
      <xdr:row>63</xdr:row>
      <xdr:rowOff>20193</xdr:rowOff>
    </xdr:to>
    <xdr:cxnSp macro="">
      <xdr:nvCxnSpPr>
        <xdr:cNvPr id="323" name="直線コネクタ 322"/>
        <xdr:cNvCxnSpPr/>
      </xdr:nvCxnSpPr>
      <xdr:spPr>
        <a:xfrm flipV="1">
          <a:off x="14401800" y="1078293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4" name="フローチャート : 判断 323"/>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5" name="テキスト ボックス 324"/>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20193</xdr:rowOff>
    </xdr:from>
    <xdr:to>
      <xdr:col>21</xdr:col>
      <xdr:colOff>0</xdr:colOff>
      <xdr:row>65</xdr:row>
      <xdr:rowOff>68199</xdr:rowOff>
    </xdr:to>
    <xdr:cxnSp macro="">
      <xdr:nvCxnSpPr>
        <xdr:cNvPr id="326" name="直線コネクタ 325"/>
        <xdr:cNvCxnSpPr/>
      </xdr:nvCxnSpPr>
      <xdr:spPr>
        <a:xfrm flipV="1">
          <a:off x="13512800" y="10821543"/>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7" name="フローチャート : 判断 326"/>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8" name="テキスト ボックス 327"/>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9" name="フローチャート : 判断 328"/>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30" name="テキスト ボックス 329"/>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36" name="円/楕円 335"/>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34307</xdr:rowOff>
    </xdr:from>
    <xdr:ext cx="762000" cy="259045"/>
    <xdr:sp macro="" textlink="">
      <xdr:nvSpPr>
        <xdr:cNvPr id="337" name="定員管理の状況該当値テキスト"/>
        <xdr:cNvSpPr txBox="1"/>
      </xdr:nvSpPr>
      <xdr:spPr>
        <a:xfrm>
          <a:off x="17106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49149</xdr:rowOff>
    </xdr:from>
    <xdr:to>
      <xdr:col>23</xdr:col>
      <xdr:colOff>457200</xdr:colOff>
      <xdr:row>62</xdr:row>
      <xdr:rowOff>150749</xdr:rowOff>
    </xdr:to>
    <xdr:sp macro="" textlink="">
      <xdr:nvSpPr>
        <xdr:cNvPr id="338" name="円/楕円 337"/>
        <xdr:cNvSpPr/>
      </xdr:nvSpPr>
      <xdr:spPr>
        <a:xfrm>
          <a:off x="16129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160926</xdr:rowOff>
    </xdr:from>
    <xdr:ext cx="736600" cy="259045"/>
    <xdr:sp macro="" textlink="">
      <xdr:nvSpPr>
        <xdr:cNvPr id="339" name="テキスト ボックス 338"/>
        <xdr:cNvSpPr txBox="1"/>
      </xdr:nvSpPr>
      <xdr:spPr>
        <a:xfrm>
          <a:off x="15798800" y="1044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102235</xdr:rowOff>
    </xdr:from>
    <xdr:to>
      <xdr:col>22</xdr:col>
      <xdr:colOff>254000</xdr:colOff>
      <xdr:row>63</xdr:row>
      <xdr:rowOff>32385</xdr:rowOff>
    </xdr:to>
    <xdr:sp macro="" textlink="">
      <xdr:nvSpPr>
        <xdr:cNvPr id="340" name="円/楕円 339"/>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42562</xdr:rowOff>
    </xdr:from>
    <xdr:ext cx="762000" cy="259045"/>
    <xdr:sp macro="" textlink="">
      <xdr:nvSpPr>
        <xdr:cNvPr id="341" name="テキスト ボックス 340"/>
        <xdr:cNvSpPr txBox="1"/>
      </xdr:nvSpPr>
      <xdr:spPr>
        <a:xfrm>
          <a:off x="14909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140843</xdr:rowOff>
    </xdr:from>
    <xdr:to>
      <xdr:col>21</xdr:col>
      <xdr:colOff>50800</xdr:colOff>
      <xdr:row>63</xdr:row>
      <xdr:rowOff>70993</xdr:rowOff>
    </xdr:to>
    <xdr:sp macro="" textlink="">
      <xdr:nvSpPr>
        <xdr:cNvPr id="342" name="円/楕円 341"/>
        <xdr:cNvSpPr/>
      </xdr:nvSpPr>
      <xdr:spPr>
        <a:xfrm>
          <a:off x="143510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81170</xdr:rowOff>
    </xdr:from>
    <xdr:ext cx="762000" cy="259045"/>
    <xdr:sp macro="" textlink="">
      <xdr:nvSpPr>
        <xdr:cNvPr id="343" name="テキスト ボックス 342"/>
        <xdr:cNvSpPr txBox="1"/>
      </xdr:nvSpPr>
      <xdr:spPr>
        <a:xfrm>
          <a:off x="14020800" y="105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17399</xdr:rowOff>
    </xdr:from>
    <xdr:to>
      <xdr:col>19</xdr:col>
      <xdr:colOff>533400</xdr:colOff>
      <xdr:row>65</xdr:row>
      <xdr:rowOff>118999</xdr:rowOff>
    </xdr:to>
    <xdr:sp macro="" textlink="">
      <xdr:nvSpPr>
        <xdr:cNvPr id="344" name="円/楕円 343"/>
        <xdr:cNvSpPr/>
      </xdr:nvSpPr>
      <xdr:spPr>
        <a:xfrm>
          <a:off x="13462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103776</xdr:rowOff>
    </xdr:from>
    <xdr:ext cx="762000" cy="259045"/>
    <xdr:sp macro="" textlink="">
      <xdr:nvSpPr>
        <xdr:cNvPr id="345" name="テキスト ボックス 344"/>
        <xdr:cNvSpPr txBox="1"/>
      </xdr:nvSpPr>
      <xdr:spPr>
        <a:xfrm>
          <a:off x="13131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空港関連の都市基盤整備等を進め、その財源に地方債を活用した影響で、類似団体と比べて公債費負担が重くなっている。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年度は、過去に発行した市債の一部の償還が終了したことなどにより、実質公債費比率は</a:t>
          </a:r>
          <a:r>
            <a:rPr kumimoji="1" lang="en-US" altLang="ja-JP" sz="1300">
              <a:latin typeface="ＭＳ Ｐゴシック"/>
            </a:rPr>
            <a:t>1.2</a:t>
          </a:r>
          <a:r>
            <a:rPr kumimoji="1" lang="ja-JP" altLang="en-US" sz="1300">
              <a:latin typeface="ＭＳ Ｐゴシック"/>
            </a:rPr>
            <a:t>ポイント改善したが、今後も中期財政計画に基づき、計画的な地方債の発行を行うことで、公債費の抑制に努める。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42</xdr:row>
      <xdr:rowOff>141224</xdr:rowOff>
    </xdr:to>
    <xdr:cxnSp macro="">
      <xdr:nvCxnSpPr>
        <xdr:cNvPr id="372" name="直線コネクタ 371"/>
        <xdr:cNvCxnSpPr/>
      </xdr:nvCxnSpPr>
      <xdr:spPr>
        <a:xfrm flipV="1">
          <a:off x="17018000" y="6198362"/>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113301</xdr:rowOff>
    </xdr:from>
    <xdr:ext cx="762000" cy="259045"/>
    <xdr:sp macro="" textlink="">
      <xdr:nvSpPr>
        <xdr:cNvPr id="373" name="公債費負担の状況最小値テキスト"/>
        <xdr:cNvSpPr txBox="1"/>
      </xdr:nvSpPr>
      <xdr:spPr>
        <a:xfrm>
          <a:off x="17106900" y="731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42</xdr:row>
      <xdr:rowOff>141224</xdr:rowOff>
    </xdr:from>
    <xdr:to>
      <xdr:col>24</xdr:col>
      <xdr:colOff>647700</xdr:colOff>
      <xdr:row>42</xdr:row>
      <xdr:rowOff>141224</xdr:rowOff>
    </xdr:to>
    <xdr:cxnSp macro="">
      <xdr:nvCxnSpPr>
        <xdr:cNvPr id="374" name="直線コネクタ 373"/>
        <xdr:cNvCxnSpPr/>
      </xdr:nvCxnSpPr>
      <xdr:spPr>
        <a:xfrm>
          <a:off x="16929100" y="734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75"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76" name="直線コネクタ 375"/>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43</xdr:row>
      <xdr:rowOff>27686</xdr:rowOff>
    </xdr:to>
    <xdr:cxnSp macro="">
      <xdr:nvCxnSpPr>
        <xdr:cNvPr id="377" name="直線コネクタ 376"/>
        <xdr:cNvCxnSpPr/>
      </xdr:nvCxnSpPr>
      <xdr:spPr>
        <a:xfrm flipV="1">
          <a:off x="16179800" y="73421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138955</xdr:rowOff>
    </xdr:from>
    <xdr:ext cx="762000" cy="259045"/>
    <xdr:sp macro="" textlink="">
      <xdr:nvSpPr>
        <xdr:cNvPr id="378" name="公債費負担の状況平均値テキスト"/>
        <xdr:cNvSpPr txBox="1"/>
      </xdr:nvSpPr>
      <xdr:spPr>
        <a:xfrm>
          <a:off x="17106900" y="631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122428</xdr:rowOff>
    </xdr:from>
    <xdr:to>
      <xdr:col>24</xdr:col>
      <xdr:colOff>609600</xdr:colOff>
      <xdr:row>38</xdr:row>
      <xdr:rowOff>52578</xdr:rowOff>
    </xdr:to>
    <xdr:sp macro="" textlink="">
      <xdr:nvSpPr>
        <xdr:cNvPr id="379" name="フローチャート : 判断 378"/>
        <xdr:cNvSpPr/>
      </xdr:nvSpPr>
      <xdr:spPr>
        <a:xfrm>
          <a:off x="169672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27686</xdr:rowOff>
    </xdr:to>
    <xdr:cxnSp macro="">
      <xdr:nvCxnSpPr>
        <xdr:cNvPr id="380" name="直線コネクタ 379"/>
        <xdr:cNvCxnSpPr/>
      </xdr:nvCxnSpPr>
      <xdr:spPr>
        <a:xfrm>
          <a:off x="15290800" y="73807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37846</xdr:rowOff>
    </xdr:from>
    <xdr:to>
      <xdr:col>23</xdr:col>
      <xdr:colOff>457200</xdr:colOff>
      <xdr:row>38</xdr:row>
      <xdr:rowOff>139446</xdr:rowOff>
    </xdr:to>
    <xdr:sp macro="" textlink="">
      <xdr:nvSpPr>
        <xdr:cNvPr id="381" name="フローチャート : 判断 380"/>
        <xdr:cNvSpPr/>
      </xdr:nvSpPr>
      <xdr:spPr>
        <a:xfrm>
          <a:off x="16129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149623</xdr:rowOff>
    </xdr:from>
    <xdr:ext cx="736600" cy="259045"/>
    <xdr:sp macro="" textlink="">
      <xdr:nvSpPr>
        <xdr:cNvPr id="382" name="テキスト ボックス 381"/>
        <xdr:cNvSpPr txBox="1"/>
      </xdr:nvSpPr>
      <xdr:spPr>
        <a:xfrm>
          <a:off x="15798800" y="632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8382</xdr:rowOff>
    </xdr:to>
    <xdr:cxnSp macro="">
      <xdr:nvCxnSpPr>
        <xdr:cNvPr id="383" name="直線コネクタ 382"/>
        <xdr:cNvCxnSpPr/>
      </xdr:nvCxnSpPr>
      <xdr:spPr>
        <a:xfrm>
          <a:off x="14401800" y="736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76454</xdr:rowOff>
    </xdr:from>
    <xdr:to>
      <xdr:col>22</xdr:col>
      <xdr:colOff>254000</xdr:colOff>
      <xdr:row>39</xdr:row>
      <xdr:rowOff>6604</xdr:rowOff>
    </xdr:to>
    <xdr:sp macro="" textlink="">
      <xdr:nvSpPr>
        <xdr:cNvPr id="384" name="フローチャート : 判断 383"/>
        <xdr:cNvSpPr/>
      </xdr:nvSpPr>
      <xdr:spPr>
        <a:xfrm>
          <a:off x="15240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16781</xdr:rowOff>
    </xdr:from>
    <xdr:ext cx="762000" cy="259045"/>
    <xdr:sp macro="" textlink="">
      <xdr:nvSpPr>
        <xdr:cNvPr id="385" name="テキスト ボックス 384"/>
        <xdr:cNvSpPr txBox="1"/>
      </xdr:nvSpPr>
      <xdr:spPr>
        <a:xfrm>
          <a:off x="14909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160528</xdr:rowOff>
    </xdr:to>
    <xdr:cxnSp macro="">
      <xdr:nvCxnSpPr>
        <xdr:cNvPr id="386" name="直線コネクタ 385"/>
        <xdr:cNvCxnSpPr/>
      </xdr:nvCxnSpPr>
      <xdr:spPr>
        <a:xfrm>
          <a:off x="13512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105410</xdr:rowOff>
    </xdr:from>
    <xdr:to>
      <xdr:col>21</xdr:col>
      <xdr:colOff>50800</xdr:colOff>
      <xdr:row>39</xdr:row>
      <xdr:rowOff>35560</xdr:rowOff>
    </xdr:to>
    <xdr:sp macro="" textlink="">
      <xdr:nvSpPr>
        <xdr:cNvPr id="387" name="フローチャート : 判断 386"/>
        <xdr:cNvSpPr/>
      </xdr:nvSpPr>
      <xdr:spPr>
        <a:xfrm>
          <a:off x="14351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388" name="テキスト ボックス 387"/>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144018</xdr:rowOff>
    </xdr:from>
    <xdr:to>
      <xdr:col>19</xdr:col>
      <xdr:colOff>533400</xdr:colOff>
      <xdr:row>39</xdr:row>
      <xdr:rowOff>74168</xdr:rowOff>
    </xdr:to>
    <xdr:sp macro="" textlink="">
      <xdr:nvSpPr>
        <xdr:cNvPr id="389" name="フローチャート : 判断 388"/>
        <xdr:cNvSpPr/>
      </xdr:nvSpPr>
      <xdr:spPr>
        <a:xfrm>
          <a:off x="13462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84345</xdr:rowOff>
    </xdr:from>
    <xdr:ext cx="762000" cy="259045"/>
    <xdr:sp macro="" textlink="">
      <xdr:nvSpPr>
        <xdr:cNvPr id="390" name="テキスト ボックス 389"/>
        <xdr:cNvSpPr txBox="1"/>
      </xdr:nvSpPr>
      <xdr:spPr>
        <a:xfrm>
          <a:off x="13131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6" name="円/楕円 395"/>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157751</xdr:rowOff>
    </xdr:from>
    <xdr:ext cx="762000" cy="259045"/>
    <xdr:sp macro="" textlink="">
      <xdr:nvSpPr>
        <xdr:cNvPr id="397" name="公債費負担の状況該当値テキスト"/>
        <xdr:cNvSpPr txBox="1"/>
      </xdr:nvSpPr>
      <xdr:spPr>
        <a:xfrm>
          <a:off x="17106900" y="718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148336</xdr:rowOff>
    </xdr:from>
    <xdr:to>
      <xdr:col>23</xdr:col>
      <xdr:colOff>457200</xdr:colOff>
      <xdr:row>43</xdr:row>
      <xdr:rowOff>78486</xdr:rowOff>
    </xdr:to>
    <xdr:sp macro="" textlink="">
      <xdr:nvSpPr>
        <xdr:cNvPr id="398" name="円/楕円 397"/>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63263</xdr:rowOff>
    </xdr:from>
    <xdr:ext cx="736600" cy="259045"/>
    <xdr:sp macro="" textlink="">
      <xdr:nvSpPr>
        <xdr:cNvPr id="399" name="テキスト ボックス 398"/>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400" name="円/楕円 399"/>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401" name="テキスト ボックス 400"/>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2" name="円/楕円 401"/>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3" name="テキスト ボックス 402"/>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4" name="円/楕円 403"/>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405" name="テキスト ボックス 404"/>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空港関連の都市基盤整備等を進め、その財源に地方債を活用した影響で、一般会計等の地方債現在高が標準財政規模の約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倍の</a:t>
          </a:r>
          <a:r>
            <a:rPr kumimoji="1" lang="en-US" altLang="ja-JP" sz="1100">
              <a:solidFill>
                <a:schemeClr val="dk1"/>
              </a:solidFill>
              <a:effectLst/>
              <a:latin typeface="+mn-lt"/>
              <a:ea typeface="+mn-ea"/>
              <a:cs typeface="+mn-cs"/>
            </a:rPr>
            <a:t>875</a:t>
          </a:r>
          <a:r>
            <a:rPr kumimoji="1" lang="ja-JP" altLang="ja-JP" sz="1100">
              <a:solidFill>
                <a:schemeClr val="dk1"/>
              </a:solidFill>
              <a:effectLst/>
              <a:latin typeface="+mn-lt"/>
              <a:ea typeface="+mn-ea"/>
              <a:cs typeface="+mn-cs"/>
            </a:rPr>
            <a:t>億円となっている。また、空港対岸の「りんくうタウン」の造成に関して、公費負担となる雨水整備を最優先で進めたため、公営企業債等繰出見込額が</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億円となっていることが将来負担比率を押し上げる要因となっている。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年度は、セールアンドリースバック方式による総合文化センターの建物売払収入を減債基金に積立てたこと及び一般会計等の地方債残高が</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億円減少したことなどで、昨年度から</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ポイント改善した。しかしながら、地方債残高は依然として高水準であるため、今後も、中期財政計画に基づき、計画的な地方債の発行に努める。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18</xdr:row>
      <xdr:rowOff>55118</xdr:rowOff>
    </xdr:to>
    <xdr:cxnSp macro="">
      <xdr:nvCxnSpPr>
        <xdr:cNvPr id="434" name="直線コネクタ 433"/>
        <xdr:cNvCxnSpPr/>
      </xdr:nvCxnSpPr>
      <xdr:spPr>
        <a:xfrm flipV="1">
          <a:off x="17018000" y="2370667"/>
          <a:ext cx="0" cy="770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27195</xdr:rowOff>
    </xdr:from>
    <xdr:ext cx="762000" cy="259045"/>
    <xdr:sp macro="" textlink="">
      <xdr:nvSpPr>
        <xdr:cNvPr id="435" name="将来負担の状況最小値テキスト"/>
        <xdr:cNvSpPr txBox="1"/>
      </xdr:nvSpPr>
      <xdr:spPr>
        <a:xfrm>
          <a:off x="17106900" y="31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18</xdr:row>
      <xdr:rowOff>55118</xdr:rowOff>
    </xdr:from>
    <xdr:to>
      <xdr:col>24</xdr:col>
      <xdr:colOff>647700</xdr:colOff>
      <xdr:row>18</xdr:row>
      <xdr:rowOff>55118</xdr:rowOff>
    </xdr:to>
    <xdr:cxnSp macro="">
      <xdr:nvCxnSpPr>
        <xdr:cNvPr id="436" name="直線コネクタ 435"/>
        <xdr:cNvCxnSpPr/>
      </xdr:nvCxnSpPr>
      <xdr:spPr>
        <a:xfrm>
          <a:off x="16929100" y="3141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55118</xdr:rowOff>
    </xdr:from>
    <xdr:to>
      <xdr:col>24</xdr:col>
      <xdr:colOff>558800</xdr:colOff>
      <xdr:row>20</xdr:row>
      <xdr:rowOff>114384</xdr:rowOff>
    </xdr:to>
    <xdr:cxnSp macro="">
      <xdr:nvCxnSpPr>
        <xdr:cNvPr id="439" name="直線コネクタ 438"/>
        <xdr:cNvCxnSpPr/>
      </xdr:nvCxnSpPr>
      <xdr:spPr>
        <a:xfrm flipV="1">
          <a:off x="16179800" y="3141218"/>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7679</xdr:rowOff>
    </xdr:from>
    <xdr:ext cx="762000" cy="259045"/>
    <xdr:sp macro="" textlink="">
      <xdr:nvSpPr>
        <xdr:cNvPr id="440" name="将来負担の状況平均値テキスト"/>
        <xdr:cNvSpPr txBox="1"/>
      </xdr:nvSpPr>
      <xdr:spPr>
        <a:xfrm>
          <a:off x="17106900" y="223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162602</xdr:rowOff>
    </xdr:from>
    <xdr:to>
      <xdr:col>24</xdr:col>
      <xdr:colOff>609600</xdr:colOff>
      <xdr:row>14</xdr:row>
      <xdr:rowOff>92752</xdr:rowOff>
    </xdr:to>
    <xdr:sp macro="" textlink="">
      <xdr:nvSpPr>
        <xdr:cNvPr id="441" name="フローチャート : 判断 440"/>
        <xdr:cNvSpPr/>
      </xdr:nvSpPr>
      <xdr:spPr>
        <a:xfrm>
          <a:off x="16967200" y="239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114384</xdr:rowOff>
    </xdr:from>
    <xdr:to>
      <xdr:col>23</xdr:col>
      <xdr:colOff>406400</xdr:colOff>
      <xdr:row>20</xdr:row>
      <xdr:rowOff>156612</xdr:rowOff>
    </xdr:to>
    <xdr:cxnSp macro="">
      <xdr:nvCxnSpPr>
        <xdr:cNvPr id="442" name="直線コネクタ 441"/>
        <xdr:cNvCxnSpPr/>
      </xdr:nvCxnSpPr>
      <xdr:spPr>
        <a:xfrm flipV="1">
          <a:off x="15290800" y="354338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55499</xdr:rowOff>
    </xdr:from>
    <xdr:to>
      <xdr:col>23</xdr:col>
      <xdr:colOff>457200</xdr:colOff>
      <xdr:row>14</xdr:row>
      <xdr:rowOff>157099</xdr:rowOff>
    </xdr:to>
    <xdr:sp macro="" textlink="">
      <xdr:nvSpPr>
        <xdr:cNvPr id="443" name="フローチャート : 判断 442"/>
        <xdr:cNvSpPr/>
      </xdr:nvSpPr>
      <xdr:spPr>
        <a:xfrm>
          <a:off x="16129000" y="24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167276</xdr:rowOff>
    </xdr:from>
    <xdr:ext cx="736600" cy="259045"/>
    <xdr:sp macro="" textlink="">
      <xdr:nvSpPr>
        <xdr:cNvPr id="444" name="テキスト ボックス 443"/>
        <xdr:cNvSpPr txBox="1"/>
      </xdr:nvSpPr>
      <xdr:spPr>
        <a:xfrm>
          <a:off x="15798800" y="222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156612</xdr:rowOff>
    </xdr:from>
    <xdr:to>
      <xdr:col>22</xdr:col>
      <xdr:colOff>203200</xdr:colOff>
      <xdr:row>22</xdr:row>
      <xdr:rowOff>14393</xdr:rowOff>
    </xdr:to>
    <xdr:cxnSp macro="">
      <xdr:nvCxnSpPr>
        <xdr:cNvPr id="445" name="直線コネクタ 444"/>
        <xdr:cNvCxnSpPr/>
      </xdr:nvCxnSpPr>
      <xdr:spPr>
        <a:xfrm flipV="1">
          <a:off x="14401800" y="3585612"/>
          <a:ext cx="889000" cy="20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70781</xdr:rowOff>
    </xdr:from>
    <xdr:to>
      <xdr:col>22</xdr:col>
      <xdr:colOff>254000</xdr:colOff>
      <xdr:row>15</xdr:row>
      <xdr:rowOff>931</xdr:rowOff>
    </xdr:to>
    <xdr:sp macro="" textlink="">
      <xdr:nvSpPr>
        <xdr:cNvPr id="446" name="フローチャート : 判断 445"/>
        <xdr:cNvSpPr/>
      </xdr:nvSpPr>
      <xdr:spPr>
        <a:xfrm>
          <a:off x="15240000" y="247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11108</xdr:rowOff>
    </xdr:from>
    <xdr:ext cx="762000" cy="259045"/>
    <xdr:sp macro="" textlink="">
      <xdr:nvSpPr>
        <xdr:cNvPr id="447" name="テキスト ボックス 446"/>
        <xdr:cNvSpPr txBox="1"/>
      </xdr:nvSpPr>
      <xdr:spPr>
        <a:xfrm>
          <a:off x="14909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14393</xdr:rowOff>
    </xdr:from>
    <xdr:to>
      <xdr:col>21</xdr:col>
      <xdr:colOff>0</xdr:colOff>
      <xdr:row>22</xdr:row>
      <xdr:rowOff>66273</xdr:rowOff>
    </xdr:to>
    <xdr:cxnSp macro="">
      <xdr:nvCxnSpPr>
        <xdr:cNvPr id="448" name="直線コネクタ 447"/>
        <xdr:cNvCxnSpPr/>
      </xdr:nvCxnSpPr>
      <xdr:spPr>
        <a:xfrm flipV="1">
          <a:off x="13512800" y="3786293"/>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104965</xdr:rowOff>
    </xdr:from>
    <xdr:to>
      <xdr:col>21</xdr:col>
      <xdr:colOff>50800</xdr:colOff>
      <xdr:row>15</xdr:row>
      <xdr:rowOff>35115</xdr:rowOff>
    </xdr:to>
    <xdr:sp macro="" textlink="">
      <xdr:nvSpPr>
        <xdr:cNvPr id="449" name="フローチャート : 判断 448"/>
        <xdr:cNvSpPr/>
      </xdr:nvSpPr>
      <xdr:spPr>
        <a:xfrm>
          <a:off x="14351000" y="250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45292</xdr:rowOff>
    </xdr:from>
    <xdr:ext cx="762000" cy="259045"/>
    <xdr:sp macro="" textlink="">
      <xdr:nvSpPr>
        <xdr:cNvPr id="450" name="テキスト ボックス 449"/>
        <xdr:cNvSpPr txBox="1"/>
      </xdr:nvSpPr>
      <xdr:spPr>
        <a:xfrm>
          <a:off x="14020800" y="22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142769</xdr:rowOff>
    </xdr:from>
    <xdr:to>
      <xdr:col>19</xdr:col>
      <xdr:colOff>533400</xdr:colOff>
      <xdr:row>15</xdr:row>
      <xdr:rowOff>72919</xdr:rowOff>
    </xdr:to>
    <xdr:sp macro="" textlink="">
      <xdr:nvSpPr>
        <xdr:cNvPr id="451" name="フローチャート : 判断 450"/>
        <xdr:cNvSpPr/>
      </xdr:nvSpPr>
      <xdr:spPr>
        <a:xfrm>
          <a:off x="13462000" y="25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83096</xdr:rowOff>
    </xdr:from>
    <xdr:ext cx="762000" cy="259045"/>
    <xdr:sp macro="" textlink="">
      <xdr:nvSpPr>
        <xdr:cNvPr id="452" name="テキスト ボックス 451"/>
        <xdr:cNvSpPr txBox="1"/>
      </xdr:nvSpPr>
      <xdr:spPr>
        <a:xfrm>
          <a:off x="13131800" y="231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4318</xdr:rowOff>
    </xdr:from>
    <xdr:to>
      <xdr:col>24</xdr:col>
      <xdr:colOff>609600</xdr:colOff>
      <xdr:row>18</xdr:row>
      <xdr:rowOff>105918</xdr:rowOff>
    </xdr:to>
    <xdr:sp macro="" textlink="">
      <xdr:nvSpPr>
        <xdr:cNvPr id="458" name="円/楕円 457"/>
        <xdr:cNvSpPr/>
      </xdr:nvSpPr>
      <xdr:spPr>
        <a:xfrm>
          <a:off x="169672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71645</xdr:rowOff>
    </xdr:from>
    <xdr:ext cx="762000" cy="259045"/>
    <xdr:sp macro="" textlink="">
      <xdr:nvSpPr>
        <xdr:cNvPr id="459" name="将来負担の状況該当値テキスト"/>
        <xdr:cNvSpPr txBox="1"/>
      </xdr:nvSpPr>
      <xdr:spPr>
        <a:xfrm>
          <a:off x="17106900" y="298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63584</xdr:rowOff>
    </xdr:from>
    <xdr:to>
      <xdr:col>23</xdr:col>
      <xdr:colOff>457200</xdr:colOff>
      <xdr:row>20</xdr:row>
      <xdr:rowOff>165184</xdr:rowOff>
    </xdr:to>
    <xdr:sp macro="" textlink="">
      <xdr:nvSpPr>
        <xdr:cNvPr id="460" name="円/楕円 459"/>
        <xdr:cNvSpPr/>
      </xdr:nvSpPr>
      <xdr:spPr>
        <a:xfrm>
          <a:off x="16129000" y="34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149961</xdr:rowOff>
    </xdr:from>
    <xdr:ext cx="736600" cy="259045"/>
    <xdr:sp macro="" textlink="">
      <xdr:nvSpPr>
        <xdr:cNvPr id="461" name="テキスト ボックス 460"/>
        <xdr:cNvSpPr txBox="1"/>
      </xdr:nvSpPr>
      <xdr:spPr>
        <a:xfrm>
          <a:off x="15798800" y="357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105812</xdr:rowOff>
    </xdr:from>
    <xdr:to>
      <xdr:col>22</xdr:col>
      <xdr:colOff>254000</xdr:colOff>
      <xdr:row>21</xdr:row>
      <xdr:rowOff>35962</xdr:rowOff>
    </xdr:to>
    <xdr:sp macro="" textlink="">
      <xdr:nvSpPr>
        <xdr:cNvPr id="462" name="円/楕円 461"/>
        <xdr:cNvSpPr/>
      </xdr:nvSpPr>
      <xdr:spPr>
        <a:xfrm>
          <a:off x="15240000" y="35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20739</xdr:rowOff>
    </xdr:from>
    <xdr:ext cx="762000" cy="259045"/>
    <xdr:sp macro="" textlink="">
      <xdr:nvSpPr>
        <xdr:cNvPr id="463" name="テキスト ボックス 462"/>
        <xdr:cNvSpPr txBox="1"/>
      </xdr:nvSpPr>
      <xdr:spPr>
        <a:xfrm>
          <a:off x="14909800" y="362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135043</xdr:rowOff>
    </xdr:from>
    <xdr:to>
      <xdr:col>21</xdr:col>
      <xdr:colOff>50800</xdr:colOff>
      <xdr:row>22</xdr:row>
      <xdr:rowOff>65193</xdr:rowOff>
    </xdr:to>
    <xdr:sp macro="" textlink="">
      <xdr:nvSpPr>
        <xdr:cNvPr id="464" name="円/楕円 463"/>
        <xdr:cNvSpPr/>
      </xdr:nvSpPr>
      <xdr:spPr>
        <a:xfrm>
          <a:off x="14351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49970</xdr:rowOff>
    </xdr:from>
    <xdr:ext cx="762000" cy="259045"/>
    <xdr:sp macro="" textlink="">
      <xdr:nvSpPr>
        <xdr:cNvPr id="465" name="テキスト ボックス 464"/>
        <xdr:cNvSpPr txBox="1"/>
      </xdr:nvSpPr>
      <xdr:spPr>
        <a:xfrm>
          <a:off x="14020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15473</xdr:rowOff>
    </xdr:from>
    <xdr:to>
      <xdr:col>19</xdr:col>
      <xdr:colOff>533400</xdr:colOff>
      <xdr:row>22</xdr:row>
      <xdr:rowOff>117073</xdr:rowOff>
    </xdr:to>
    <xdr:sp macro="" textlink="">
      <xdr:nvSpPr>
        <xdr:cNvPr id="466" name="円/楕円 465"/>
        <xdr:cNvSpPr/>
      </xdr:nvSpPr>
      <xdr:spPr>
        <a:xfrm>
          <a:off x="13462000" y="37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101850</xdr:rowOff>
    </xdr:from>
    <xdr:ext cx="762000" cy="259045"/>
    <xdr:sp macro="" textlink="">
      <xdr:nvSpPr>
        <xdr:cNvPr id="467" name="テキスト ボックス 466"/>
        <xdr:cNvSpPr txBox="1"/>
      </xdr:nvSpPr>
      <xdr:spPr>
        <a:xfrm>
          <a:off x="13131800" y="38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101,035
99,785
56.51
62,036,172
61,939,571
52,844
22,148,298
76,675,444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191.6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退職手当の増加で、昨年度より</a:t>
          </a:r>
          <a:r>
            <a:rPr kumimoji="1" lang="en-US" altLang="ja-JP" sz="1300">
              <a:latin typeface="ＭＳ Ｐゴシック"/>
            </a:rPr>
            <a:t>0.5</a:t>
          </a:r>
          <a:r>
            <a:rPr kumimoji="1" lang="ja-JP" altLang="en-US" sz="1300">
              <a:latin typeface="ＭＳ Ｐゴシック"/>
            </a:rPr>
            <a:t>ポイント悪化したが、引き続き類似団体内平均値を下回っており、職員の給与水準を示すラスパイレス指数も類似団体内において最低水準で推移している。</a:t>
          </a:r>
        </a:p>
        <a:p>
          <a:r>
            <a:rPr kumimoji="1" lang="ja-JP" altLang="en-US" sz="1300">
              <a:latin typeface="ＭＳ Ｐゴシック"/>
            </a:rPr>
            <a:t>　今後も中期財政計画等に基づき、人件費の適正化に努める。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77470</xdr:rowOff>
    </xdr:to>
    <xdr:cxnSp macro="">
      <xdr:nvCxnSpPr>
        <xdr:cNvPr id="66" name="直線コネクタ 65"/>
        <xdr:cNvCxnSpPr/>
      </xdr:nvCxnSpPr>
      <xdr:spPr>
        <a:xfrm>
          <a:off x="3987800" y="604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39370</xdr:rowOff>
    </xdr:to>
    <xdr:cxnSp macro="">
      <xdr:nvCxnSpPr>
        <xdr:cNvPr id="69" name="直線コネクタ 68"/>
        <xdr:cNvCxnSpPr/>
      </xdr:nvCxnSpPr>
      <xdr:spPr>
        <a:xfrm>
          <a:off x="3098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36</xdr:row>
      <xdr:rowOff>111760</xdr:rowOff>
    </xdr:to>
    <xdr:cxnSp macro="">
      <xdr:nvCxnSpPr>
        <xdr:cNvPr id="72" name="直線コネクタ 71"/>
        <xdr:cNvCxnSpPr/>
      </xdr:nvCxnSpPr>
      <xdr:spPr>
        <a:xfrm flipV="1">
          <a:off x="2209800" y="59791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92710</xdr:rowOff>
    </xdr:to>
    <xdr:cxnSp macro="">
      <xdr:nvCxnSpPr>
        <xdr:cNvPr id="75" name="直線コネクタ 74"/>
        <xdr:cNvCxnSpPr/>
      </xdr:nvCxnSpPr>
      <xdr:spPr>
        <a:xfrm flipV="1">
          <a:off x="1320800" y="6283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5" name="円/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類似団体内平均値と比較して、比較的低い水準で推移しているが、平成</a:t>
          </a:r>
          <a:r>
            <a:rPr kumimoji="1" lang="en-US" altLang="ja-JP" sz="1300">
              <a:latin typeface="ＭＳ Ｐゴシック"/>
            </a:rPr>
            <a:t>27</a:t>
          </a:r>
          <a:r>
            <a:rPr kumimoji="1" lang="ja-JP" altLang="en-US" sz="1300">
              <a:latin typeface="ＭＳ Ｐゴシック"/>
            </a:rPr>
            <a:t>年度は、窓口業務などの委託を推進したことで、昨年度より</a:t>
          </a:r>
          <a:r>
            <a:rPr kumimoji="1" lang="en-US" altLang="ja-JP" sz="1300">
              <a:latin typeface="ＭＳ Ｐゴシック"/>
            </a:rPr>
            <a:t>1.2</a:t>
          </a:r>
          <a:r>
            <a:rPr kumimoji="1" lang="ja-JP" altLang="en-US" sz="1300">
              <a:latin typeface="ＭＳ Ｐゴシック"/>
            </a:rPr>
            <a:t>ポイント悪化した。今後も職員の定員削減に伴う事務委託の増加が見込まれるため、新たに発生する委託料について、特に注意を払いながら物件費全体の精査に努める。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15</xdr:row>
      <xdr:rowOff>53521</xdr:rowOff>
    </xdr:to>
    <xdr:cxnSp macro="">
      <xdr:nvCxnSpPr>
        <xdr:cNvPr id="129" name="直線コネクタ 128"/>
        <xdr:cNvCxnSpPr/>
      </xdr:nvCxnSpPr>
      <xdr:spPr>
        <a:xfrm>
          <a:off x="15671800" y="24946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94343</xdr:rowOff>
    </xdr:to>
    <xdr:cxnSp macro="">
      <xdr:nvCxnSpPr>
        <xdr:cNvPr id="132" name="直線コネクタ 131"/>
        <xdr:cNvCxnSpPr/>
      </xdr:nvCxnSpPr>
      <xdr:spPr>
        <a:xfrm>
          <a:off x="14782800" y="2374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146050</xdr:rowOff>
    </xdr:to>
    <xdr:cxnSp macro="">
      <xdr:nvCxnSpPr>
        <xdr:cNvPr id="135" name="直線コネクタ 134"/>
        <xdr:cNvCxnSpPr/>
      </xdr:nvCxnSpPr>
      <xdr:spPr>
        <a:xfrm>
          <a:off x="13893800" y="236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14</xdr:row>
      <xdr:rowOff>50800</xdr:rowOff>
    </xdr:to>
    <xdr:cxnSp macro="">
      <xdr:nvCxnSpPr>
        <xdr:cNvPr id="138" name="直線コネクタ 137"/>
        <xdr:cNvCxnSpPr/>
      </xdr:nvCxnSpPr>
      <xdr:spPr>
        <a:xfrm flipV="1">
          <a:off x="13004800" y="236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50" name="円/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2" name="円/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類似団体内平均値を若干下回る水準であるが、歳出額は障害者福祉に係る扶助費を中心として年々増加傾向にあり、各種扶助費の支給については、今後も適正化に努めていく。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61685</xdr:rowOff>
    </xdr:to>
    <xdr:cxnSp macro="">
      <xdr:nvCxnSpPr>
        <xdr:cNvPr id="192" name="直線コネクタ 191"/>
        <xdr:cNvCxnSpPr/>
      </xdr:nvCxnSpPr>
      <xdr:spPr>
        <a:xfrm flipV="1">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56</xdr:row>
      <xdr:rowOff>61685</xdr:rowOff>
    </xdr:to>
    <xdr:cxnSp macro="">
      <xdr:nvCxnSpPr>
        <xdr:cNvPr id="195" name="直線コネクタ 194"/>
        <xdr:cNvCxnSpPr/>
      </xdr:nvCxnSpPr>
      <xdr:spPr>
        <a:xfrm>
          <a:off x="3098800" y="94506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86178</xdr:rowOff>
    </xdr:to>
    <xdr:cxnSp macro="">
      <xdr:nvCxnSpPr>
        <xdr:cNvPr id="198" name="直線コネクタ 197"/>
        <xdr:cNvCxnSpPr/>
      </xdr:nvCxnSpPr>
      <xdr:spPr>
        <a:xfrm flipV="1">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86178</xdr:rowOff>
    </xdr:to>
    <xdr:cxnSp macro="">
      <xdr:nvCxnSpPr>
        <xdr:cNvPr id="201" name="直線コネクタ 200"/>
        <xdr:cNvCxnSpPr/>
      </xdr:nvCxnSpPr>
      <xdr:spPr>
        <a:xfrm>
          <a:off x="1320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11" name="円/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3" name="円/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4" name="テキスト ボックス 213"/>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7" name="円/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8" name="テキスト ボックス 217"/>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0" name="テキスト ボックス 219"/>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高い水準となっているのは、繰出金が主たる要因である。これは、空港対岸の「りんくうタウン」の造成に関して進めた雨水整備に対する下水道事業特別会計への繰出金が多額となっているためである。</a:t>
          </a:r>
        </a:p>
        <a:p>
          <a:r>
            <a:rPr kumimoji="1" lang="ja-JP" altLang="en-US" sz="1300">
              <a:latin typeface="ＭＳ Ｐゴシック"/>
            </a:rPr>
            <a:t>　下水道事業について、より自立的・効率的な経営に努める。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86178</xdr:rowOff>
    </xdr:from>
    <xdr:to>
      <xdr:col>24</xdr:col>
      <xdr:colOff>31750</xdr:colOff>
      <xdr:row>59</xdr:row>
      <xdr:rowOff>135165</xdr:rowOff>
    </xdr:to>
    <xdr:cxnSp macro="">
      <xdr:nvCxnSpPr>
        <xdr:cNvPr id="255" name="直線コネクタ 254"/>
        <xdr:cNvCxnSpPr/>
      </xdr:nvCxnSpPr>
      <xdr:spPr>
        <a:xfrm flipV="1">
          <a:off x="15671800" y="102017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4535</xdr:rowOff>
    </xdr:from>
    <xdr:to>
      <xdr:col>22</xdr:col>
      <xdr:colOff>565150</xdr:colOff>
      <xdr:row>59</xdr:row>
      <xdr:rowOff>135165</xdr:rowOff>
    </xdr:to>
    <xdr:cxnSp macro="">
      <xdr:nvCxnSpPr>
        <xdr:cNvPr id="258" name="直線コネクタ 257"/>
        <xdr:cNvCxnSpPr/>
      </xdr:nvCxnSpPr>
      <xdr:spPr>
        <a:xfrm>
          <a:off x="14782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4535</xdr:rowOff>
    </xdr:from>
    <xdr:to>
      <xdr:col>21</xdr:col>
      <xdr:colOff>361950</xdr:colOff>
      <xdr:row>59</xdr:row>
      <xdr:rowOff>118835</xdr:rowOff>
    </xdr:to>
    <xdr:cxnSp macro="">
      <xdr:nvCxnSpPr>
        <xdr:cNvPr id="261" name="直線コネクタ 260"/>
        <xdr:cNvCxnSpPr/>
      </xdr:nvCxnSpPr>
      <xdr:spPr>
        <a:xfrm flipV="1">
          <a:off x="13893800" y="10120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118835</xdr:rowOff>
    </xdr:from>
    <xdr:to>
      <xdr:col>20</xdr:col>
      <xdr:colOff>158750</xdr:colOff>
      <xdr:row>59</xdr:row>
      <xdr:rowOff>118835</xdr:rowOff>
    </xdr:to>
    <xdr:cxnSp macro="">
      <xdr:nvCxnSpPr>
        <xdr:cNvPr id="264" name="直線コネクタ 263"/>
        <xdr:cNvCxnSpPr/>
      </xdr:nvCxnSpPr>
      <xdr:spPr>
        <a:xfrm>
          <a:off x="13004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35378</xdr:rowOff>
    </xdr:from>
    <xdr:to>
      <xdr:col>24</xdr:col>
      <xdr:colOff>82550</xdr:colOff>
      <xdr:row>59</xdr:row>
      <xdr:rowOff>136978</xdr:rowOff>
    </xdr:to>
    <xdr:sp macro="" textlink="">
      <xdr:nvSpPr>
        <xdr:cNvPr id="274" name="円/楕円 273"/>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7455</xdr:rowOff>
    </xdr:from>
    <xdr:ext cx="762000" cy="259045"/>
    <xdr:sp macro="" textlink="">
      <xdr:nvSpPr>
        <xdr:cNvPr id="275"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84365</xdr:rowOff>
    </xdr:from>
    <xdr:to>
      <xdr:col>22</xdr:col>
      <xdr:colOff>615950</xdr:colOff>
      <xdr:row>60</xdr:row>
      <xdr:rowOff>14515</xdr:rowOff>
    </xdr:to>
    <xdr:sp macro="" textlink="">
      <xdr:nvSpPr>
        <xdr:cNvPr id="276" name="円/楕円 275"/>
        <xdr:cNvSpPr/>
      </xdr:nvSpPr>
      <xdr:spPr>
        <a:xfrm>
          <a:off x="15621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170742</xdr:rowOff>
    </xdr:from>
    <xdr:ext cx="736600" cy="259045"/>
    <xdr:sp macro="" textlink="">
      <xdr:nvSpPr>
        <xdr:cNvPr id="277" name="テキスト ボックス 276"/>
        <xdr:cNvSpPr txBox="1"/>
      </xdr:nvSpPr>
      <xdr:spPr>
        <a:xfrm>
          <a:off x="15290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125185</xdr:rowOff>
    </xdr:from>
    <xdr:to>
      <xdr:col>21</xdr:col>
      <xdr:colOff>412750</xdr:colOff>
      <xdr:row>59</xdr:row>
      <xdr:rowOff>55335</xdr:rowOff>
    </xdr:to>
    <xdr:sp macro="" textlink="">
      <xdr:nvSpPr>
        <xdr:cNvPr id="278" name="円/楕円 277"/>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40112</xdr:rowOff>
    </xdr:from>
    <xdr:ext cx="762000" cy="259045"/>
    <xdr:sp macro="" textlink="">
      <xdr:nvSpPr>
        <xdr:cNvPr id="279" name="テキスト ボックス 278"/>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68035</xdr:rowOff>
    </xdr:from>
    <xdr:to>
      <xdr:col>20</xdr:col>
      <xdr:colOff>209550</xdr:colOff>
      <xdr:row>59</xdr:row>
      <xdr:rowOff>169635</xdr:rowOff>
    </xdr:to>
    <xdr:sp macro="" textlink="">
      <xdr:nvSpPr>
        <xdr:cNvPr id="280" name="円/楕円 279"/>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154412</xdr:rowOff>
    </xdr:from>
    <xdr:ext cx="762000" cy="259045"/>
    <xdr:sp macro="" textlink="">
      <xdr:nvSpPr>
        <xdr:cNvPr id="281" name="テキスト ボックス 280"/>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68035</xdr:rowOff>
    </xdr:from>
    <xdr:to>
      <xdr:col>19</xdr:col>
      <xdr:colOff>6350</xdr:colOff>
      <xdr:row>59</xdr:row>
      <xdr:rowOff>169635</xdr:rowOff>
    </xdr:to>
    <xdr:sp macro="" textlink="">
      <xdr:nvSpPr>
        <xdr:cNvPr id="282" name="円/楕円 281"/>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154412</xdr:rowOff>
    </xdr:from>
    <xdr:ext cx="762000" cy="259045"/>
    <xdr:sp macro="" textlink="">
      <xdr:nvSpPr>
        <xdr:cNvPr id="283" name="テキスト ボックス 282"/>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年度に消防事務を一部事務組合（泉州南消防組合）へ移管し、当該事務に係る人件費が補助費等に振り替わったことにより、類似団体内平均値を大きく上回ることになった。</a:t>
          </a:r>
        </a:p>
        <a:p>
          <a:r>
            <a:rPr kumimoji="1" lang="ja-JP" altLang="en-US" sz="1300">
              <a:latin typeface="ＭＳ Ｐゴシック"/>
            </a:rPr>
            <a:t>　同消防組合のほか、泉佐野市田尻町清掃施設組合及び（独）りんくう総合医療センターへの補助金が高い構成比を占めている。それぞれ自立的・効率的な経営に努めているが、引き続き、これらを含めた補助費等全体の精査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165100</xdr:rowOff>
    </xdr:from>
    <xdr:to>
      <xdr:col>24</xdr:col>
      <xdr:colOff>31750</xdr:colOff>
      <xdr:row>41</xdr:row>
      <xdr:rowOff>6350</xdr:rowOff>
    </xdr:to>
    <xdr:cxnSp macro="">
      <xdr:nvCxnSpPr>
        <xdr:cNvPr id="316" name="直線コネクタ 315"/>
        <xdr:cNvCxnSpPr/>
      </xdr:nvCxnSpPr>
      <xdr:spPr>
        <a:xfrm flipV="1">
          <a:off x="15671800" y="702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63500</xdr:rowOff>
    </xdr:from>
    <xdr:to>
      <xdr:col>22</xdr:col>
      <xdr:colOff>565150</xdr:colOff>
      <xdr:row>41</xdr:row>
      <xdr:rowOff>6350</xdr:rowOff>
    </xdr:to>
    <xdr:cxnSp macro="">
      <xdr:nvCxnSpPr>
        <xdr:cNvPr id="319" name="直線コネクタ 318"/>
        <xdr:cNvCxnSpPr/>
      </xdr:nvCxnSpPr>
      <xdr:spPr>
        <a:xfrm>
          <a:off x="14782800" y="692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146050</xdr:rowOff>
    </xdr:from>
    <xdr:to>
      <xdr:col>21</xdr:col>
      <xdr:colOff>361950</xdr:colOff>
      <xdr:row>40</xdr:row>
      <xdr:rowOff>63500</xdr:rowOff>
    </xdr:to>
    <xdr:cxnSp macro="">
      <xdr:nvCxnSpPr>
        <xdr:cNvPr id="322" name="直線コネクタ 321"/>
        <xdr:cNvCxnSpPr/>
      </xdr:nvCxnSpPr>
      <xdr:spPr>
        <a:xfrm>
          <a:off x="13893800" y="64897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146050</xdr:rowOff>
    </xdr:from>
    <xdr:to>
      <xdr:col>20</xdr:col>
      <xdr:colOff>158750</xdr:colOff>
      <xdr:row>38</xdr:row>
      <xdr:rowOff>0</xdr:rowOff>
    </xdr:to>
    <xdr:cxnSp macro="">
      <xdr:nvCxnSpPr>
        <xdr:cNvPr id="325" name="直線コネクタ 324"/>
        <xdr:cNvCxnSpPr/>
      </xdr:nvCxnSpPr>
      <xdr:spPr>
        <a:xfrm flipV="1">
          <a:off x="13004800" y="648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114300</xdr:rowOff>
    </xdr:from>
    <xdr:to>
      <xdr:col>24</xdr:col>
      <xdr:colOff>82550</xdr:colOff>
      <xdr:row>41</xdr:row>
      <xdr:rowOff>44450</xdr:rowOff>
    </xdr:to>
    <xdr:sp macro="" textlink="">
      <xdr:nvSpPr>
        <xdr:cNvPr id="335" name="円/楕円 334"/>
        <xdr:cNvSpPr/>
      </xdr:nvSpPr>
      <xdr:spPr>
        <a:xfrm>
          <a:off x="16459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22877</xdr:rowOff>
    </xdr:from>
    <xdr:ext cx="762000" cy="259045"/>
    <xdr:sp macro="" textlink="">
      <xdr:nvSpPr>
        <xdr:cNvPr id="336" name="補助費等該当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127000</xdr:rowOff>
    </xdr:from>
    <xdr:to>
      <xdr:col>22</xdr:col>
      <xdr:colOff>615950</xdr:colOff>
      <xdr:row>41</xdr:row>
      <xdr:rowOff>57150</xdr:rowOff>
    </xdr:to>
    <xdr:sp macro="" textlink="">
      <xdr:nvSpPr>
        <xdr:cNvPr id="337" name="円/楕円 336"/>
        <xdr:cNvSpPr/>
      </xdr:nvSpPr>
      <xdr:spPr>
        <a:xfrm>
          <a:off x="15621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41927</xdr:rowOff>
    </xdr:from>
    <xdr:ext cx="736600" cy="259045"/>
    <xdr:sp macro="" textlink="">
      <xdr:nvSpPr>
        <xdr:cNvPr id="338" name="テキスト ボックス 337"/>
        <xdr:cNvSpPr txBox="1"/>
      </xdr:nvSpPr>
      <xdr:spPr>
        <a:xfrm>
          <a:off x="15290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12700</xdr:rowOff>
    </xdr:from>
    <xdr:to>
      <xdr:col>21</xdr:col>
      <xdr:colOff>412750</xdr:colOff>
      <xdr:row>40</xdr:row>
      <xdr:rowOff>114300</xdr:rowOff>
    </xdr:to>
    <xdr:sp macro="" textlink="">
      <xdr:nvSpPr>
        <xdr:cNvPr id="339" name="円/楕円 338"/>
        <xdr:cNvSpPr/>
      </xdr:nvSpPr>
      <xdr:spPr>
        <a:xfrm>
          <a:off x="14732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99077</xdr:rowOff>
    </xdr:from>
    <xdr:ext cx="762000" cy="259045"/>
    <xdr:sp macro="" textlink="">
      <xdr:nvSpPr>
        <xdr:cNvPr id="340" name="テキスト ボックス 339"/>
        <xdr:cNvSpPr txBox="1"/>
      </xdr:nvSpPr>
      <xdr:spPr>
        <a:xfrm>
          <a:off x="14401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95250</xdr:rowOff>
    </xdr:from>
    <xdr:to>
      <xdr:col>20</xdr:col>
      <xdr:colOff>209550</xdr:colOff>
      <xdr:row>38</xdr:row>
      <xdr:rowOff>25400</xdr:rowOff>
    </xdr:to>
    <xdr:sp macro="" textlink="">
      <xdr:nvSpPr>
        <xdr:cNvPr id="341" name="円/楕円 340"/>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42" name="テキスト ボックス 341"/>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120650</xdr:rowOff>
    </xdr:from>
    <xdr:to>
      <xdr:col>19</xdr:col>
      <xdr:colOff>6350</xdr:colOff>
      <xdr:row>38</xdr:row>
      <xdr:rowOff>50800</xdr:rowOff>
    </xdr:to>
    <xdr:sp macro="" textlink="">
      <xdr:nvSpPr>
        <xdr:cNvPr id="343" name="円/楕円 342"/>
        <xdr:cNvSpPr/>
      </xdr:nvSpPr>
      <xdr:spPr>
        <a:xfrm>
          <a:off x="12954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35577</xdr:rowOff>
    </xdr:from>
    <xdr:ext cx="762000" cy="259045"/>
    <xdr:sp macro="" textlink="">
      <xdr:nvSpPr>
        <xdr:cNvPr id="344" name="テキスト ボックス 343"/>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経常収支比率（合計分）が類似団体内平均値と比較して高い水準となっている主たる要因であり、費目別の経常収支比率において最も類似団体内平均と乖離している。これは、空港関連の都市基盤整備等を積極的に進め、その財源に地方債を活用した影響で公債費負担が重くなっているためである。</a:t>
          </a:r>
        </a:p>
        <a:p>
          <a:r>
            <a:rPr kumimoji="1" lang="ja-JP" altLang="en-US" sz="1300">
              <a:latin typeface="ＭＳ Ｐゴシック"/>
            </a:rPr>
            <a:t>　中期財政計画に基づき、計画的な地方債の発行を行うことで、公債費の抑制に努める。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127000</xdr:rowOff>
    </xdr:from>
    <xdr:to>
      <xdr:col>7</xdr:col>
      <xdr:colOff>15875</xdr:colOff>
      <xdr:row>81</xdr:row>
      <xdr:rowOff>46989</xdr:rowOff>
    </xdr:to>
    <xdr:cxnSp macro="">
      <xdr:nvCxnSpPr>
        <xdr:cNvPr id="374" name="直線コネクタ 373"/>
        <xdr:cNvCxnSpPr/>
      </xdr:nvCxnSpPr>
      <xdr:spPr>
        <a:xfrm flipV="1">
          <a:off x="3987800" y="138430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19558</xdr:rowOff>
    </xdr:from>
    <xdr:to>
      <xdr:col>5</xdr:col>
      <xdr:colOff>549275</xdr:colOff>
      <xdr:row>81</xdr:row>
      <xdr:rowOff>46989</xdr:rowOff>
    </xdr:to>
    <xdr:cxnSp macro="">
      <xdr:nvCxnSpPr>
        <xdr:cNvPr id="377" name="直線コネクタ 376"/>
        <xdr:cNvCxnSpPr/>
      </xdr:nvCxnSpPr>
      <xdr:spPr>
        <a:xfrm>
          <a:off x="3098800" y="139070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19558</xdr:rowOff>
    </xdr:from>
    <xdr:to>
      <xdr:col>4</xdr:col>
      <xdr:colOff>346075</xdr:colOff>
      <xdr:row>81</xdr:row>
      <xdr:rowOff>78994</xdr:rowOff>
    </xdr:to>
    <xdr:cxnSp macro="">
      <xdr:nvCxnSpPr>
        <xdr:cNvPr id="380" name="直線コネクタ 379"/>
        <xdr:cNvCxnSpPr/>
      </xdr:nvCxnSpPr>
      <xdr:spPr>
        <a:xfrm flipV="1">
          <a:off x="2209800" y="13907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28702</xdr:rowOff>
    </xdr:from>
    <xdr:to>
      <xdr:col>3</xdr:col>
      <xdr:colOff>142875</xdr:colOff>
      <xdr:row>81</xdr:row>
      <xdr:rowOff>78994</xdr:rowOff>
    </xdr:to>
    <xdr:cxnSp macro="">
      <xdr:nvCxnSpPr>
        <xdr:cNvPr id="383" name="直線コネクタ 382"/>
        <xdr:cNvCxnSpPr/>
      </xdr:nvCxnSpPr>
      <xdr:spPr>
        <a:xfrm>
          <a:off x="1320800" y="1391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76200</xdr:rowOff>
    </xdr:from>
    <xdr:to>
      <xdr:col>7</xdr:col>
      <xdr:colOff>66675</xdr:colOff>
      <xdr:row>81</xdr:row>
      <xdr:rowOff>6350</xdr:rowOff>
    </xdr:to>
    <xdr:sp macro="" textlink="">
      <xdr:nvSpPr>
        <xdr:cNvPr id="393" name="円/楕円 392"/>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156227</xdr:rowOff>
    </xdr:from>
    <xdr:ext cx="762000" cy="259045"/>
    <xdr:sp macro="" textlink="">
      <xdr:nvSpPr>
        <xdr:cNvPr id="394"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167639</xdr:rowOff>
    </xdr:from>
    <xdr:to>
      <xdr:col>5</xdr:col>
      <xdr:colOff>600075</xdr:colOff>
      <xdr:row>81</xdr:row>
      <xdr:rowOff>97789</xdr:rowOff>
    </xdr:to>
    <xdr:sp macro="" textlink="">
      <xdr:nvSpPr>
        <xdr:cNvPr id="395" name="円/楕円 394"/>
        <xdr:cNvSpPr/>
      </xdr:nvSpPr>
      <xdr:spPr>
        <a:xfrm>
          <a:off x="3937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82566</xdr:rowOff>
    </xdr:from>
    <xdr:ext cx="736600" cy="259045"/>
    <xdr:sp macro="" textlink="">
      <xdr:nvSpPr>
        <xdr:cNvPr id="396" name="テキスト ボックス 395"/>
        <xdr:cNvSpPr txBox="1"/>
      </xdr:nvSpPr>
      <xdr:spPr>
        <a:xfrm>
          <a:off x="3606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140208</xdr:rowOff>
    </xdr:from>
    <xdr:to>
      <xdr:col>4</xdr:col>
      <xdr:colOff>396875</xdr:colOff>
      <xdr:row>81</xdr:row>
      <xdr:rowOff>70358</xdr:rowOff>
    </xdr:to>
    <xdr:sp macro="" textlink="">
      <xdr:nvSpPr>
        <xdr:cNvPr id="397" name="円/楕円 396"/>
        <xdr:cNvSpPr/>
      </xdr:nvSpPr>
      <xdr:spPr>
        <a:xfrm>
          <a:off x="3048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55135</xdr:rowOff>
    </xdr:from>
    <xdr:ext cx="762000" cy="259045"/>
    <xdr:sp macro="" textlink="">
      <xdr:nvSpPr>
        <xdr:cNvPr id="398" name="テキスト ボックス 397"/>
        <xdr:cNvSpPr txBox="1"/>
      </xdr:nvSpPr>
      <xdr:spPr>
        <a:xfrm>
          <a:off x="2717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28194</xdr:rowOff>
    </xdr:from>
    <xdr:to>
      <xdr:col>3</xdr:col>
      <xdr:colOff>193675</xdr:colOff>
      <xdr:row>81</xdr:row>
      <xdr:rowOff>129794</xdr:rowOff>
    </xdr:to>
    <xdr:sp macro="" textlink="">
      <xdr:nvSpPr>
        <xdr:cNvPr id="399" name="円/楕円 398"/>
        <xdr:cNvSpPr/>
      </xdr:nvSpPr>
      <xdr:spPr>
        <a:xfrm>
          <a:off x="2159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114571</xdr:rowOff>
    </xdr:from>
    <xdr:ext cx="762000" cy="259045"/>
    <xdr:sp macro="" textlink="">
      <xdr:nvSpPr>
        <xdr:cNvPr id="400" name="テキスト ボックス 399"/>
        <xdr:cNvSpPr txBox="1"/>
      </xdr:nvSpPr>
      <xdr:spPr>
        <a:xfrm>
          <a:off x="1828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149352</xdr:rowOff>
    </xdr:from>
    <xdr:to>
      <xdr:col>1</xdr:col>
      <xdr:colOff>676275</xdr:colOff>
      <xdr:row>81</xdr:row>
      <xdr:rowOff>79502</xdr:rowOff>
    </xdr:to>
    <xdr:sp macro="" textlink="">
      <xdr:nvSpPr>
        <xdr:cNvPr id="401" name="円/楕円 400"/>
        <xdr:cNvSpPr/>
      </xdr:nvSpPr>
      <xdr:spPr>
        <a:xfrm>
          <a:off x="1270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64279</xdr:rowOff>
    </xdr:from>
    <xdr:ext cx="762000" cy="259045"/>
    <xdr:sp macro="" textlink="">
      <xdr:nvSpPr>
        <xdr:cNvPr id="402" name="テキスト ボックス 401"/>
        <xdr:cNvSpPr txBox="1"/>
      </xdr:nvSpPr>
      <xdr:spPr>
        <a:xfrm>
          <a:off x="939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公債費以外に係る経常収支比率は概ね改善傾向にあったが、昨年度より人件費や物件費の増の影響で悪化に転じ、平成</a:t>
          </a:r>
          <a:r>
            <a:rPr kumimoji="1" lang="en-US" altLang="ja-JP" sz="1300">
              <a:latin typeface="ＭＳ Ｐゴシック"/>
            </a:rPr>
            <a:t>27</a:t>
          </a:r>
          <a:r>
            <a:rPr kumimoji="1" lang="ja-JP" altLang="en-US" sz="1300">
              <a:latin typeface="ＭＳ Ｐゴシック"/>
            </a:rPr>
            <a:t>年度も</a:t>
          </a:r>
          <a:r>
            <a:rPr kumimoji="1" lang="en-US" altLang="ja-JP" sz="1300">
              <a:latin typeface="ＭＳ Ｐゴシック"/>
            </a:rPr>
            <a:t>0.9</a:t>
          </a:r>
          <a:r>
            <a:rPr kumimoji="1" lang="ja-JP" altLang="en-US" sz="1300">
              <a:latin typeface="ＭＳ Ｐゴシック"/>
            </a:rPr>
            <a:t>ポイント悪化している。</a:t>
          </a:r>
        </a:p>
        <a:p>
          <a:r>
            <a:rPr kumimoji="1" lang="ja-JP" altLang="en-US" sz="1300">
              <a:latin typeface="ＭＳ Ｐゴシック"/>
            </a:rPr>
            <a:t>　構成比は高い方から順に、人件費、その他、補助費等、物件費、扶助費となっており、構成比において高い割合を占める各費目について、別記の分析欄で示した項目に特に注意して比率の改善に努める。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77</xdr:row>
      <xdr:rowOff>129287</xdr:rowOff>
    </xdr:to>
    <xdr:cxnSp macro="">
      <xdr:nvCxnSpPr>
        <xdr:cNvPr id="433" name="直線コネクタ 432"/>
        <xdr:cNvCxnSpPr/>
      </xdr:nvCxnSpPr>
      <xdr:spPr>
        <a:xfrm>
          <a:off x="15671800" y="132897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77</xdr:row>
      <xdr:rowOff>88137</xdr:rowOff>
    </xdr:to>
    <xdr:cxnSp macro="">
      <xdr:nvCxnSpPr>
        <xdr:cNvPr id="436" name="直線コネクタ 435"/>
        <xdr:cNvCxnSpPr/>
      </xdr:nvCxnSpPr>
      <xdr:spPr>
        <a:xfrm>
          <a:off x="14782800" y="13065761"/>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108713</xdr:rowOff>
    </xdr:to>
    <xdr:cxnSp macro="">
      <xdr:nvCxnSpPr>
        <xdr:cNvPr id="439" name="直線コネクタ 438"/>
        <xdr:cNvCxnSpPr/>
      </xdr:nvCxnSpPr>
      <xdr:spPr>
        <a:xfrm flipV="1">
          <a:off x="13893800" y="130657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1" name="テキスト ボックス 440"/>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46989</xdr:rowOff>
    </xdr:to>
    <xdr:cxnSp macro="">
      <xdr:nvCxnSpPr>
        <xdr:cNvPr id="442" name="直線コネクタ 441"/>
        <xdr:cNvCxnSpPr/>
      </xdr:nvCxnSpPr>
      <xdr:spPr>
        <a:xfrm flipV="1">
          <a:off x="13004800" y="131389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52" name="円/楕円 451"/>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95014</xdr:rowOff>
    </xdr:from>
    <xdr:ext cx="762000" cy="259045"/>
    <xdr:sp macro="" textlink="">
      <xdr:nvSpPr>
        <xdr:cNvPr id="453"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4" name="円/楕円 453"/>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5" name="テキスト ボックス 45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6" name="円/楕円 455"/>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7" name="テキスト ボックス 456"/>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8" name="円/楕円 457"/>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9" name="テキスト ボックス 458"/>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60" name="円/楕円 459"/>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61" name="テキスト ボックス 460"/>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大阪府泉佐野市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88443</xdr:rowOff>
    </xdr:from>
    <xdr:to>
      <xdr:col>4</xdr:col>
      <xdr:colOff>1117600</xdr:colOff>
      <xdr:row>16</xdr:row>
      <xdr:rowOff>90043</xdr:rowOff>
    </xdr:to>
    <xdr:cxnSp macro="">
      <xdr:nvCxnSpPr>
        <xdr:cNvPr id="52" name="直線コネクタ 51"/>
        <xdr:cNvCxnSpPr/>
      </xdr:nvCxnSpPr>
      <xdr:spPr bwMode="auto">
        <a:xfrm>
          <a:off x="5003800" y="2879268"/>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88443</xdr:rowOff>
    </xdr:from>
    <xdr:to>
      <xdr:col>4</xdr:col>
      <xdr:colOff>469900</xdr:colOff>
      <xdr:row>16</xdr:row>
      <xdr:rowOff>90043</xdr:rowOff>
    </xdr:to>
    <xdr:cxnSp macro="">
      <xdr:nvCxnSpPr>
        <xdr:cNvPr id="55" name="直線コネクタ 54"/>
        <xdr:cNvCxnSpPr/>
      </xdr:nvCxnSpPr>
      <xdr:spPr bwMode="auto">
        <a:xfrm flipV="1">
          <a:off x="4305300" y="2879268"/>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23455</xdr:rowOff>
    </xdr:from>
    <xdr:to>
      <xdr:col>3</xdr:col>
      <xdr:colOff>904875</xdr:colOff>
      <xdr:row>16</xdr:row>
      <xdr:rowOff>90043</xdr:rowOff>
    </xdr:to>
    <xdr:cxnSp macro="">
      <xdr:nvCxnSpPr>
        <xdr:cNvPr id="58" name="直線コネクタ 57"/>
        <xdr:cNvCxnSpPr/>
      </xdr:nvCxnSpPr>
      <xdr:spPr bwMode="auto">
        <a:xfrm>
          <a:off x="3606800" y="2814280"/>
          <a:ext cx="6985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62121</xdr:rowOff>
    </xdr:from>
    <xdr:to>
      <xdr:col>3</xdr:col>
      <xdr:colOff>206375</xdr:colOff>
      <xdr:row>16</xdr:row>
      <xdr:rowOff>23455</xdr:rowOff>
    </xdr:to>
    <xdr:cxnSp macro="">
      <xdr:nvCxnSpPr>
        <xdr:cNvPr id="61" name="直線コネクタ 60"/>
        <xdr:cNvCxnSpPr/>
      </xdr:nvCxnSpPr>
      <xdr:spPr bwMode="auto">
        <a:xfrm>
          <a:off x="2908300" y="2681496"/>
          <a:ext cx="698500" cy="13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39243</xdr:rowOff>
    </xdr:from>
    <xdr:to>
      <xdr:col>5</xdr:col>
      <xdr:colOff>34925</xdr:colOff>
      <xdr:row>16</xdr:row>
      <xdr:rowOff>140843</xdr:rowOff>
    </xdr:to>
    <xdr:sp macro="" textlink="">
      <xdr:nvSpPr>
        <xdr:cNvPr id="71" name="円/楕円 70"/>
        <xdr:cNvSpPr/>
      </xdr:nvSpPr>
      <xdr:spPr bwMode="auto">
        <a:xfrm>
          <a:off x="56007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11320</xdr:rowOff>
    </xdr:from>
    <xdr:ext cx="762000" cy="259045"/>
    <xdr:sp macro="" textlink="">
      <xdr:nvSpPr>
        <xdr:cNvPr id="72" name="人口1人当たり決算額の推移該当値テキスト130"/>
        <xdr:cNvSpPr txBox="1"/>
      </xdr:nvSpPr>
      <xdr:spPr>
        <a:xfrm>
          <a:off x="5740400" y="280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37643</xdr:rowOff>
    </xdr:from>
    <xdr:to>
      <xdr:col>4</xdr:col>
      <xdr:colOff>520700</xdr:colOff>
      <xdr:row>16</xdr:row>
      <xdr:rowOff>139243</xdr:rowOff>
    </xdr:to>
    <xdr:sp macro="" textlink="">
      <xdr:nvSpPr>
        <xdr:cNvPr id="73" name="円/楕円 72"/>
        <xdr:cNvSpPr/>
      </xdr:nvSpPr>
      <xdr:spPr bwMode="auto">
        <a:xfrm>
          <a:off x="4953000" y="282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124020</xdr:rowOff>
    </xdr:from>
    <xdr:ext cx="736600" cy="259045"/>
    <xdr:sp macro="" textlink="">
      <xdr:nvSpPr>
        <xdr:cNvPr id="74" name="テキスト ボックス 73"/>
        <xdr:cNvSpPr txBox="1"/>
      </xdr:nvSpPr>
      <xdr:spPr>
        <a:xfrm>
          <a:off x="4622800" y="291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39243</xdr:rowOff>
    </xdr:from>
    <xdr:to>
      <xdr:col>3</xdr:col>
      <xdr:colOff>955675</xdr:colOff>
      <xdr:row>16</xdr:row>
      <xdr:rowOff>140843</xdr:rowOff>
    </xdr:to>
    <xdr:sp macro="" textlink="">
      <xdr:nvSpPr>
        <xdr:cNvPr id="75" name="円/楕円 74"/>
        <xdr:cNvSpPr/>
      </xdr:nvSpPr>
      <xdr:spPr bwMode="auto">
        <a:xfrm>
          <a:off x="42545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125620</xdr:rowOff>
    </xdr:from>
    <xdr:ext cx="762000" cy="259045"/>
    <xdr:sp macro="" textlink="">
      <xdr:nvSpPr>
        <xdr:cNvPr id="76" name="テキスト ボックス 75"/>
        <xdr:cNvSpPr txBox="1"/>
      </xdr:nvSpPr>
      <xdr:spPr>
        <a:xfrm>
          <a:off x="3924300" y="29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144105</xdr:rowOff>
    </xdr:from>
    <xdr:to>
      <xdr:col>3</xdr:col>
      <xdr:colOff>257175</xdr:colOff>
      <xdr:row>16</xdr:row>
      <xdr:rowOff>74255</xdr:rowOff>
    </xdr:to>
    <xdr:sp macro="" textlink="">
      <xdr:nvSpPr>
        <xdr:cNvPr id="77" name="円/楕円 76"/>
        <xdr:cNvSpPr/>
      </xdr:nvSpPr>
      <xdr:spPr bwMode="auto">
        <a:xfrm>
          <a:off x="3556000" y="276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59032</xdr:rowOff>
    </xdr:from>
    <xdr:ext cx="762000" cy="259045"/>
    <xdr:sp macro="" textlink="">
      <xdr:nvSpPr>
        <xdr:cNvPr id="78" name="テキスト ボックス 77"/>
        <xdr:cNvSpPr txBox="1"/>
      </xdr:nvSpPr>
      <xdr:spPr>
        <a:xfrm>
          <a:off x="3225800" y="28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11321</xdr:rowOff>
    </xdr:from>
    <xdr:to>
      <xdr:col>2</xdr:col>
      <xdr:colOff>692150</xdr:colOff>
      <xdr:row>15</xdr:row>
      <xdr:rowOff>112921</xdr:rowOff>
    </xdr:to>
    <xdr:sp macro="" textlink="">
      <xdr:nvSpPr>
        <xdr:cNvPr id="79" name="円/楕円 78"/>
        <xdr:cNvSpPr/>
      </xdr:nvSpPr>
      <xdr:spPr bwMode="auto">
        <a:xfrm>
          <a:off x="2857500" y="263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123098</xdr:rowOff>
    </xdr:from>
    <xdr:ext cx="762000" cy="259045"/>
    <xdr:sp macro="" textlink="">
      <xdr:nvSpPr>
        <xdr:cNvPr id="80" name="テキスト ボックス 79"/>
        <xdr:cNvSpPr txBox="1"/>
      </xdr:nvSpPr>
      <xdr:spPr>
        <a:xfrm>
          <a:off x="2527300" y="23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39381</xdr:rowOff>
    </xdr:from>
    <xdr:to>
      <xdr:col>4</xdr:col>
      <xdr:colOff>1117600</xdr:colOff>
      <xdr:row>39</xdr:row>
      <xdr:rowOff>46533</xdr:rowOff>
    </xdr:to>
    <xdr:cxnSp macro="">
      <xdr:nvCxnSpPr>
        <xdr:cNvPr id="111" name="直線コネクタ 110"/>
        <xdr:cNvCxnSpPr/>
      </xdr:nvCxnSpPr>
      <xdr:spPr bwMode="auto">
        <a:xfrm flipV="1">
          <a:off x="5651500" y="6306831"/>
          <a:ext cx="0" cy="13787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18610</xdr:rowOff>
    </xdr:from>
    <xdr:ext cx="762000" cy="259045"/>
    <xdr:sp macro="" textlink="">
      <xdr:nvSpPr>
        <xdr:cNvPr id="112" name="人口1人当たり決算額の推移最小値テキスト445"/>
        <xdr:cNvSpPr txBox="1"/>
      </xdr:nvSpPr>
      <xdr:spPr>
        <a:xfrm>
          <a:off x="5740400" y="765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46533</xdr:rowOff>
    </xdr:from>
    <xdr:to>
      <xdr:col>5</xdr:col>
      <xdr:colOff>73025</xdr:colOff>
      <xdr:row>39</xdr:row>
      <xdr:rowOff>46533</xdr:rowOff>
    </xdr:to>
    <xdr:cxnSp macro="">
      <xdr:nvCxnSpPr>
        <xdr:cNvPr id="113" name="直線コネクタ 112"/>
        <xdr:cNvCxnSpPr/>
      </xdr:nvCxnSpPr>
      <xdr:spPr bwMode="auto">
        <a:xfrm>
          <a:off x="5562600" y="7685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125758</xdr:rowOff>
    </xdr:from>
    <xdr:ext cx="762000" cy="259045"/>
    <xdr:sp macro="" textlink="">
      <xdr:nvSpPr>
        <xdr:cNvPr id="114" name="人口1人当たり決算額の推移最大値テキスト445"/>
        <xdr:cNvSpPr txBox="1"/>
      </xdr:nvSpPr>
      <xdr:spPr>
        <a:xfrm>
          <a:off x="5740400" y="605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34</xdr:row>
      <xdr:rowOff>39381</xdr:rowOff>
    </xdr:from>
    <xdr:to>
      <xdr:col>5</xdr:col>
      <xdr:colOff>73025</xdr:colOff>
      <xdr:row>34</xdr:row>
      <xdr:rowOff>39381</xdr:rowOff>
    </xdr:to>
    <xdr:cxnSp macro="">
      <xdr:nvCxnSpPr>
        <xdr:cNvPr id="115" name="直線コネクタ 114"/>
        <xdr:cNvCxnSpPr/>
      </xdr:nvCxnSpPr>
      <xdr:spPr bwMode="auto">
        <a:xfrm>
          <a:off x="5562600" y="6306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300605</xdr:rowOff>
    </xdr:from>
    <xdr:to>
      <xdr:col>4</xdr:col>
      <xdr:colOff>1117600</xdr:colOff>
      <xdr:row>34</xdr:row>
      <xdr:rowOff>39381</xdr:rowOff>
    </xdr:to>
    <xdr:cxnSp macro="">
      <xdr:nvCxnSpPr>
        <xdr:cNvPr id="116" name="直線コネクタ 115"/>
        <xdr:cNvCxnSpPr/>
      </xdr:nvCxnSpPr>
      <xdr:spPr bwMode="auto">
        <a:xfrm>
          <a:off x="5003800" y="6225155"/>
          <a:ext cx="647700" cy="8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121331</xdr:rowOff>
    </xdr:from>
    <xdr:ext cx="762000" cy="259045"/>
    <xdr:sp macro="" textlink="">
      <xdr:nvSpPr>
        <xdr:cNvPr id="117" name="人口1人当たり決算額の推移平均値テキスト445"/>
        <xdr:cNvSpPr txBox="1"/>
      </xdr:nvSpPr>
      <xdr:spPr>
        <a:xfrm>
          <a:off x="5740400" y="7246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149254</xdr:rowOff>
    </xdr:from>
    <xdr:to>
      <xdr:col>5</xdr:col>
      <xdr:colOff>34925</xdr:colOff>
      <xdr:row>37</xdr:row>
      <xdr:rowOff>250854</xdr:rowOff>
    </xdr:to>
    <xdr:sp macro="" textlink="">
      <xdr:nvSpPr>
        <xdr:cNvPr id="118" name="フローチャート : 判断 117"/>
        <xdr:cNvSpPr/>
      </xdr:nvSpPr>
      <xdr:spPr bwMode="auto">
        <a:xfrm>
          <a:off x="5600700" y="7273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252762</xdr:rowOff>
    </xdr:from>
    <xdr:to>
      <xdr:col>4</xdr:col>
      <xdr:colOff>469900</xdr:colOff>
      <xdr:row>33</xdr:row>
      <xdr:rowOff>300605</xdr:rowOff>
    </xdr:to>
    <xdr:cxnSp macro="">
      <xdr:nvCxnSpPr>
        <xdr:cNvPr id="119" name="直線コネクタ 118"/>
        <xdr:cNvCxnSpPr/>
      </xdr:nvCxnSpPr>
      <xdr:spPr bwMode="auto">
        <a:xfrm>
          <a:off x="4305300" y="6177312"/>
          <a:ext cx="698500" cy="4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53797</xdr:rowOff>
    </xdr:from>
    <xdr:to>
      <xdr:col>4</xdr:col>
      <xdr:colOff>520700</xdr:colOff>
      <xdr:row>37</xdr:row>
      <xdr:rowOff>155397</xdr:rowOff>
    </xdr:to>
    <xdr:sp macro="" textlink="">
      <xdr:nvSpPr>
        <xdr:cNvPr id="120" name="フローチャート : 判断 119"/>
        <xdr:cNvSpPr/>
      </xdr:nvSpPr>
      <xdr:spPr bwMode="auto">
        <a:xfrm>
          <a:off x="4953000" y="7178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140174</xdr:rowOff>
    </xdr:from>
    <xdr:ext cx="736600" cy="259045"/>
    <xdr:sp macro="" textlink="">
      <xdr:nvSpPr>
        <xdr:cNvPr id="121" name="テキスト ボックス 120"/>
        <xdr:cNvSpPr txBox="1"/>
      </xdr:nvSpPr>
      <xdr:spPr>
        <a:xfrm>
          <a:off x="4622800" y="7264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240418</xdr:rowOff>
    </xdr:from>
    <xdr:to>
      <xdr:col>3</xdr:col>
      <xdr:colOff>904875</xdr:colOff>
      <xdr:row>33</xdr:row>
      <xdr:rowOff>252762</xdr:rowOff>
    </xdr:to>
    <xdr:cxnSp macro="">
      <xdr:nvCxnSpPr>
        <xdr:cNvPr id="122" name="直線コネクタ 121"/>
        <xdr:cNvCxnSpPr/>
      </xdr:nvCxnSpPr>
      <xdr:spPr bwMode="auto">
        <a:xfrm>
          <a:off x="3606800" y="6164968"/>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162154</xdr:rowOff>
    </xdr:from>
    <xdr:to>
      <xdr:col>3</xdr:col>
      <xdr:colOff>955675</xdr:colOff>
      <xdr:row>37</xdr:row>
      <xdr:rowOff>92304</xdr:rowOff>
    </xdr:to>
    <xdr:sp macro="" textlink="">
      <xdr:nvSpPr>
        <xdr:cNvPr id="123" name="フローチャート : 判断 122"/>
        <xdr:cNvSpPr/>
      </xdr:nvSpPr>
      <xdr:spPr bwMode="auto">
        <a:xfrm>
          <a:off x="42545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77081</xdr:rowOff>
    </xdr:from>
    <xdr:ext cx="762000" cy="259045"/>
    <xdr:sp macro="" textlink="">
      <xdr:nvSpPr>
        <xdr:cNvPr id="124" name="テキスト ボックス 123"/>
        <xdr:cNvSpPr txBox="1"/>
      </xdr:nvSpPr>
      <xdr:spPr>
        <a:xfrm>
          <a:off x="3924300" y="720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240418</xdr:rowOff>
    </xdr:from>
    <xdr:to>
      <xdr:col>3</xdr:col>
      <xdr:colOff>206375</xdr:colOff>
      <xdr:row>34</xdr:row>
      <xdr:rowOff>53097</xdr:rowOff>
    </xdr:to>
    <xdr:cxnSp macro="">
      <xdr:nvCxnSpPr>
        <xdr:cNvPr id="125" name="直線コネクタ 124"/>
        <xdr:cNvCxnSpPr/>
      </xdr:nvCxnSpPr>
      <xdr:spPr bwMode="auto">
        <a:xfrm flipV="1">
          <a:off x="2908300" y="6164968"/>
          <a:ext cx="698500" cy="155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132273</xdr:rowOff>
    </xdr:from>
    <xdr:to>
      <xdr:col>3</xdr:col>
      <xdr:colOff>257175</xdr:colOff>
      <xdr:row>37</xdr:row>
      <xdr:rowOff>62423</xdr:rowOff>
    </xdr:to>
    <xdr:sp macro="" textlink="">
      <xdr:nvSpPr>
        <xdr:cNvPr id="126" name="フローチャート : 判断 125"/>
        <xdr:cNvSpPr/>
      </xdr:nvSpPr>
      <xdr:spPr bwMode="auto">
        <a:xfrm>
          <a:off x="3556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47200</xdr:rowOff>
    </xdr:from>
    <xdr:ext cx="762000" cy="259045"/>
    <xdr:sp macro="" textlink="">
      <xdr:nvSpPr>
        <xdr:cNvPr id="127" name="テキスト ボックス 126"/>
        <xdr:cNvSpPr txBox="1"/>
      </xdr:nvSpPr>
      <xdr:spPr>
        <a:xfrm>
          <a:off x="3225800" y="717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86912</xdr:rowOff>
    </xdr:from>
    <xdr:to>
      <xdr:col>2</xdr:col>
      <xdr:colOff>692150</xdr:colOff>
      <xdr:row>37</xdr:row>
      <xdr:rowOff>17062</xdr:rowOff>
    </xdr:to>
    <xdr:sp macro="" textlink="">
      <xdr:nvSpPr>
        <xdr:cNvPr id="128" name="フローチャート : 判断 127"/>
        <xdr:cNvSpPr/>
      </xdr:nvSpPr>
      <xdr:spPr bwMode="auto">
        <a:xfrm>
          <a:off x="2857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1839</xdr:rowOff>
    </xdr:from>
    <xdr:ext cx="762000" cy="259045"/>
    <xdr:sp macro="" textlink="">
      <xdr:nvSpPr>
        <xdr:cNvPr id="129" name="テキスト ボックス 128"/>
        <xdr:cNvSpPr txBox="1"/>
      </xdr:nvSpPr>
      <xdr:spPr>
        <a:xfrm>
          <a:off x="2527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331481</xdr:rowOff>
    </xdr:from>
    <xdr:to>
      <xdr:col>5</xdr:col>
      <xdr:colOff>34925</xdr:colOff>
      <xdr:row>34</xdr:row>
      <xdr:rowOff>90181</xdr:rowOff>
    </xdr:to>
    <xdr:sp macro="" textlink="">
      <xdr:nvSpPr>
        <xdr:cNvPr id="135" name="円/楕円 134"/>
        <xdr:cNvSpPr/>
      </xdr:nvSpPr>
      <xdr:spPr bwMode="auto">
        <a:xfrm>
          <a:off x="5600700" y="625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278158</xdr:rowOff>
    </xdr:from>
    <xdr:ext cx="762000" cy="259045"/>
    <xdr:sp macro="" textlink="">
      <xdr:nvSpPr>
        <xdr:cNvPr id="136" name="人口1人当たり決算額の推移該当値テキスト445"/>
        <xdr:cNvSpPr txBox="1"/>
      </xdr:nvSpPr>
      <xdr:spPr>
        <a:xfrm>
          <a:off x="5740400" y="620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39,933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249805</xdr:rowOff>
    </xdr:from>
    <xdr:to>
      <xdr:col>4</xdr:col>
      <xdr:colOff>520700</xdr:colOff>
      <xdr:row>34</xdr:row>
      <xdr:rowOff>8505</xdr:rowOff>
    </xdr:to>
    <xdr:sp macro="" textlink="">
      <xdr:nvSpPr>
        <xdr:cNvPr id="137" name="円/楕円 136"/>
        <xdr:cNvSpPr/>
      </xdr:nvSpPr>
      <xdr:spPr bwMode="auto">
        <a:xfrm>
          <a:off x="4953000" y="617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18682</xdr:rowOff>
    </xdr:from>
    <xdr:ext cx="736600" cy="259045"/>
    <xdr:sp macro="" textlink="">
      <xdr:nvSpPr>
        <xdr:cNvPr id="138" name="テキスト ボックス 137"/>
        <xdr:cNvSpPr txBox="1"/>
      </xdr:nvSpPr>
      <xdr:spPr>
        <a:xfrm>
          <a:off x="4622800" y="594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201962</xdr:rowOff>
    </xdr:from>
    <xdr:to>
      <xdr:col>3</xdr:col>
      <xdr:colOff>955675</xdr:colOff>
      <xdr:row>33</xdr:row>
      <xdr:rowOff>303562</xdr:rowOff>
    </xdr:to>
    <xdr:sp macro="" textlink="">
      <xdr:nvSpPr>
        <xdr:cNvPr id="139" name="円/楕円 138"/>
        <xdr:cNvSpPr/>
      </xdr:nvSpPr>
      <xdr:spPr bwMode="auto">
        <a:xfrm>
          <a:off x="4254500" y="612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142289</xdr:rowOff>
    </xdr:from>
    <xdr:ext cx="762000" cy="259045"/>
    <xdr:sp macro="" textlink="">
      <xdr:nvSpPr>
        <xdr:cNvPr id="140" name="テキスト ボックス 139"/>
        <xdr:cNvSpPr txBox="1"/>
      </xdr:nvSpPr>
      <xdr:spPr>
        <a:xfrm>
          <a:off x="3924300" y="589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43,899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189618</xdr:rowOff>
    </xdr:from>
    <xdr:to>
      <xdr:col>3</xdr:col>
      <xdr:colOff>257175</xdr:colOff>
      <xdr:row>33</xdr:row>
      <xdr:rowOff>291218</xdr:rowOff>
    </xdr:to>
    <xdr:sp macro="" textlink="">
      <xdr:nvSpPr>
        <xdr:cNvPr id="141" name="円/楕円 140"/>
        <xdr:cNvSpPr/>
      </xdr:nvSpPr>
      <xdr:spPr bwMode="auto">
        <a:xfrm>
          <a:off x="3556000" y="611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129945</xdr:rowOff>
    </xdr:from>
    <xdr:ext cx="762000" cy="259045"/>
    <xdr:sp macro="" textlink="">
      <xdr:nvSpPr>
        <xdr:cNvPr id="142" name="テキスト ボックス 141"/>
        <xdr:cNvSpPr txBox="1"/>
      </xdr:nvSpPr>
      <xdr:spPr>
        <a:xfrm>
          <a:off x="3225800" y="588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2297</xdr:rowOff>
    </xdr:from>
    <xdr:to>
      <xdr:col>2</xdr:col>
      <xdr:colOff>692150</xdr:colOff>
      <xdr:row>34</xdr:row>
      <xdr:rowOff>103897</xdr:rowOff>
    </xdr:to>
    <xdr:sp macro="" textlink="">
      <xdr:nvSpPr>
        <xdr:cNvPr id="143" name="円/楕円 142"/>
        <xdr:cNvSpPr/>
      </xdr:nvSpPr>
      <xdr:spPr bwMode="auto">
        <a:xfrm>
          <a:off x="2857500" y="62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114074</xdr:rowOff>
    </xdr:from>
    <xdr:ext cx="762000" cy="259045"/>
    <xdr:sp macro="" textlink="">
      <xdr:nvSpPr>
        <xdr:cNvPr id="144" name="テキスト ボックス 143"/>
        <xdr:cNvSpPr txBox="1"/>
      </xdr:nvSpPr>
      <xdr:spPr>
        <a:xfrm>
          <a:off x="2527300" y="603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101,035
99,785
56.51
62,036,172
61,939,571
52,844
22,148,298
76,675,444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191.6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135977</xdr:rowOff>
    </xdr:from>
    <xdr:to>
      <xdr:col>6</xdr:col>
      <xdr:colOff>511175</xdr:colOff>
      <xdr:row>35</xdr:row>
      <xdr:rowOff>43329</xdr:rowOff>
    </xdr:to>
    <xdr:cxnSp macro="">
      <xdr:nvCxnSpPr>
        <xdr:cNvPr id="63" name="直線コネクタ 62"/>
        <xdr:cNvCxnSpPr/>
      </xdr:nvCxnSpPr>
      <xdr:spPr>
        <a:xfrm flipV="1">
          <a:off x="3797300" y="5965277"/>
          <a:ext cx="8382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43329</xdr:rowOff>
    </xdr:from>
    <xdr:to>
      <xdr:col>5</xdr:col>
      <xdr:colOff>358775</xdr:colOff>
      <xdr:row>35</xdr:row>
      <xdr:rowOff>68638</xdr:rowOff>
    </xdr:to>
    <xdr:cxnSp macro="">
      <xdr:nvCxnSpPr>
        <xdr:cNvPr id="66" name="直線コネクタ 65"/>
        <xdr:cNvCxnSpPr/>
      </xdr:nvCxnSpPr>
      <xdr:spPr>
        <a:xfrm flipV="1">
          <a:off x="2908300" y="6044079"/>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2671</xdr:rowOff>
    </xdr:from>
    <xdr:to>
      <xdr:col>4</xdr:col>
      <xdr:colOff>155575</xdr:colOff>
      <xdr:row>35</xdr:row>
      <xdr:rowOff>68638</xdr:rowOff>
    </xdr:to>
    <xdr:cxnSp macro="">
      <xdr:nvCxnSpPr>
        <xdr:cNvPr id="69" name="直線コネクタ 68"/>
        <xdr:cNvCxnSpPr/>
      </xdr:nvCxnSpPr>
      <xdr:spPr>
        <a:xfrm>
          <a:off x="2019300" y="5660521"/>
          <a:ext cx="889000" cy="40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36862</xdr:rowOff>
    </xdr:from>
    <xdr:to>
      <xdr:col>2</xdr:col>
      <xdr:colOff>638175</xdr:colOff>
      <xdr:row>33</xdr:row>
      <xdr:rowOff>2671</xdr:rowOff>
    </xdr:to>
    <xdr:cxnSp macro="">
      <xdr:nvCxnSpPr>
        <xdr:cNvPr id="72" name="直線コネクタ 71"/>
        <xdr:cNvCxnSpPr/>
      </xdr:nvCxnSpPr>
      <xdr:spPr>
        <a:xfrm>
          <a:off x="1130300" y="5523262"/>
          <a:ext cx="889000" cy="1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85177</xdr:rowOff>
    </xdr:from>
    <xdr:to>
      <xdr:col>6</xdr:col>
      <xdr:colOff>561975</xdr:colOff>
      <xdr:row>35</xdr:row>
      <xdr:rowOff>15327</xdr:rowOff>
    </xdr:to>
    <xdr:sp macro="" textlink="">
      <xdr:nvSpPr>
        <xdr:cNvPr id="82" name="円/楕円 81"/>
        <xdr:cNvSpPr/>
      </xdr:nvSpPr>
      <xdr:spPr>
        <a:xfrm>
          <a:off x="4584700" y="59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63604</xdr:rowOff>
    </xdr:from>
    <xdr:ext cx="534377" cy="259045"/>
    <xdr:sp macro="" textlink="">
      <xdr:nvSpPr>
        <xdr:cNvPr id="83" name="人件費該当値テキスト"/>
        <xdr:cNvSpPr txBox="1"/>
      </xdr:nvSpPr>
      <xdr:spPr>
        <a:xfrm>
          <a:off x="4686300" y="58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163979</xdr:rowOff>
    </xdr:from>
    <xdr:to>
      <xdr:col>5</xdr:col>
      <xdr:colOff>409575</xdr:colOff>
      <xdr:row>35</xdr:row>
      <xdr:rowOff>94129</xdr:rowOff>
    </xdr:to>
    <xdr:sp macro="" textlink="">
      <xdr:nvSpPr>
        <xdr:cNvPr id="84" name="円/楕円 83"/>
        <xdr:cNvSpPr/>
      </xdr:nvSpPr>
      <xdr:spPr>
        <a:xfrm>
          <a:off x="3746500" y="59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85256</xdr:rowOff>
    </xdr:from>
    <xdr:ext cx="534377" cy="259045"/>
    <xdr:sp macro="" textlink="">
      <xdr:nvSpPr>
        <xdr:cNvPr id="85" name="テキスト ボックス 84"/>
        <xdr:cNvSpPr txBox="1"/>
      </xdr:nvSpPr>
      <xdr:spPr>
        <a:xfrm>
          <a:off x="3530111" y="60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17838</xdr:rowOff>
    </xdr:from>
    <xdr:to>
      <xdr:col>4</xdr:col>
      <xdr:colOff>206375</xdr:colOff>
      <xdr:row>35</xdr:row>
      <xdr:rowOff>119438</xdr:rowOff>
    </xdr:to>
    <xdr:sp macro="" textlink="">
      <xdr:nvSpPr>
        <xdr:cNvPr id="86" name="円/楕円 85"/>
        <xdr:cNvSpPr/>
      </xdr:nvSpPr>
      <xdr:spPr>
        <a:xfrm>
          <a:off x="2857500" y="601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110565</xdr:rowOff>
    </xdr:from>
    <xdr:ext cx="534377" cy="259045"/>
    <xdr:sp macro="" textlink="">
      <xdr:nvSpPr>
        <xdr:cNvPr id="87" name="テキスト ボックス 86"/>
        <xdr:cNvSpPr txBox="1"/>
      </xdr:nvSpPr>
      <xdr:spPr>
        <a:xfrm>
          <a:off x="2641111" y="61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123321</xdr:rowOff>
    </xdr:from>
    <xdr:to>
      <xdr:col>3</xdr:col>
      <xdr:colOff>3175</xdr:colOff>
      <xdr:row>33</xdr:row>
      <xdr:rowOff>53471</xdr:rowOff>
    </xdr:to>
    <xdr:sp macro="" textlink="">
      <xdr:nvSpPr>
        <xdr:cNvPr id="88" name="円/楕円 87"/>
        <xdr:cNvSpPr/>
      </xdr:nvSpPr>
      <xdr:spPr>
        <a:xfrm>
          <a:off x="1968500" y="56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69998</xdr:rowOff>
    </xdr:from>
    <xdr:ext cx="534377" cy="259045"/>
    <xdr:sp macro="" textlink="">
      <xdr:nvSpPr>
        <xdr:cNvPr id="89" name="テキスト ボックス 88"/>
        <xdr:cNvSpPr txBox="1"/>
      </xdr:nvSpPr>
      <xdr:spPr>
        <a:xfrm>
          <a:off x="1752111" y="53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157512</xdr:rowOff>
    </xdr:from>
    <xdr:to>
      <xdr:col>1</xdr:col>
      <xdr:colOff>485775</xdr:colOff>
      <xdr:row>32</xdr:row>
      <xdr:rowOff>87662</xdr:rowOff>
    </xdr:to>
    <xdr:sp macro="" textlink="">
      <xdr:nvSpPr>
        <xdr:cNvPr id="90" name="円/楕円 89"/>
        <xdr:cNvSpPr/>
      </xdr:nvSpPr>
      <xdr:spPr>
        <a:xfrm>
          <a:off x="1079500" y="547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104189</xdr:rowOff>
    </xdr:from>
    <xdr:ext cx="534377" cy="259045"/>
    <xdr:sp macro="" textlink="">
      <xdr:nvSpPr>
        <xdr:cNvPr id="91" name="テキスト ボックス 90"/>
        <xdr:cNvSpPr txBox="1"/>
      </xdr:nvSpPr>
      <xdr:spPr>
        <a:xfrm>
          <a:off x="863111" y="52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3911</xdr:rowOff>
    </xdr:from>
    <xdr:to>
      <xdr:col>6</xdr:col>
      <xdr:colOff>511175</xdr:colOff>
      <xdr:row>56</xdr:row>
      <xdr:rowOff>24143</xdr:rowOff>
    </xdr:to>
    <xdr:cxnSp macro="">
      <xdr:nvCxnSpPr>
        <xdr:cNvPr id="121" name="直線コネクタ 120"/>
        <xdr:cNvCxnSpPr/>
      </xdr:nvCxnSpPr>
      <xdr:spPr>
        <a:xfrm flipV="1">
          <a:off x="3797300" y="9433661"/>
          <a:ext cx="838200" cy="19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24143</xdr:rowOff>
    </xdr:from>
    <xdr:to>
      <xdr:col>5</xdr:col>
      <xdr:colOff>358775</xdr:colOff>
      <xdr:row>57</xdr:row>
      <xdr:rowOff>17018</xdr:rowOff>
    </xdr:to>
    <xdr:cxnSp macro="">
      <xdr:nvCxnSpPr>
        <xdr:cNvPr id="124" name="直線コネクタ 123"/>
        <xdr:cNvCxnSpPr/>
      </xdr:nvCxnSpPr>
      <xdr:spPr>
        <a:xfrm flipV="1">
          <a:off x="2908300" y="9625343"/>
          <a:ext cx="889000" cy="1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17018</xdr:rowOff>
    </xdr:from>
    <xdr:to>
      <xdr:col>4</xdr:col>
      <xdr:colOff>155575</xdr:colOff>
      <xdr:row>57</xdr:row>
      <xdr:rowOff>106972</xdr:rowOff>
    </xdr:to>
    <xdr:cxnSp macro="">
      <xdr:nvCxnSpPr>
        <xdr:cNvPr id="127" name="直線コネクタ 126"/>
        <xdr:cNvCxnSpPr/>
      </xdr:nvCxnSpPr>
      <xdr:spPr>
        <a:xfrm flipV="1">
          <a:off x="2019300" y="9789668"/>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55308</xdr:rowOff>
    </xdr:from>
    <xdr:to>
      <xdr:col>2</xdr:col>
      <xdr:colOff>638175</xdr:colOff>
      <xdr:row>57</xdr:row>
      <xdr:rowOff>106972</xdr:rowOff>
    </xdr:to>
    <xdr:cxnSp macro="">
      <xdr:nvCxnSpPr>
        <xdr:cNvPr id="130" name="直線コネクタ 129"/>
        <xdr:cNvCxnSpPr/>
      </xdr:nvCxnSpPr>
      <xdr:spPr>
        <a:xfrm>
          <a:off x="1130300" y="9827958"/>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124561</xdr:rowOff>
    </xdr:from>
    <xdr:to>
      <xdr:col>6</xdr:col>
      <xdr:colOff>561975</xdr:colOff>
      <xdr:row>55</xdr:row>
      <xdr:rowOff>54711</xdr:rowOff>
    </xdr:to>
    <xdr:sp macro="" textlink="">
      <xdr:nvSpPr>
        <xdr:cNvPr id="140" name="円/楕円 139"/>
        <xdr:cNvSpPr/>
      </xdr:nvSpPr>
      <xdr:spPr>
        <a:xfrm>
          <a:off x="4584700" y="9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102988</xdr:rowOff>
    </xdr:from>
    <xdr:ext cx="534377" cy="259045"/>
    <xdr:sp macro="" textlink="">
      <xdr:nvSpPr>
        <xdr:cNvPr id="141" name="物件費該当値テキスト"/>
        <xdr:cNvSpPr txBox="1"/>
      </xdr:nvSpPr>
      <xdr:spPr>
        <a:xfrm>
          <a:off x="4686300" y="93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49,064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144793</xdr:rowOff>
    </xdr:from>
    <xdr:to>
      <xdr:col>5</xdr:col>
      <xdr:colOff>409575</xdr:colOff>
      <xdr:row>56</xdr:row>
      <xdr:rowOff>74943</xdr:rowOff>
    </xdr:to>
    <xdr:sp macro="" textlink="">
      <xdr:nvSpPr>
        <xdr:cNvPr id="142" name="円/楕円 141"/>
        <xdr:cNvSpPr/>
      </xdr:nvSpPr>
      <xdr:spPr>
        <a:xfrm>
          <a:off x="3746500" y="95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66070</xdr:rowOff>
    </xdr:from>
    <xdr:ext cx="534377" cy="259045"/>
    <xdr:sp macro="" textlink="">
      <xdr:nvSpPr>
        <xdr:cNvPr id="143" name="テキスト ボックス 142"/>
        <xdr:cNvSpPr txBox="1"/>
      </xdr:nvSpPr>
      <xdr:spPr>
        <a:xfrm>
          <a:off x="3530111" y="96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137668</xdr:rowOff>
    </xdr:from>
    <xdr:to>
      <xdr:col>4</xdr:col>
      <xdr:colOff>206375</xdr:colOff>
      <xdr:row>57</xdr:row>
      <xdr:rowOff>67818</xdr:rowOff>
    </xdr:to>
    <xdr:sp macro="" textlink="">
      <xdr:nvSpPr>
        <xdr:cNvPr id="144" name="円/楕円 143"/>
        <xdr:cNvSpPr/>
      </xdr:nvSpPr>
      <xdr:spPr>
        <a:xfrm>
          <a:off x="2857500" y="97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58945</xdr:rowOff>
    </xdr:from>
    <xdr:ext cx="534377" cy="259045"/>
    <xdr:sp macro="" textlink="">
      <xdr:nvSpPr>
        <xdr:cNvPr id="145" name="テキスト ボックス 144"/>
        <xdr:cNvSpPr txBox="1"/>
      </xdr:nvSpPr>
      <xdr:spPr>
        <a:xfrm>
          <a:off x="2641111" y="98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56172</xdr:rowOff>
    </xdr:from>
    <xdr:to>
      <xdr:col>3</xdr:col>
      <xdr:colOff>3175</xdr:colOff>
      <xdr:row>57</xdr:row>
      <xdr:rowOff>157772</xdr:rowOff>
    </xdr:to>
    <xdr:sp macro="" textlink="">
      <xdr:nvSpPr>
        <xdr:cNvPr id="146" name="円/楕円 145"/>
        <xdr:cNvSpPr/>
      </xdr:nvSpPr>
      <xdr:spPr>
        <a:xfrm>
          <a:off x="1968500" y="98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148899</xdr:rowOff>
    </xdr:from>
    <xdr:ext cx="534377" cy="259045"/>
    <xdr:sp macro="" textlink="">
      <xdr:nvSpPr>
        <xdr:cNvPr id="147" name="テキスト ボックス 146"/>
        <xdr:cNvSpPr txBox="1"/>
      </xdr:nvSpPr>
      <xdr:spPr>
        <a:xfrm>
          <a:off x="1752111" y="99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4508</xdr:rowOff>
    </xdr:from>
    <xdr:to>
      <xdr:col>1</xdr:col>
      <xdr:colOff>485775</xdr:colOff>
      <xdr:row>57</xdr:row>
      <xdr:rowOff>106108</xdr:rowOff>
    </xdr:to>
    <xdr:sp macro="" textlink="">
      <xdr:nvSpPr>
        <xdr:cNvPr id="148" name="円/楕円 147"/>
        <xdr:cNvSpPr/>
      </xdr:nvSpPr>
      <xdr:spPr>
        <a:xfrm>
          <a:off x="1079500" y="97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97235</xdr:rowOff>
    </xdr:from>
    <xdr:ext cx="534377" cy="259045"/>
    <xdr:sp macro="" textlink="">
      <xdr:nvSpPr>
        <xdr:cNvPr id="149" name="テキスト ボックス 148"/>
        <xdr:cNvSpPr txBox="1"/>
      </xdr:nvSpPr>
      <xdr:spPr>
        <a:xfrm>
          <a:off x="863111" y="98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71284</xdr:rowOff>
    </xdr:from>
    <xdr:to>
      <xdr:col>6</xdr:col>
      <xdr:colOff>511175</xdr:colOff>
      <xdr:row>78</xdr:row>
      <xdr:rowOff>87285</xdr:rowOff>
    </xdr:to>
    <xdr:cxnSp macro="">
      <xdr:nvCxnSpPr>
        <xdr:cNvPr id="180" name="直線コネクタ 179"/>
        <xdr:cNvCxnSpPr/>
      </xdr:nvCxnSpPr>
      <xdr:spPr>
        <a:xfrm>
          <a:off x="3797300" y="13444384"/>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71284</xdr:rowOff>
    </xdr:from>
    <xdr:to>
      <xdr:col>5</xdr:col>
      <xdr:colOff>358775</xdr:colOff>
      <xdr:row>78</xdr:row>
      <xdr:rowOff>73569</xdr:rowOff>
    </xdr:to>
    <xdr:cxnSp macro="">
      <xdr:nvCxnSpPr>
        <xdr:cNvPr id="183" name="直線コネクタ 182"/>
        <xdr:cNvCxnSpPr/>
      </xdr:nvCxnSpPr>
      <xdr:spPr>
        <a:xfrm flipV="1">
          <a:off x="2908300" y="1344438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73569</xdr:rowOff>
    </xdr:from>
    <xdr:to>
      <xdr:col>4</xdr:col>
      <xdr:colOff>155575</xdr:colOff>
      <xdr:row>78</xdr:row>
      <xdr:rowOff>96103</xdr:rowOff>
    </xdr:to>
    <xdr:cxnSp macro="">
      <xdr:nvCxnSpPr>
        <xdr:cNvPr id="186" name="直線コネクタ 185"/>
        <xdr:cNvCxnSpPr/>
      </xdr:nvCxnSpPr>
      <xdr:spPr>
        <a:xfrm flipV="1">
          <a:off x="2019300" y="13446669"/>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146721</xdr:rowOff>
    </xdr:from>
    <xdr:to>
      <xdr:col>2</xdr:col>
      <xdr:colOff>638175</xdr:colOff>
      <xdr:row>78</xdr:row>
      <xdr:rowOff>96103</xdr:rowOff>
    </xdr:to>
    <xdr:cxnSp macro="">
      <xdr:nvCxnSpPr>
        <xdr:cNvPr id="189" name="直線コネクタ 188"/>
        <xdr:cNvCxnSpPr/>
      </xdr:nvCxnSpPr>
      <xdr:spPr>
        <a:xfrm>
          <a:off x="1130300" y="1334837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36485</xdr:rowOff>
    </xdr:from>
    <xdr:to>
      <xdr:col>6</xdr:col>
      <xdr:colOff>561975</xdr:colOff>
      <xdr:row>78</xdr:row>
      <xdr:rowOff>138085</xdr:rowOff>
    </xdr:to>
    <xdr:sp macro="" textlink="">
      <xdr:nvSpPr>
        <xdr:cNvPr id="199" name="円/楕円 198"/>
        <xdr:cNvSpPr/>
      </xdr:nvSpPr>
      <xdr:spPr>
        <a:xfrm>
          <a:off x="4584700" y="134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122862</xdr:rowOff>
    </xdr:from>
    <xdr:ext cx="469744" cy="259045"/>
    <xdr:sp macro="" textlink="">
      <xdr:nvSpPr>
        <xdr:cNvPr id="200" name="維持補修費該当値テキスト"/>
        <xdr:cNvSpPr txBox="1"/>
      </xdr:nvSpPr>
      <xdr:spPr>
        <a:xfrm>
          <a:off x="4686300" y="1332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20484</xdr:rowOff>
    </xdr:from>
    <xdr:to>
      <xdr:col>5</xdr:col>
      <xdr:colOff>409575</xdr:colOff>
      <xdr:row>78</xdr:row>
      <xdr:rowOff>122084</xdr:rowOff>
    </xdr:to>
    <xdr:sp macro="" textlink="">
      <xdr:nvSpPr>
        <xdr:cNvPr id="201" name="円/楕円 200"/>
        <xdr:cNvSpPr/>
      </xdr:nvSpPr>
      <xdr:spPr>
        <a:xfrm>
          <a:off x="3746500" y="133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113211</xdr:rowOff>
    </xdr:from>
    <xdr:ext cx="469744" cy="259045"/>
    <xdr:sp macro="" textlink="">
      <xdr:nvSpPr>
        <xdr:cNvPr id="202" name="テキスト ボックス 201"/>
        <xdr:cNvSpPr txBox="1"/>
      </xdr:nvSpPr>
      <xdr:spPr>
        <a:xfrm>
          <a:off x="3562427"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22769</xdr:rowOff>
    </xdr:from>
    <xdr:to>
      <xdr:col>4</xdr:col>
      <xdr:colOff>206375</xdr:colOff>
      <xdr:row>78</xdr:row>
      <xdr:rowOff>124369</xdr:rowOff>
    </xdr:to>
    <xdr:sp macro="" textlink="">
      <xdr:nvSpPr>
        <xdr:cNvPr id="203" name="円/楕円 202"/>
        <xdr:cNvSpPr/>
      </xdr:nvSpPr>
      <xdr:spPr>
        <a:xfrm>
          <a:off x="2857500" y="133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115496</xdr:rowOff>
    </xdr:from>
    <xdr:ext cx="469744" cy="259045"/>
    <xdr:sp macro="" textlink="">
      <xdr:nvSpPr>
        <xdr:cNvPr id="204" name="テキスト ボックス 203"/>
        <xdr:cNvSpPr txBox="1"/>
      </xdr:nvSpPr>
      <xdr:spPr>
        <a:xfrm>
          <a:off x="2673427" y="1348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45303</xdr:rowOff>
    </xdr:from>
    <xdr:to>
      <xdr:col>3</xdr:col>
      <xdr:colOff>3175</xdr:colOff>
      <xdr:row>78</xdr:row>
      <xdr:rowOff>146903</xdr:rowOff>
    </xdr:to>
    <xdr:sp macro="" textlink="">
      <xdr:nvSpPr>
        <xdr:cNvPr id="205" name="円/楕円 204"/>
        <xdr:cNvSpPr/>
      </xdr:nvSpPr>
      <xdr:spPr>
        <a:xfrm>
          <a:off x="1968500" y="134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138030</xdr:rowOff>
    </xdr:from>
    <xdr:ext cx="469744" cy="259045"/>
    <xdr:sp macro="" textlink="">
      <xdr:nvSpPr>
        <xdr:cNvPr id="206" name="テキスト ボックス 205"/>
        <xdr:cNvSpPr txBox="1"/>
      </xdr:nvSpPr>
      <xdr:spPr>
        <a:xfrm>
          <a:off x="1784427" y="135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95921</xdr:rowOff>
    </xdr:from>
    <xdr:to>
      <xdr:col>1</xdr:col>
      <xdr:colOff>485775</xdr:colOff>
      <xdr:row>78</xdr:row>
      <xdr:rowOff>26071</xdr:rowOff>
    </xdr:to>
    <xdr:sp macro="" textlink="">
      <xdr:nvSpPr>
        <xdr:cNvPr id="207" name="円/楕円 206"/>
        <xdr:cNvSpPr/>
      </xdr:nvSpPr>
      <xdr:spPr>
        <a:xfrm>
          <a:off x="1079500" y="13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17198</xdr:rowOff>
    </xdr:from>
    <xdr:ext cx="469744" cy="259045"/>
    <xdr:sp macro="" textlink="">
      <xdr:nvSpPr>
        <xdr:cNvPr id="208" name="テキスト ボックス 207"/>
        <xdr:cNvSpPr txBox="1"/>
      </xdr:nvSpPr>
      <xdr:spPr>
        <a:xfrm>
          <a:off x="895427" y="1339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42270</xdr:rowOff>
    </xdr:from>
    <xdr:to>
      <xdr:col>6</xdr:col>
      <xdr:colOff>511175</xdr:colOff>
      <xdr:row>95</xdr:row>
      <xdr:rowOff>61412</xdr:rowOff>
    </xdr:to>
    <xdr:cxnSp macro="">
      <xdr:nvCxnSpPr>
        <xdr:cNvPr id="236" name="直線コネクタ 235"/>
        <xdr:cNvCxnSpPr/>
      </xdr:nvCxnSpPr>
      <xdr:spPr>
        <a:xfrm flipV="1">
          <a:off x="3797300" y="16330020"/>
          <a:ext cx="838200" cy="1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61412</xdr:rowOff>
    </xdr:from>
    <xdr:to>
      <xdr:col>5</xdr:col>
      <xdr:colOff>358775</xdr:colOff>
      <xdr:row>95</xdr:row>
      <xdr:rowOff>165974</xdr:rowOff>
    </xdr:to>
    <xdr:cxnSp macro="">
      <xdr:nvCxnSpPr>
        <xdr:cNvPr id="239" name="直線コネクタ 238"/>
        <xdr:cNvCxnSpPr/>
      </xdr:nvCxnSpPr>
      <xdr:spPr>
        <a:xfrm flipV="1">
          <a:off x="2908300" y="16349162"/>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127540</xdr:rowOff>
    </xdr:from>
    <xdr:ext cx="534377" cy="259045"/>
    <xdr:sp macro="" textlink="">
      <xdr:nvSpPr>
        <xdr:cNvPr id="241" name="テキスト ボックス 240"/>
        <xdr:cNvSpPr txBox="1"/>
      </xdr:nvSpPr>
      <xdr:spPr>
        <a:xfrm>
          <a:off x="3530111" y="165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165974</xdr:rowOff>
    </xdr:from>
    <xdr:to>
      <xdr:col>4</xdr:col>
      <xdr:colOff>155575</xdr:colOff>
      <xdr:row>96</xdr:row>
      <xdr:rowOff>23022</xdr:rowOff>
    </xdr:to>
    <xdr:cxnSp macro="">
      <xdr:nvCxnSpPr>
        <xdr:cNvPr id="242" name="直線コネクタ 241"/>
        <xdr:cNvCxnSpPr/>
      </xdr:nvCxnSpPr>
      <xdr:spPr>
        <a:xfrm flipV="1">
          <a:off x="2019300" y="16453724"/>
          <a:ext cx="8890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23022</xdr:rowOff>
    </xdr:from>
    <xdr:to>
      <xdr:col>2</xdr:col>
      <xdr:colOff>638175</xdr:colOff>
      <xdr:row>96</xdr:row>
      <xdr:rowOff>32319</xdr:rowOff>
    </xdr:to>
    <xdr:cxnSp macro="">
      <xdr:nvCxnSpPr>
        <xdr:cNvPr id="245" name="直線コネクタ 244"/>
        <xdr:cNvCxnSpPr/>
      </xdr:nvCxnSpPr>
      <xdr:spPr>
        <a:xfrm flipV="1">
          <a:off x="1130300" y="16482222"/>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58656</xdr:rowOff>
    </xdr:from>
    <xdr:ext cx="534377" cy="259045"/>
    <xdr:sp macro="" textlink="">
      <xdr:nvSpPr>
        <xdr:cNvPr id="247" name="テキスト ボックス 246"/>
        <xdr:cNvSpPr txBox="1"/>
      </xdr:nvSpPr>
      <xdr:spPr>
        <a:xfrm>
          <a:off x="1752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162920</xdr:rowOff>
    </xdr:from>
    <xdr:to>
      <xdr:col>6</xdr:col>
      <xdr:colOff>561975</xdr:colOff>
      <xdr:row>95</xdr:row>
      <xdr:rowOff>93070</xdr:rowOff>
    </xdr:to>
    <xdr:sp macro="" textlink="">
      <xdr:nvSpPr>
        <xdr:cNvPr id="255" name="円/楕円 254"/>
        <xdr:cNvSpPr/>
      </xdr:nvSpPr>
      <xdr:spPr>
        <a:xfrm>
          <a:off x="4584700" y="162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14347</xdr:rowOff>
    </xdr:from>
    <xdr:ext cx="599010" cy="259045"/>
    <xdr:sp macro="" textlink="">
      <xdr:nvSpPr>
        <xdr:cNvPr id="256" name="扶助費該当値テキスト"/>
        <xdr:cNvSpPr txBox="1"/>
      </xdr:nvSpPr>
      <xdr:spPr>
        <a:xfrm>
          <a:off x="4686300" y="1613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10612</xdr:rowOff>
    </xdr:from>
    <xdr:to>
      <xdr:col>5</xdr:col>
      <xdr:colOff>409575</xdr:colOff>
      <xdr:row>95</xdr:row>
      <xdr:rowOff>112212</xdr:rowOff>
    </xdr:to>
    <xdr:sp macro="" textlink="">
      <xdr:nvSpPr>
        <xdr:cNvPr id="257" name="円/楕円 256"/>
        <xdr:cNvSpPr/>
      </xdr:nvSpPr>
      <xdr:spPr>
        <a:xfrm>
          <a:off x="3746500" y="1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128739</xdr:rowOff>
    </xdr:from>
    <xdr:ext cx="534377" cy="259045"/>
    <xdr:sp macro="" textlink="">
      <xdr:nvSpPr>
        <xdr:cNvPr id="258" name="テキスト ボックス 257"/>
        <xdr:cNvSpPr txBox="1"/>
      </xdr:nvSpPr>
      <xdr:spPr>
        <a:xfrm>
          <a:off x="3530111" y="1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115174</xdr:rowOff>
    </xdr:from>
    <xdr:to>
      <xdr:col>4</xdr:col>
      <xdr:colOff>206375</xdr:colOff>
      <xdr:row>96</xdr:row>
      <xdr:rowOff>45324</xdr:rowOff>
    </xdr:to>
    <xdr:sp macro="" textlink="">
      <xdr:nvSpPr>
        <xdr:cNvPr id="259" name="円/楕円 258"/>
        <xdr:cNvSpPr/>
      </xdr:nvSpPr>
      <xdr:spPr>
        <a:xfrm>
          <a:off x="2857500" y="164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61851</xdr:rowOff>
    </xdr:from>
    <xdr:ext cx="534377" cy="259045"/>
    <xdr:sp macro="" textlink="">
      <xdr:nvSpPr>
        <xdr:cNvPr id="260" name="テキスト ボックス 259"/>
        <xdr:cNvSpPr txBox="1"/>
      </xdr:nvSpPr>
      <xdr:spPr>
        <a:xfrm>
          <a:off x="2641111" y="1617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143672</xdr:rowOff>
    </xdr:from>
    <xdr:to>
      <xdr:col>3</xdr:col>
      <xdr:colOff>3175</xdr:colOff>
      <xdr:row>96</xdr:row>
      <xdr:rowOff>73822</xdr:rowOff>
    </xdr:to>
    <xdr:sp macro="" textlink="">
      <xdr:nvSpPr>
        <xdr:cNvPr id="261" name="円/楕円 260"/>
        <xdr:cNvSpPr/>
      </xdr:nvSpPr>
      <xdr:spPr>
        <a:xfrm>
          <a:off x="1968500" y="164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90349</xdr:rowOff>
    </xdr:from>
    <xdr:ext cx="534377" cy="259045"/>
    <xdr:sp macro="" textlink="">
      <xdr:nvSpPr>
        <xdr:cNvPr id="262" name="テキスト ボックス 261"/>
        <xdr:cNvSpPr txBox="1"/>
      </xdr:nvSpPr>
      <xdr:spPr>
        <a:xfrm>
          <a:off x="1752111" y="162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152969</xdr:rowOff>
    </xdr:from>
    <xdr:to>
      <xdr:col>1</xdr:col>
      <xdr:colOff>485775</xdr:colOff>
      <xdr:row>96</xdr:row>
      <xdr:rowOff>83119</xdr:rowOff>
    </xdr:to>
    <xdr:sp macro="" textlink="">
      <xdr:nvSpPr>
        <xdr:cNvPr id="263" name="円/楕円 262"/>
        <xdr:cNvSpPr/>
      </xdr:nvSpPr>
      <xdr:spPr>
        <a:xfrm>
          <a:off x="1079500" y="164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99646</xdr:rowOff>
    </xdr:from>
    <xdr:ext cx="534377" cy="259045"/>
    <xdr:sp macro="" textlink="">
      <xdr:nvSpPr>
        <xdr:cNvPr id="264" name="テキスト ボックス 263"/>
        <xdr:cNvSpPr txBox="1"/>
      </xdr:nvSpPr>
      <xdr:spPr>
        <a:xfrm>
          <a:off x="863111" y="1621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72198</xdr:rowOff>
    </xdr:from>
    <xdr:to>
      <xdr:col>15</xdr:col>
      <xdr:colOff>180975</xdr:colOff>
      <xdr:row>31</xdr:row>
      <xdr:rowOff>145741</xdr:rowOff>
    </xdr:to>
    <xdr:cxnSp macro="">
      <xdr:nvCxnSpPr>
        <xdr:cNvPr id="296" name="直線コネクタ 295"/>
        <xdr:cNvCxnSpPr/>
      </xdr:nvCxnSpPr>
      <xdr:spPr>
        <a:xfrm flipV="1">
          <a:off x="9639300" y="5215698"/>
          <a:ext cx="838200" cy="24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145741</xdr:rowOff>
    </xdr:from>
    <xdr:to>
      <xdr:col>14</xdr:col>
      <xdr:colOff>28575</xdr:colOff>
      <xdr:row>33</xdr:row>
      <xdr:rowOff>59200</xdr:rowOff>
    </xdr:to>
    <xdr:cxnSp macro="">
      <xdr:nvCxnSpPr>
        <xdr:cNvPr id="299" name="直線コネクタ 298"/>
        <xdr:cNvCxnSpPr/>
      </xdr:nvCxnSpPr>
      <xdr:spPr>
        <a:xfrm flipV="1">
          <a:off x="8750300" y="5460691"/>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1" name="テキスト ボックス 300"/>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59200</xdr:rowOff>
    </xdr:from>
    <xdr:to>
      <xdr:col>12</xdr:col>
      <xdr:colOff>511175</xdr:colOff>
      <xdr:row>34</xdr:row>
      <xdr:rowOff>144141</xdr:rowOff>
    </xdr:to>
    <xdr:cxnSp macro="">
      <xdr:nvCxnSpPr>
        <xdr:cNvPr id="302" name="直線コネクタ 301"/>
        <xdr:cNvCxnSpPr/>
      </xdr:nvCxnSpPr>
      <xdr:spPr>
        <a:xfrm flipV="1">
          <a:off x="7861300" y="5717050"/>
          <a:ext cx="889000" cy="25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76476</xdr:rowOff>
    </xdr:from>
    <xdr:to>
      <xdr:col>11</xdr:col>
      <xdr:colOff>307975</xdr:colOff>
      <xdr:row>34</xdr:row>
      <xdr:rowOff>144141</xdr:rowOff>
    </xdr:to>
    <xdr:cxnSp macro="">
      <xdr:nvCxnSpPr>
        <xdr:cNvPr id="305" name="直線コネクタ 304"/>
        <xdr:cNvCxnSpPr/>
      </xdr:nvCxnSpPr>
      <xdr:spPr>
        <a:xfrm>
          <a:off x="6972300" y="5905776"/>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12855</xdr:rowOff>
    </xdr:from>
    <xdr:ext cx="534377" cy="259045"/>
    <xdr:sp macro="" textlink="">
      <xdr:nvSpPr>
        <xdr:cNvPr id="307" name="テキスト ボックス 306"/>
        <xdr:cNvSpPr txBox="1"/>
      </xdr:nvSpPr>
      <xdr:spPr>
        <a:xfrm>
          <a:off x="7594111"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09" name="テキスト ボックス 308"/>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21398</xdr:rowOff>
    </xdr:from>
    <xdr:to>
      <xdr:col>15</xdr:col>
      <xdr:colOff>231775</xdr:colOff>
      <xdr:row>30</xdr:row>
      <xdr:rowOff>122998</xdr:rowOff>
    </xdr:to>
    <xdr:sp macro="" textlink="">
      <xdr:nvSpPr>
        <xdr:cNvPr id="315" name="円/楕円 314"/>
        <xdr:cNvSpPr/>
      </xdr:nvSpPr>
      <xdr:spPr>
        <a:xfrm>
          <a:off x="10426700" y="51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145875</xdr:rowOff>
    </xdr:from>
    <xdr:ext cx="534377" cy="259045"/>
    <xdr:sp macro="" textlink="">
      <xdr:nvSpPr>
        <xdr:cNvPr id="316" name="補助費等該当値テキスト"/>
        <xdr:cNvSpPr txBox="1"/>
      </xdr:nvSpPr>
      <xdr:spPr>
        <a:xfrm>
          <a:off x="10528300" y="511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58,067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94941</xdr:rowOff>
    </xdr:from>
    <xdr:to>
      <xdr:col>14</xdr:col>
      <xdr:colOff>79375</xdr:colOff>
      <xdr:row>32</xdr:row>
      <xdr:rowOff>25091</xdr:rowOff>
    </xdr:to>
    <xdr:sp macro="" textlink="">
      <xdr:nvSpPr>
        <xdr:cNvPr id="317" name="円/楕円 316"/>
        <xdr:cNvSpPr/>
      </xdr:nvSpPr>
      <xdr:spPr>
        <a:xfrm>
          <a:off x="9588500" y="540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41618</xdr:rowOff>
    </xdr:from>
    <xdr:ext cx="534377" cy="259045"/>
    <xdr:sp macro="" textlink="">
      <xdr:nvSpPr>
        <xdr:cNvPr id="318" name="テキスト ボックス 317"/>
        <xdr:cNvSpPr txBox="1"/>
      </xdr:nvSpPr>
      <xdr:spPr>
        <a:xfrm>
          <a:off x="9372111" y="518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8400</xdr:rowOff>
    </xdr:from>
    <xdr:to>
      <xdr:col>12</xdr:col>
      <xdr:colOff>561975</xdr:colOff>
      <xdr:row>33</xdr:row>
      <xdr:rowOff>110000</xdr:rowOff>
    </xdr:to>
    <xdr:sp macro="" textlink="">
      <xdr:nvSpPr>
        <xdr:cNvPr id="319" name="円/楕円 318"/>
        <xdr:cNvSpPr/>
      </xdr:nvSpPr>
      <xdr:spPr>
        <a:xfrm>
          <a:off x="8699500" y="56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126527</xdr:rowOff>
    </xdr:from>
    <xdr:ext cx="534377" cy="259045"/>
    <xdr:sp macro="" textlink="">
      <xdr:nvSpPr>
        <xdr:cNvPr id="320" name="テキスト ボックス 319"/>
        <xdr:cNvSpPr txBox="1"/>
      </xdr:nvSpPr>
      <xdr:spPr>
        <a:xfrm>
          <a:off x="8483111" y="54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93341</xdr:rowOff>
    </xdr:from>
    <xdr:to>
      <xdr:col>11</xdr:col>
      <xdr:colOff>358775</xdr:colOff>
      <xdr:row>35</xdr:row>
      <xdr:rowOff>23491</xdr:rowOff>
    </xdr:to>
    <xdr:sp macro="" textlink="">
      <xdr:nvSpPr>
        <xdr:cNvPr id="321" name="円/楕円 320"/>
        <xdr:cNvSpPr/>
      </xdr:nvSpPr>
      <xdr:spPr>
        <a:xfrm>
          <a:off x="7810500" y="5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40018</xdr:rowOff>
    </xdr:from>
    <xdr:ext cx="534377" cy="259045"/>
    <xdr:sp macro="" textlink="">
      <xdr:nvSpPr>
        <xdr:cNvPr id="322" name="テキスト ボックス 321"/>
        <xdr:cNvSpPr txBox="1"/>
      </xdr:nvSpPr>
      <xdr:spPr>
        <a:xfrm>
          <a:off x="7594111" y="56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25676</xdr:rowOff>
    </xdr:from>
    <xdr:to>
      <xdr:col>10</xdr:col>
      <xdr:colOff>155575</xdr:colOff>
      <xdr:row>34</xdr:row>
      <xdr:rowOff>127276</xdr:rowOff>
    </xdr:to>
    <xdr:sp macro="" textlink="">
      <xdr:nvSpPr>
        <xdr:cNvPr id="323" name="円/楕円 322"/>
        <xdr:cNvSpPr/>
      </xdr:nvSpPr>
      <xdr:spPr>
        <a:xfrm>
          <a:off x="6921500" y="5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143803</xdr:rowOff>
    </xdr:from>
    <xdr:ext cx="534377" cy="259045"/>
    <xdr:sp macro="" textlink="">
      <xdr:nvSpPr>
        <xdr:cNvPr id="324" name="テキスト ボックス 323"/>
        <xdr:cNvSpPr txBox="1"/>
      </xdr:nvSpPr>
      <xdr:spPr>
        <a:xfrm>
          <a:off x="6705111" y="5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166395</xdr:rowOff>
    </xdr:from>
    <xdr:to>
      <xdr:col>15</xdr:col>
      <xdr:colOff>180975</xdr:colOff>
      <xdr:row>57</xdr:row>
      <xdr:rowOff>111671</xdr:rowOff>
    </xdr:to>
    <xdr:cxnSp macro="">
      <xdr:nvCxnSpPr>
        <xdr:cNvPr id="353" name="直線コネクタ 352"/>
        <xdr:cNvCxnSpPr/>
      </xdr:nvCxnSpPr>
      <xdr:spPr>
        <a:xfrm>
          <a:off x="9639300" y="9424695"/>
          <a:ext cx="838200" cy="4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166395</xdr:rowOff>
    </xdr:from>
    <xdr:to>
      <xdr:col>14</xdr:col>
      <xdr:colOff>28575</xdr:colOff>
      <xdr:row>56</xdr:row>
      <xdr:rowOff>104673</xdr:rowOff>
    </xdr:to>
    <xdr:cxnSp macro="">
      <xdr:nvCxnSpPr>
        <xdr:cNvPr id="356" name="直線コネクタ 355"/>
        <xdr:cNvCxnSpPr/>
      </xdr:nvCxnSpPr>
      <xdr:spPr>
        <a:xfrm flipV="1">
          <a:off x="8750300" y="9424695"/>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58" name="テキスト ボックス 357"/>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156223</xdr:rowOff>
    </xdr:from>
    <xdr:to>
      <xdr:col>12</xdr:col>
      <xdr:colOff>511175</xdr:colOff>
      <xdr:row>56</xdr:row>
      <xdr:rowOff>104673</xdr:rowOff>
    </xdr:to>
    <xdr:cxnSp macro="">
      <xdr:nvCxnSpPr>
        <xdr:cNvPr id="359" name="直線コネクタ 358"/>
        <xdr:cNvCxnSpPr/>
      </xdr:nvCxnSpPr>
      <xdr:spPr>
        <a:xfrm>
          <a:off x="7861300" y="9585973"/>
          <a:ext cx="889000" cy="11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156223</xdr:rowOff>
    </xdr:from>
    <xdr:to>
      <xdr:col>11</xdr:col>
      <xdr:colOff>307975</xdr:colOff>
      <xdr:row>57</xdr:row>
      <xdr:rowOff>94704</xdr:rowOff>
    </xdr:to>
    <xdr:cxnSp macro="">
      <xdr:nvCxnSpPr>
        <xdr:cNvPr id="362" name="直線コネクタ 361"/>
        <xdr:cNvCxnSpPr/>
      </xdr:nvCxnSpPr>
      <xdr:spPr>
        <a:xfrm flipV="1">
          <a:off x="6972300" y="9585973"/>
          <a:ext cx="889000" cy="2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48366</xdr:rowOff>
    </xdr:from>
    <xdr:ext cx="534377" cy="259045"/>
    <xdr:sp macro="" textlink="">
      <xdr:nvSpPr>
        <xdr:cNvPr id="364" name="テキスト ボックス 363"/>
        <xdr:cNvSpPr txBox="1"/>
      </xdr:nvSpPr>
      <xdr:spPr>
        <a:xfrm>
          <a:off x="7594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60871</xdr:rowOff>
    </xdr:from>
    <xdr:to>
      <xdr:col>15</xdr:col>
      <xdr:colOff>231775</xdr:colOff>
      <xdr:row>57</xdr:row>
      <xdr:rowOff>162471</xdr:rowOff>
    </xdr:to>
    <xdr:sp macro="" textlink="">
      <xdr:nvSpPr>
        <xdr:cNvPr id="372" name="円/楕円 371"/>
        <xdr:cNvSpPr/>
      </xdr:nvSpPr>
      <xdr:spPr>
        <a:xfrm>
          <a:off x="10426700" y="98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147248</xdr:rowOff>
    </xdr:from>
    <xdr:ext cx="534377" cy="259045"/>
    <xdr:sp macro="" textlink="">
      <xdr:nvSpPr>
        <xdr:cNvPr id="373" name="普通建設事業費該当値テキスト"/>
        <xdr:cNvSpPr txBox="1"/>
      </xdr:nvSpPr>
      <xdr:spPr>
        <a:xfrm>
          <a:off x="10528300" y="97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115595</xdr:rowOff>
    </xdr:from>
    <xdr:to>
      <xdr:col>14</xdr:col>
      <xdr:colOff>79375</xdr:colOff>
      <xdr:row>55</xdr:row>
      <xdr:rowOff>45745</xdr:rowOff>
    </xdr:to>
    <xdr:sp macro="" textlink="">
      <xdr:nvSpPr>
        <xdr:cNvPr id="374" name="円/楕円 373"/>
        <xdr:cNvSpPr/>
      </xdr:nvSpPr>
      <xdr:spPr>
        <a:xfrm>
          <a:off x="9588500" y="93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62272</xdr:rowOff>
    </xdr:from>
    <xdr:ext cx="534377" cy="259045"/>
    <xdr:sp macro="" textlink="">
      <xdr:nvSpPr>
        <xdr:cNvPr id="375" name="テキスト ボックス 374"/>
        <xdr:cNvSpPr txBox="1"/>
      </xdr:nvSpPr>
      <xdr:spPr>
        <a:xfrm>
          <a:off x="9372111" y="91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53873</xdr:rowOff>
    </xdr:from>
    <xdr:to>
      <xdr:col>12</xdr:col>
      <xdr:colOff>561975</xdr:colOff>
      <xdr:row>56</xdr:row>
      <xdr:rowOff>155473</xdr:rowOff>
    </xdr:to>
    <xdr:sp macro="" textlink="">
      <xdr:nvSpPr>
        <xdr:cNvPr id="376" name="円/楕円 375"/>
        <xdr:cNvSpPr/>
      </xdr:nvSpPr>
      <xdr:spPr>
        <a:xfrm>
          <a:off x="8699500" y="96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146600</xdr:rowOff>
    </xdr:from>
    <xdr:ext cx="534377" cy="259045"/>
    <xdr:sp macro="" textlink="">
      <xdr:nvSpPr>
        <xdr:cNvPr id="377" name="テキスト ボックス 376"/>
        <xdr:cNvSpPr txBox="1"/>
      </xdr:nvSpPr>
      <xdr:spPr>
        <a:xfrm>
          <a:off x="8483111" y="97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105423</xdr:rowOff>
    </xdr:from>
    <xdr:to>
      <xdr:col>11</xdr:col>
      <xdr:colOff>358775</xdr:colOff>
      <xdr:row>56</xdr:row>
      <xdr:rowOff>35573</xdr:rowOff>
    </xdr:to>
    <xdr:sp macro="" textlink="">
      <xdr:nvSpPr>
        <xdr:cNvPr id="378" name="円/楕円 377"/>
        <xdr:cNvSpPr/>
      </xdr:nvSpPr>
      <xdr:spPr>
        <a:xfrm>
          <a:off x="7810500" y="95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52100</xdr:rowOff>
    </xdr:from>
    <xdr:ext cx="534377" cy="259045"/>
    <xdr:sp macro="" textlink="">
      <xdr:nvSpPr>
        <xdr:cNvPr id="379" name="テキスト ボックス 378"/>
        <xdr:cNvSpPr txBox="1"/>
      </xdr:nvSpPr>
      <xdr:spPr>
        <a:xfrm>
          <a:off x="7594111" y="93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43904</xdr:rowOff>
    </xdr:from>
    <xdr:to>
      <xdr:col>10</xdr:col>
      <xdr:colOff>155575</xdr:colOff>
      <xdr:row>57</xdr:row>
      <xdr:rowOff>145504</xdr:rowOff>
    </xdr:to>
    <xdr:sp macro="" textlink="">
      <xdr:nvSpPr>
        <xdr:cNvPr id="380" name="円/楕円 379"/>
        <xdr:cNvSpPr/>
      </xdr:nvSpPr>
      <xdr:spPr>
        <a:xfrm>
          <a:off x="6921500" y="98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136631</xdr:rowOff>
    </xdr:from>
    <xdr:ext cx="534377" cy="259045"/>
    <xdr:sp macro="" textlink="">
      <xdr:nvSpPr>
        <xdr:cNvPr id="381" name="テキスト ボックス 380"/>
        <xdr:cNvSpPr txBox="1"/>
      </xdr:nvSpPr>
      <xdr:spPr>
        <a:xfrm>
          <a:off x="6705111" y="99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6655</xdr:rowOff>
    </xdr:from>
    <xdr:to>
      <xdr:col>15</xdr:col>
      <xdr:colOff>180975</xdr:colOff>
      <xdr:row>78</xdr:row>
      <xdr:rowOff>7265</xdr:rowOff>
    </xdr:to>
    <xdr:cxnSp macro="">
      <xdr:nvCxnSpPr>
        <xdr:cNvPr id="410" name="直線コネクタ 409"/>
        <xdr:cNvCxnSpPr/>
      </xdr:nvCxnSpPr>
      <xdr:spPr>
        <a:xfrm>
          <a:off x="9639300" y="13379755"/>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127915</xdr:rowOff>
    </xdr:from>
    <xdr:to>
      <xdr:col>15</xdr:col>
      <xdr:colOff>231775</xdr:colOff>
      <xdr:row>78</xdr:row>
      <xdr:rowOff>58065</xdr:rowOff>
    </xdr:to>
    <xdr:sp macro="" textlink="">
      <xdr:nvSpPr>
        <xdr:cNvPr id="420" name="円/楕円 419"/>
        <xdr:cNvSpPr/>
      </xdr:nvSpPr>
      <xdr:spPr>
        <a:xfrm>
          <a:off x="10426700" y="133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106342</xdr:rowOff>
    </xdr:from>
    <xdr:ext cx="534377" cy="259045"/>
    <xdr:sp macro="" textlink="">
      <xdr:nvSpPr>
        <xdr:cNvPr id="421" name="普通建設事業費 （ うち新規整備　）該当値テキスト"/>
        <xdr:cNvSpPr txBox="1"/>
      </xdr:nvSpPr>
      <xdr:spPr>
        <a:xfrm>
          <a:off x="10528300" y="133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127305</xdr:rowOff>
    </xdr:from>
    <xdr:to>
      <xdr:col>14</xdr:col>
      <xdr:colOff>79375</xdr:colOff>
      <xdr:row>78</xdr:row>
      <xdr:rowOff>57455</xdr:rowOff>
    </xdr:to>
    <xdr:sp macro="" textlink="">
      <xdr:nvSpPr>
        <xdr:cNvPr id="422" name="円/楕円 421"/>
        <xdr:cNvSpPr/>
      </xdr:nvSpPr>
      <xdr:spPr>
        <a:xfrm>
          <a:off x="9588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48582</xdr:rowOff>
    </xdr:from>
    <xdr:ext cx="534377" cy="259045"/>
    <xdr:sp macro="" textlink="">
      <xdr:nvSpPr>
        <xdr:cNvPr id="423" name="テキスト ボックス 422"/>
        <xdr:cNvSpPr txBox="1"/>
      </xdr:nvSpPr>
      <xdr:spPr>
        <a:xfrm>
          <a:off x="9372111" y="134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46889</xdr:rowOff>
    </xdr:from>
    <xdr:to>
      <xdr:col>15</xdr:col>
      <xdr:colOff>180975</xdr:colOff>
      <xdr:row>98</xdr:row>
      <xdr:rowOff>50729</xdr:rowOff>
    </xdr:to>
    <xdr:cxnSp macro="">
      <xdr:nvCxnSpPr>
        <xdr:cNvPr id="450" name="直線コネクタ 449"/>
        <xdr:cNvCxnSpPr/>
      </xdr:nvCxnSpPr>
      <xdr:spPr>
        <a:xfrm>
          <a:off x="9639300" y="15991739"/>
          <a:ext cx="838200" cy="8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171379</xdr:rowOff>
    </xdr:from>
    <xdr:to>
      <xdr:col>15</xdr:col>
      <xdr:colOff>231775</xdr:colOff>
      <xdr:row>98</xdr:row>
      <xdr:rowOff>101529</xdr:rowOff>
    </xdr:to>
    <xdr:sp macro="" textlink="">
      <xdr:nvSpPr>
        <xdr:cNvPr id="460" name="円/楕円 459"/>
        <xdr:cNvSpPr/>
      </xdr:nvSpPr>
      <xdr:spPr>
        <a:xfrm>
          <a:off x="10426700" y="168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86306</xdr:rowOff>
    </xdr:from>
    <xdr:ext cx="469744" cy="259045"/>
    <xdr:sp macro="" textlink="">
      <xdr:nvSpPr>
        <xdr:cNvPr id="461" name="普通建設事業費 （ うち更新整備　）該当値テキスト"/>
        <xdr:cNvSpPr txBox="1"/>
      </xdr:nvSpPr>
      <xdr:spPr>
        <a:xfrm>
          <a:off x="10528300" y="1671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167539</xdr:rowOff>
    </xdr:from>
    <xdr:to>
      <xdr:col>14</xdr:col>
      <xdr:colOff>79375</xdr:colOff>
      <xdr:row>93</xdr:row>
      <xdr:rowOff>97689</xdr:rowOff>
    </xdr:to>
    <xdr:sp macro="" textlink="">
      <xdr:nvSpPr>
        <xdr:cNvPr id="462" name="円/楕円 461"/>
        <xdr:cNvSpPr/>
      </xdr:nvSpPr>
      <xdr:spPr>
        <a:xfrm>
          <a:off x="9588500" y="159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114216</xdr:rowOff>
    </xdr:from>
    <xdr:ext cx="534377" cy="259045"/>
    <xdr:sp macro="" textlink="">
      <xdr:nvSpPr>
        <xdr:cNvPr id="463" name="テキスト ボックス 462"/>
        <xdr:cNvSpPr txBox="1"/>
      </xdr:nvSpPr>
      <xdr:spPr>
        <a:xfrm>
          <a:off x="9372111" y="157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42735</xdr:rowOff>
    </xdr:from>
    <xdr:to>
      <xdr:col>21</xdr:col>
      <xdr:colOff>161925</xdr:colOff>
      <xdr:row>39</xdr:row>
      <xdr:rowOff>44450</xdr:rowOff>
    </xdr:to>
    <xdr:cxnSp macro="">
      <xdr:nvCxnSpPr>
        <xdr:cNvPr id="498" name="直線コネクタ 497"/>
        <xdr:cNvCxnSpPr/>
      </xdr:nvCxnSpPr>
      <xdr:spPr>
        <a:xfrm>
          <a:off x="13703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40640</xdr:rowOff>
    </xdr:from>
    <xdr:to>
      <xdr:col>19</xdr:col>
      <xdr:colOff>644525</xdr:colOff>
      <xdr:row>39</xdr:row>
      <xdr:rowOff>42735</xdr:rowOff>
    </xdr:to>
    <xdr:cxnSp macro="">
      <xdr:nvCxnSpPr>
        <xdr:cNvPr id="501" name="直線コネクタ 500"/>
        <xdr:cNvCxnSpPr/>
      </xdr:nvCxnSpPr>
      <xdr:spPr>
        <a:xfrm>
          <a:off x="12814300" y="6727190"/>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163385</xdr:rowOff>
    </xdr:from>
    <xdr:to>
      <xdr:col>20</xdr:col>
      <xdr:colOff>9525</xdr:colOff>
      <xdr:row>39</xdr:row>
      <xdr:rowOff>93535</xdr:rowOff>
    </xdr:to>
    <xdr:sp macro="" textlink="">
      <xdr:nvSpPr>
        <xdr:cNvPr id="517" name="円/楕円 516"/>
        <xdr:cNvSpPr/>
      </xdr:nvSpPr>
      <xdr:spPr>
        <a:xfrm>
          <a:off x="13652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84662</xdr:rowOff>
    </xdr:from>
    <xdr:ext cx="249299" cy="259045"/>
    <xdr:sp macro="" textlink="">
      <xdr:nvSpPr>
        <xdr:cNvPr id="518" name="テキスト ボックス 517"/>
        <xdr:cNvSpPr txBox="1"/>
      </xdr:nvSpPr>
      <xdr:spPr>
        <a:xfrm>
          <a:off x="13578649"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161290</xdr:rowOff>
    </xdr:from>
    <xdr:to>
      <xdr:col>18</xdr:col>
      <xdr:colOff>492125</xdr:colOff>
      <xdr:row>39</xdr:row>
      <xdr:rowOff>91440</xdr:rowOff>
    </xdr:to>
    <xdr:sp macro="" textlink="">
      <xdr:nvSpPr>
        <xdr:cNvPr id="519" name="円/楕円 518"/>
        <xdr:cNvSpPr/>
      </xdr:nvSpPr>
      <xdr:spPr>
        <a:xfrm>
          <a:off x="1276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82567</xdr:rowOff>
    </xdr:from>
    <xdr:ext cx="313932" cy="259045"/>
    <xdr:sp macro="" textlink="">
      <xdr:nvSpPr>
        <xdr:cNvPr id="520" name="テキスト ボックス 519"/>
        <xdr:cNvSpPr txBox="1"/>
      </xdr:nvSpPr>
      <xdr:spPr>
        <a:xfrm>
          <a:off x="1265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26249</xdr:rowOff>
    </xdr:from>
    <xdr:to>
      <xdr:col>23</xdr:col>
      <xdr:colOff>517525</xdr:colOff>
      <xdr:row>71</xdr:row>
      <xdr:rowOff>153726</xdr:rowOff>
    </xdr:to>
    <xdr:cxnSp macro="">
      <xdr:nvCxnSpPr>
        <xdr:cNvPr id="600" name="直線コネクタ 599"/>
        <xdr:cNvCxnSpPr/>
      </xdr:nvCxnSpPr>
      <xdr:spPr>
        <a:xfrm flipV="1">
          <a:off x="15481300" y="12027749"/>
          <a:ext cx="838200" cy="29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153726</xdr:rowOff>
    </xdr:from>
    <xdr:to>
      <xdr:col>22</xdr:col>
      <xdr:colOff>365125</xdr:colOff>
      <xdr:row>72</xdr:row>
      <xdr:rowOff>116938</xdr:rowOff>
    </xdr:to>
    <xdr:cxnSp macro="">
      <xdr:nvCxnSpPr>
        <xdr:cNvPr id="603" name="直線コネクタ 602"/>
        <xdr:cNvCxnSpPr/>
      </xdr:nvCxnSpPr>
      <xdr:spPr>
        <a:xfrm flipV="1">
          <a:off x="14592300" y="12326676"/>
          <a:ext cx="889000" cy="13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116938</xdr:rowOff>
    </xdr:from>
    <xdr:to>
      <xdr:col>21</xdr:col>
      <xdr:colOff>161925</xdr:colOff>
      <xdr:row>73</xdr:row>
      <xdr:rowOff>14917</xdr:rowOff>
    </xdr:to>
    <xdr:cxnSp macro="">
      <xdr:nvCxnSpPr>
        <xdr:cNvPr id="606" name="直線コネクタ 605"/>
        <xdr:cNvCxnSpPr/>
      </xdr:nvCxnSpPr>
      <xdr:spPr>
        <a:xfrm flipV="1">
          <a:off x="13703300" y="12461338"/>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14917</xdr:rowOff>
    </xdr:from>
    <xdr:to>
      <xdr:col>19</xdr:col>
      <xdr:colOff>644525</xdr:colOff>
      <xdr:row>73</xdr:row>
      <xdr:rowOff>57453</xdr:rowOff>
    </xdr:to>
    <xdr:cxnSp macro="">
      <xdr:nvCxnSpPr>
        <xdr:cNvPr id="609" name="直線コネクタ 608"/>
        <xdr:cNvCxnSpPr/>
      </xdr:nvCxnSpPr>
      <xdr:spPr>
        <a:xfrm flipV="1">
          <a:off x="12814300" y="12530767"/>
          <a:ext cx="889000" cy="4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1" name="テキスト ボックス 610"/>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69</xdr:row>
      <xdr:rowOff>146899</xdr:rowOff>
    </xdr:from>
    <xdr:to>
      <xdr:col>23</xdr:col>
      <xdr:colOff>568325</xdr:colOff>
      <xdr:row>70</xdr:row>
      <xdr:rowOff>77049</xdr:rowOff>
    </xdr:to>
    <xdr:sp macro="" textlink="">
      <xdr:nvSpPr>
        <xdr:cNvPr id="619" name="円/楕円 618"/>
        <xdr:cNvSpPr/>
      </xdr:nvSpPr>
      <xdr:spPr>
        <a:xfrm>
          <a:off x="16268700" y="119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99926</xdr:rowOff>
    </xdr:from>
    <xdr:ext cx="534377" cy="259045"/>
    <xdr:sp macro="" textlink="">
      <xdr:nvSpPr>
        <xdr:cNvPr id="620" name="公債費該当値テキスト"/>
        <xdr:cNvSpPr txBox="1"/>
      </xdr:nvSpPr>
      <xdr:spPr>
        <a:xfrm>
          <a:off x="16370300" y="119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98,948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102926</xdr:rowOff>
    </xdr:from>
    <xdr:to>
      <xdr:col>22</xdr:col>
      <xdr:colOff>415925</xdr:colOff>
      <xdr:row>72</xdr:row>
      <xdr:rowOff>33076</xdr:rowOff>
    </xdr:to>
    <xdr:sp macro="" textlink="">
      <xdr:nvSpPr>
        <xdr:cNvPr id="621" name="円/楕円 620"/>
        <xdr:cNvSpPr/>
      </xdr:nvSpPr>
      <xdr:spPr>
        <a:xfrm>
          <a:off x="15430500" y="122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49603</xdr:rowOff>
    </xdr:from>
    <xdr:ext cx="534377" cy="259045"/>
    <xdr:sp macro="" textlink="">
      <xdr:nvSpPr>
        <xdr:cNvPr id="622" name="テキスト ボックス 621"/>
        <xdr:cNvSpPr txBox="1"/>
      </xdr:nvSpPr>
      <xdr:spPr>
        <a:xfrm>
          <a:off x="15214111" y="120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66138</xdr:rowOff>
    </xdr:from>
    <xdr:to>
      <xdr:col>21</xdr:col>
      <xdr:colOff>212725</xdr:colOff>
      <xdr:row>72</xdr:row>
      <xdr:rowOff>167738</xdr:rowOff>
    </xdr:to>
    <xdr:sp macro="" textlink="">
      <xdr:nvSpPr>
        <xdr:cNvPr id="623" name="円/楕円 622"/>
        <xdr:cNvSpPr/>
      </xdr:nvSpPr>
      <xdr:spPr>
        <a:xfrm>
          <a:off x="14541500" y="124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12815</xdr:rowOff>
    </xdr:from>
    <xdr:ext cx="534377" cy="259045"/>
    <xdr:sp macro="" textlink="">
      <xdr:nvSpPr>
        <xdr:cNvPr id="624" name="テキスト ボックス 623"/>
        <xdr:cNvSpPr txBox="1"/>
      </xdr:nvSpPr>
      <xdr:spPr>
        <a:xfrm>
          <a:off x="14325111" y="121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135567</xdr:rowOff>
    </xdr:from>
    <xdr:to>
      <xdr:col>20</xdr:col>
      <xdr:colOff>9525</xdr:colOff>
      <xdr:row>73</xdr:row>
      <xdr:rowOff>65717</xdr:rowOff>
    </xdr:to>
    <xdr:sp macro="" textlink="">
      <xdr:nvSpPr>
        <xdr:cNvPr id="625" name="円/楕円 624"/>
        <xdr:cNvSpPr/>
      </xdr:nvSpPr>
      <xdr:spPr>
        <a:xfrm>
          <a:off x="13652500" y="124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82244</xdr:rowOff>
    </xdr:from>
    <xdr:ext cx="534377" cy="259045"/>
    <xdr:sp macro="" textlink="">
      <xdr:nvSpPr>
        <xdr:cNvPr id="626" name="テキスト ボックス 625"/>
        <xdr:cNvSpPr txBox="1"/>
      </xdr:nvSpPr>
      <xdr:spPr>
        <a:xfrm>
          <a:off x="13436111" y="1225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6653</xdr:rowOff>
    </xdr:from>
    <xdr:to>
      <xdr:col>18</xdr:col>
      <xdr:colOff>492125</xdr:colOff>
      <xdr:row>73</xdr:row>
      <xdr:rowOff>108253</xdr:rowOff>
    </xdr:to>
    <xdr:sp macro="" textlink="">
      <xdr:nvSpPr>
        <xdr:cNvPr id="627" name="円/楕円 626"/>
        <xdr:cNvSpPr/>
      </xdr:nvSpPr>
      <xdr:spPr>
        <a:xfrm>
          <a:off x="12763500" y="12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124780</xdr:rowOff>
    </xdr:from>
    <xdr:ext cx="534377" cy="259045"/>
    <xdr:sp macro="" textlink="">
      <xdr:nvSpPr>
        <xdr:cNvPr id="628" name="テキスト ボックス 627"/>
        <xdr:cNvSpPr txBox="1"/>
      </xdr:nvSpPr>
      <xdr:spPr>
        <a:xfrm>
          <a:off x="12547111" y="1229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73642</xdr:rowOff>
    </xdr:from>
    <xdr:to>
      <xdr:col>23</xdr:col>
      <xdr:colOff>517525</xdr:colOff>
      <xdr:row>98</xdr:row>
      <xdr:rowOff>94155</xdr:rowOff>
    </xdr:to>
    <xdr:cxnSp macro="">
      <xdr:nvCxnSpPr>
        <xdr:cNvPr id="657" name="直線コネクタ 656"/>
        <xdr:cNvCxnSpPr/>
      </xdr:nvCxnSpPr>
      <xdr:spPr>
        <a:xfrm flipV="1">
          <a:off x="15481300" y="15675592"/>
          <a:ext cx="838200" cy="12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89691</xdr:rowOff>
    </xdr:from>
    <xdr:to>
      <xdr:col>22</xdr:col>
      <xdr:colOff>365125</xdr:colOff>
      <xdr:row>98</xdr:row>
      <xdr:rowOff>94155</xdr:rowOff>
    </xdr:to>
    <xdr:cxnSp macro="">
      <xdr:nvCxnSpPr>
        <xdr:cNvPr id="660" name="直線コネクタ 659"/>
        <xdr:cNvCxnSpPr/>
      </xdr:nvCxnSpPr>
      <xdr:spPr>
        <a:xfrm>
          <a:off x="14592300" y="16891791"/>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81034</xdr:rowOff>
    </xdr:from>
    <xdr:to>
      <xdr:col>21</xdr:col>
      <xdr:colOff>161925</xdr:colOff>
      <xdr:row>98</xdr:row>
      <xdr:rowOff>89691</xdr:rowOff>
    </xdr:to>
    <xdr:cxnSp macro="">
      <xdr:nvCxnSpPr>
        <xdr:cNvPr id="663" name="直線コネクタ 662"/>
        <xdr:cNvCxnSpPr/>
      </xdr:nvCxnSpPr>
      <xdr:spPr>
        <a:xfrm>
          <a:off x="13703300" y="16883134"/>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163118</xdr:rowOff>
    </xdr:from>
    <xdr:ext cx="534377" cy="259045"/>
    <xdr:sp macro="" textlink="">
      <xdr:nvSpPr>
        <xdr:cNvPr id="665" name="テキスト ボックス 664"/>
        <xdr:cNvSpPr txBox="1"/>
      </xdr:nvSpPr>
      <xdr:spPr>
        <a:xfrm>
          <a:off x="14325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81034</xdr:rowOff>
    </xdr:from>
    <xdr:to>
      <xdr:col>19</xdr:col>
      <xdr:colOff>644525</xdr:colOff>
      <xdr:row>98</xdr:row>
      <xdr:rowOff>143129</xdr:rowOff>
    </xdr:to>
    <xdr:cxnSp macro="">
      <xdr:nvCxnSpPr>
        <xdr:cNvPr id="666" name="直線コネクタ 665"/>
        <xdr:cNvCxnSpPr/>
      </xdr:nvCxnSpPr>
      <xdr:spPr>
        <a:xfrm flipV="1">
          <a:off x="12814300" y="16883134"/>
          <a:ext cx="889000" cy="6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15420</xdr:rowOff>
    </xdr:from>
    <xdr:ext cx="469744" cy="259045"/>
    <xdr:sp macro="" textlink="">
      <xdr:nvSpPr>
        <xdr:cNvPr id="668" name="テキスト ボックス 667"/>
        <xdr:cNvSpPr txBox="1"/>
      </xdr:nvSpPr>
      <xdr:spPr>
        <a:xfrm>
          <a:off x="13468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22842</xdr:rowOff>
    </xdr:from>
    <xdr:to>
      <xdr:col>23</xdr:col>
      <xdr:colOff>568325</xdr:colOff>
      <xdr:row>91</xdr:row>
      <xdr:rowOff>124442</xdr:rowOff>
    </xdr:to>
    <xdr:sp macro="" textlink="">
      <xdr:nvSpPr>
        <xdr:cNvPr id="676" name="円/楕円 675"/>
        <xdr:cNvSpPr/>
      </xdr:nvSpPr>
      <xdr:spPr>
        <a:xfrm>
          <a:off x="16268700" y="156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147319</xdr:rowOff>
    </xdr:from>
    <xdr:ext cx="599010" cy="259045"/>
    <xdr:sp macro="" textlink="">
      <xdr:nvSpPr>
        <xdr:cNvPr id="677" name="積立金該当値テキスト"/>
        <xdr:cNvSpPr txBox="1"/>
      </xdr:nvSpPr>
      <xdr:spPr>
        <a:xfrm>
          <a:off x="16370300" y="1557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43355</xdr:rowOff>
    </xdr:from>
    <xdr:to>
      <xdr:col>22</xdr:col>
      <xdr:colOff>415925</xdr:colOff>
      <xdr:row>98</xdr:row>
      <xdr:rowOff>144955</xdr:rowOff>
    </xdr:to>
    <xdr:sp macro="" textlink="">
      <xdr:nvSpPr>
        <xdr:cNvPr id="678" name="円/楕円 677"/>
        <xdr:cNvSpPr/>
      </xdr:nvSpPr>
      <xdr:spPr>
        <a:xfrm>
          <a:off x="15430500" y="168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161482</xdr:rowOff>
    </xdr:from>
    <xdr:ext cx="534377" cy="259045"/>
    <xdr:sp macro="" textlink="">
      <xdr:nvSpPr>
        <xdr:cNvPr id="679" name="テキスト ボックス 678"/>
        <xdr:cNvSpPr txBox="1"/>
      </xdr:nvSpPr>
      <xdr:spPr>
        <a:xfrm>
          <a:off x="15214111" y="1662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38891</xdr:rowOff>
    </xdr:from>
    <xdr:to>
      <xdr:col>21</xdr:col>
      <xdr:colOff>212725</xdr:colOff>
      <xdr:row>98</xdr:row>
      <xdr:rowOff>140491</xdr:rowOff>
    </xdr:to>
    <xdr:sp macro="" textlink="">
      <xdr:nvSpPr>
        <xdr:cNvPr id="680" name="円/楕円 679"/>
        <xdr:cNvSpPr/>
      </xdr:nvSpPr>
      <xdr:spPr>
        <a:xfrm>
          <a:off x="14541500" y="168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157018</xdr:rowOff>
    </xdr:from>
    <xdr:ext cx="534377" cy="259045"/>
    <xdr:sp macro="" textlink="">
      <xdr:nvSpPr>
        <xdr:cNvPr id="681" name="テキスト ボックス 680"/>
        <xdr:cNvSpPr txBox="1"/>
      </xdr:nvSpPr>
      <xdr:spPr>
        <a:xfrm>
          <a:off x="14325111" y="166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30234</xdr:rowOff>
    </xdr:from>
    <xdr:to>
      <xdr:col>20</xdr:col>
      <xdr:colOff>9525</xdr:colOff>
      <xdr:row>98</xdr:row>
      <xdr:rowOff>131834</xdr:rowOff>
    </xdr:to>
    <xdr:sp macro="" textlink="">
      <xdr:nvSpPr>
        <xdr:cNvPr id="682" name="円/楕円 681"/>
        <xdr:cNvSpPr/>
      </xdr:nvSpPr>
      <xdr:spPr>
        <a:xfrm>
          <a:off x="13652500" y="168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148361</xdr:rowOff>
    </xdr:from>
    <xdr:ext cx="534377" cy="259045"/>
    <xdr:sp macro="" textlink="">
      <xdr:nvSpPr>
        <xdr:cNvPr id="683" name="テキスト ボックス 682"/>
        <xdr:cNvSpPr txBox="1"/>
      </xdr:nvSpPr>
      <xdr:spPr>
        <a:xfrm>
          <a:off x="13436111" y="166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92329</xdr:rowOff>
    </xdr:from>
    <xdr:to>
      <xdr:col>18</xdr:col>
      <xdr:colOff>492125</xdr:colOff>
      <xdr:row>99</xdr:row>
      <xdr:rowOff>22479</xdr:rowOff>
    </xdr:to>
    <xdr:sp macro="" textlink="">
      <xdr:nvSpPr>
        <xdr:cNvPr id="684" name="円/楕円 683"/>
        <xdr:cNvSpPr/>
      </xdr:nvSpPr>
      <xdr:spPr>
        <a:xfrm>
          <a:off x="12763500" y="168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13606</xdr:rowOff>
    </xdr:from>
    <xdr:ext cx="469744" cy="259045"/>
    <xdr:sp macro="" textlink="">
      <xdr:nvSpPr>
        <xdr:cNvPr id="685" name="テキスト ボックス 684"/>
        <xdr:cNvSpPr txBox="1"/>
      </xdr:nvSpPr>
      <xdr:spPr>
        <a:xfrm>
          <a:off x="12579427" y="1698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135128</xdr:rowOff>
    </xdr:from>
    <xdr:to>
      <xdr:col>32</xdr:col>
      <xdr:colOff>187325</xdr:colOff>
      <xdr:row>38</xdr:row>
      <xdr:rowOff>139700</xdr:rowOff>
    </xdr:to>
    <xdr:cxnSp macro="">
      <xdr:nvCxnSpPr>
        <xdr:cNvPr id="712" name="直線コネクタ 711"/>
        <xdr:cNvCxnSpPr/>
      </xdr:nvCxnSpPr>
      <xdr:spPr>
        <a:xfrm>
          <a:off x="21323300" y="6650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135128</xdr:rowOff>
    </xdr:from>
    <xdr:to>
      <xdr:col>31</xdr:col>
      <xdr:colOff>34925</xdr:colOff>
      <xdr:row>38</xdr:row>
      <xdr:rowOff>139700</xdr:rowOff>
    </xdr:to>
    <xdr:cxnSp macro="">
      <xdr:nvCxnSpPr>
        <xdr:cNvPr id="715" name="直線コネクタ 714"/>
        <xdr:cNvCxnSpPr/>
      </xdr:nvCxnSpPr>
      <xdr:spPr>
        <a:xfrm flipV="1">
          <a:off x="20434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132842</xdr:rowOff>
    </xdr:from>
    <xdr:to>
      <xdr:col>28</xdr:col>
      <xdr:colOff>314325</xdr:colOff>
      <xdr:row>38</xdr:row>
      <xdr:rowOff>139700</xdr:rowOff>
    </xdr:to>
    <xdr:cxnSp macro="">
      <xdr:nvCxnSpPr>
        <xdr:cNvPr id="721" name="直線コネクタ 720"/>
        <xdr:cNvCxnSpPr/>
      </xdr:nvCxnSpPr>
      <xdr:spPr>
        <a:xfrm>
          <a:off x="18656300" y="6647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84328</xdr:rowOff>
    </xdr:from>
    <xdr:to>
      <xdr:col>31</xdr:col>
      <xdr:colOff>85725</xdr:colOff>
      <xdr:row>39</xdr:row>
      <xdr:rowOff>14478</xdr:rowOff>
    </xdr:to>
    <xdr:sp macro="" textlink="">
      <xdr:nvSpPr>
        <xdr:cNvPr id="733" name="円/楕円 732"/>
        <xdr:cNvSpPr/>
      </xdr:nvSpPr>
      <xdr:spPr>
        <a:xfrm>
          <a:off x="21272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5605</xdr:rowOff>
    </xdr:from>
    <xdr:ext cx="313932" cy="259045"/>
    <xdr:sp macro="" textlink="">
      <xdr:nvSpPr>
        <xdr:cNvPr id="734" name="テキスト ボックス 733"/>
        <xdr:cNvSpPr txBox="1"/>
      </xdr:nvSpPr>
      <xdr:spPr>
        <a:xfrm>
          <a:off x="21166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82042</xdr:rowOff>
    </xdr:from>
    <xdr:to>
      <xdr:col>27</xdr:col>
      <xdr:colOff>161925</xdr:colOff>
      <xdr:row>39</xdr:row>
      <xdr:rowOff>12192</xdr:rowOff>
    </xdr:to>
    <xdr:sp macro="" textlink="">
      <xdr:nvSpPr>
        <xdr:cNvPr id="739" name="円/楕円 738"/>
        <xdr:cNvSpPr/>
      </xdr:nvSpPr>
      <xdr:spPr>
        <a:xfrm>
          <a:off x="18605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3319</xdr:rowOff>
    </xdr:from>
    <xdr:ext cx="313932" cy="259045"/>
    <xdr:sp macro="" textlink="">
      <xdr:nvSpPr>
        <xdr:cNvPr id="740" name="テキスト ボックス 739"/>
        <xdr:cNvSpPr txBox="1"/>
      </xdr:nvSpPr>
      <xdr:spPr>
        <a:xfrm>
          <a:off x="18499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63805</xdr:rowOff>
    </xdr:from>
    <xdr:to>
      <xdr:col>32</xdr:col>
      <xdr:colOff>187325</xdr:colOff>
      <xdr:row>58</xdr:row>
      <xdr:rowOff>53060</xdr:rowOff>
    </xdr:to>
    <xdr:cxnSp macro="">
      <xdr:nvCxnSpPr>
        <xdr:cNvPr id="769" name="直線コネクタ 768"/>
        <xdr:cNvCxnSpPr/>
      </xdr:nvCxnSpPr>
      <xdr:spPr>
        <a:xfrm>
          <a:off x="21323300" y="9150655"/>
          <a:ext cx="8382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63805</xdr:rowOff>
    </xdr:from>
    <xdr:to>
      <xdr:col>31</xdr:col>
      <xdr:colOff>34925</xdr:colOff>
      <xdr:row>58</xdr:row>
      <xdr:rowOff>130175</xdr:rowOff>
    </xdr:to>
    <xdr:cxnSp macro="">
      <xdr:nvCxnSpPr>
        <xdr:cNvPr id="772" name="直線コネクタ 771"/>
        <xdr:cNvCxnSpPr/>
      </xdr:nvCxnSpPr>
      <xdr:spPr>
        <a:xfrm flipV="1">
          <a:off x="20434300" y="9150655"/>
          <a:ext cx="889000" cy="92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147718</xdr:rowOff>
    </xdr:from>
    <xdr:ext cx="469744" cy="259045"/>
    <xdr:sp macro="" textlink="">
      <xdr:nvSpPr>
        <xdr:cNvPr id="774" name="テキスト ボックス 773"/>
        <xdr:cNvSpPr txBox="1"/>
      </xdr:nvSpPr>
      <xdr:spPr>
        <a:xfrm>
          <a:off x="21088427" y="97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77901</xdr:rowOff>
    </xdr:from>
    <xdr:to>
      <xdr:col>29</xdr:col>
      <xdr:colOff>517525</xdr:colOff>
      <xdr:row>58</xdr:row>
      <xdr:rowOff>130175</xdr:rowOff>
    </xdr:to>
    <xdr:cxnSp macro="">
      <xdr:nvCxnSpPr>
        <xdr:cNvPr id="775" name="直線コネクタ 774"/>
        <xdr:cNvCxnSpPr/>
      </xdr:nvCxnSpPr>
      <xdr:spPr>
        <a:xfrm>
          <a:off x="19545300" y="9850551"/>
          <a:ext cx="889000" cy="2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22733</xdr:rowOff>
    </xdr:from>
    <xdr:to>
      <xdr:col>28</xdr:col>
      <xdr:colOff>314325</xdr:colOff>
      <xdr:row>57</xdr:row>
      <xdr:rowOff>77901</xdr:rowOff>
    </xdr:to>
    <xdr:cxnSp macro="">
      <xdr:nvCxnSpPr>
        <xdr:cNvPr id="778" name="直線コネクタ 777"/>
        <xdr:cNvCxnSpPr/>
      </xdr:nvCxnSpPr>
      <xdr:spPr>
        <a:xfrm>
          <a:off x="18656300" y="9795383"/>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2260</xdr:rowOff>
    </xdr:from>
    <xdr:to>
      <xdr:col>32</xdr:col>
      <xdr:colOff>238125</xdr:colOff>
      <xdr:row>58</xdr:row>
      <xdr:rowOff>103860</xdr:rowOff>
    </xdr:to>
    <xdr:sp macro="" textlink="">
      <xdr:nvSpPr>
        <xdr:cNvPr id="788" name="円/楕円 787"/>
        <xdr:cNvSpPr/>
      </xdr:nvSpPr>
      <xdr:spPr>
        <a:xfrm>
          <a:off x="221107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152137</xdr:rowOff>
    </xdr:from>
    <xdr:ext cx="469744" cy="259045"/>
    <xdr:sp macro="" textlink="">
      <xdr:nvSpPr>
        <xdr:cNvPr id="789" name="貸付金該当値テキスト"/>
        <xdr:cNvSpPr txBox="1"/>
      </xdr:nvSpPr>
      <xdr:spPr>
        <a:xfrm>
          <a:off x="22212300" y="99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13005</xdr:rowOff>
    </xdr:from>
    <xdr:to>
      <xdr:col>31</xdr:col>
      <xdr:colOff>85725</xdr:colOff>
      <xdr:row>53</xdr:row>
      <xdr:rowOff>114605</xdr:rowOff>
    </xdr:to>
    <xdr:sp macro="" textlink="">
      <xdr:nvSpPr>
        <xdr:cNvPr id="790" name="円/楕円 789"/>
        <xdr:cNvSpPr/>
      </xdr:nvSpPr>
      <xdr:spPr>
        <a:xfrm>
          <a:off x="21272500" y="90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131132</xdr:rowOff>
    </xdr:from>
    <xdr:ext cx="534377" cy="259045"/>
    <xdr:sp macro="" textlink="">
      <xdr:nvSpPr>
        <xdr:cNvPr id="791" name="テキスト ボックス 790"/>
        <xdr:cNvSpPr txBox="1"/>
      </xdr:nvSpPr>
      <xdr:spPr>
        <a:xfrm>
          <a:off x="21056111" y="88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79375</xdr:rowOff>
    </xdr:from>
    <xdr:to>
      <xdr:col>29</xdr:col>
      <xdr:colOff>568325</xdr:colOff>
      <xdr:row>59</xdr:row>
      <xdr:rowOff>9525</xdr:rowOff>
    </xdr:to>
    <xdr:sp macro="" textlink="">
      <xdr:nvSpPr>
        <xdr:cNvPr id="792" name="円/楕円 791"/>
        <xdr:cNvSpPr/>
      </xdr:nvSpPr>
      <xdr:spPr>
        <a:xfrm>
          <a:off x="20383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652</xdr:rowOff>
    </xdr:from>
    <xdr:ext cx="469744" cy="259045"/>
    <xdr:sp macro="" textlink="">
      <xdr:nvSpPr>
        <xdr:cNvPr id="793" name="テキスト ボックス 792"/>
        <xdr:cNvSpPr txBox="1"/>
      </xdr:nvSpPr>
      <xdr:spPr>
        <a:xfrm>
          <a:off x="20199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27101</xdr:rowOff>
    </xdr:from>
    <xdr:to>
      <xdr:col>28</xdr:col>
      <xdr:colOff>365125</xdr:colOff>
      <xdr:row>57</xdr:row>
      <xdr:rowOff>128701</xdr:rowOff>
    </xdr:to>
    <xdr:sp macro="" textlink="">
      <xdr:nvSpPr>
        <xdr:cNvPr id="794" name="円/楕円 793"/>
        <xdr:cNvSpPr/>
      </xdr:nvSpPr>
      <xdr:spPr>
        <a:xfrm>
          <a:off x="19494500" y="97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119828</xdr:rowOff>
    </xdr:from>
    <xdr:ext cx="469744" cy="259045"/>
    <xdr:sp macro="" textlink="">
      <xdr:nvSpPr>
        <xdr:cNvPr id="795" name="テキスト ボックス 794"/>
        <xdr:cNvSpPr txBox="1"/>
      </xdr:nvSpPr>
      <xdr:spPr>
        <a:xfrm>
          <a:off x="19310427" y="98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143383</xdr:rowOff>
    </xdr:from>
    <xdr:to>
      <xdr:col>27</xdr:col>
      <xdr:colOff>161925</xdr:colOff>
      <xdr:row>57</xdr:row>
      <xdr:rowOff>73533</xdr:rowOff>
    </xdr:to>
    <xdr:sp macro="" textlink="">
      <xdr:nvSpPr>
        <xdr:cNvPr id="796" name="円/楕円 795"/>
        <xdr:cNvSpPr/>
      </xdr:nvSpPr>
      <xdr:spPr>
        <a:xfrm>
          <a:off x="18605500" y="97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64660</xdr:rowOff>
    </xdr:from>
    <xdr:ext cx="469744" cy="259045"/>
    <xdr:sp macro="" textlink="">
      <xdr:nvSpPr>
        <xdr:cNvPr id="797" name="テキスト ボックス 796"/>
        <xdr:cNvSpPr txBox="1"/>
      </xdr:nvSpPr>
      <xdr:spPr>
        <a:xfrm>
          <a:off x="18421427" y="983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113091</xdr:rowOff>
    </xdr:from>
    <xdr:to>
      <xdr:col>32</xdr:col>
      <xdr:colOff>187325</xdr:colOff>
      <xdr:row>71</xdr:row>
      <xdr:rowOff>69108</xdr:rowOff>
    </xdr:to>
    <xdr:cxnSp macro="">
      <xdr:nvCxnSpPr>
        <xdr:cNvPr id="825" name="直線コネクタ 824"/>
        <xdr:cNvCxnSpPr/>
      </xdr:nvCxnSpPr>
      <xdr:spPr>
        <a:xfrm flipV="1">
          <a:off x="21323300" y="12114591"/>
          <a:ext cx="8382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69108</xdr:rowOff>
    </xdr:from>
    <xdr:to>
      <xdr:col>31</xdr:col>
      <xdr:colOff>34925</xdr:colOff>
      <xdr:row>71</xdr:row>
      <xdr:rowOff>151359</xdr:rowOff>
    </xdr:to>
    <xdr:cxnSp macro="">
      <xdr:nvCxnSpPr>
        <xdr:cNvPr id="828" name="直線コネクタ 827"/>
        <xdr:cNvCxnSpPr/>
      </xdr:nvCxnSpPr>
      <xdr:spPr>
        <a:xfrm flipV="1">
          <a:off x="20434300" y="12242058"/>
          <a:ext cx="889000" cy="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151359</xdr:rowOff>
    </xdr:from>
    <xdr:to>
      <xdr:col>29</xdr:col>
      <xdr:colOff>517525</xdr:colOff>
      <xdr:row>72</xdr:row>
      <xdr:rowOff>17490</xdr:rowOff>
    </xdr:to>
    <xdr:cxnSp macro="">
      <xdr:nvCxnSpPr>
        <xdr:cNvPr id="831" name="直線コネクタ 830"/>
        <xdr:cNvCxnSpPr/>
      </xdr:nvCxnSpPr>
      <xdr:spPr>
        <a:xfrm flipV="1">
          <a:off x="19545300" y="12324309"/>
          <a:ext cx="889000" cy="3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17490</xdr:rowOff>
    </xdr:from>
    <xdr:to>
      <xdr:col>28</xdr:col>
      <xdr:colOff>314325</xdr:colOff>
      <xdr:row>72</xdr:row>
      <xdr:rowOff>117526</xdr:rowOff>
    </xdr:to>
    <xdr:cxnSp macro="">
      <xdr:nvCxnSpPr>
        <xdr:cNvPr id="834" name="直線コネクタ 833"/>
        <xdr:cNvCxnSpPr/>
      </xdr:nvCxnSpPr>
      <xdr:spPr>
        <a:xfrm flipV="1">
          <a:off x="18656300" y="12361890"/>
          <a:ext cx="8890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62291</xdr:rowOff>
    </xdr:from>
    <xdr:to>
      <xdr:col>32</xdr:col>
      <xdr:colOff>238125</xdr:colOff>
      <xdr:row>70</xdr:row>
      <xdr:rowOff>163891</xdr:rowOff>
    </xdr:to>
    <xdr:sp macro="" textlink="">
      <xdr:nvSpPr>
        <xdr:cNvPr id="844" name="円/楕円 843"/>
        <xdr:cNvSpPr/>
      </xdr:nvSpPr>
      <xdr:spPr>
        <a:xfrm>
          <a:off x="22110700" y="120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148668</xdr:rowOff>
    </xdr:from>
    <xdr:ext cx="534377" cy="259045"/>
    <xdr:sp macro="" textlink="">
      <xdr:nvSpPr>
        <xdr:cNvPr id="845" name="繰出金該当値テキスト"/>
        <xdr:cNvSpPr txBox="1"/>
      </xdr:nvSpPr>
      <xdr:spPr>
        <a:xfrm>
          <a:off x="22212300" y="119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50,582</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18308</xdr:rowOff>
    </xdr:from>
    <xdr:to>
      <xdr:col>31</xdr:col>
      <xdr:colOff>85725</xdr:colOff>
      <xdr:row>71</xdr:row>
      <xdr:rowOff>119908</xdr:rowOff>
    </xdr:to>
    <xdr:sp macro="" textlink="">
      <xdr:nvSpPr>
        <xdr:cNvPr id="846" name="円/楕円 845"/>
        <xdr:cNvSpPr/>
      </xdr:nvSpPr>
      <xdr:spPr>
        <a:xfrm>
          <a:off x="21272500" y="121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136435</xdr:rowOff>
    </xdr:from>
    <xdr:ext cx="534377" cy="259045"/>
    <xdr:sp macro="" textlink="">
      <xdr:nvSpPr>
        <xdr:cNvPr id="847" name="テキスト ボックス 846"/>
        <xdr:cNvSpPr txBox="1"/>
      </xdr:nvSpPr>
      <xdr:spPr>
        <a:xfrm>
          <a:off x="21056111" y="1196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47,794</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100559</xdr:rowOff>
    </xdr:from>
    <xdr:to>
      <xdr:col>29</xdr:col>
      <xdr:colOff>568325</xdr:colOff>
      <xdr:row>72</xdr:row>
      <xdr:rowOff>30709</xdr:rowOff>
    </xdr:to>
    <xdr:sp macro="" textlink="">
      <xdr:nvSpPr>
        <xdr:cNvPr id="848" name="円/楕円 847"/>
        <xdr:cNvSpPr/>
      </xdr:nvSpPr>
      <xdr:spPr>
        <a:xfrm>
          <a:off x="20383500" y="122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47236</xdr:rowOff>
    </xdr:from>
    <xdr:ext cx="534377" cy="259045"/>
    <xdr:sp macro="" textlink="">
      <xdr:nvSpPr>
        <xdr:cNvPr id="849" name="テキスト ボックス 848"/>
        <xdr:cNvSpPr txBox="1"/>
      </xdr:nvSpPr>
      <xdr:spPr>
        <a:xfrm>
          <a:off x="20167111" y="120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138140</xdr:rowOff>
    </xdr:from>
    <xdr:to>
      <xdr:col>28</xdr:col>
      <xdr:colOff>365125</xdr:colOff>
      <xdr:row>72</xdr:row>
      <xdr:rowOff>68290</xdr:rowOff>
    </xdr:to>
    <xdr:sp macro="" textlink="">
      <xdr:nvSpPr>
        <xdr:cNvPr id="850" name="円/楕円 849"/>
        <xdr:cNvSpPr/>
      </xdr:nvSpPr>
      <xdr:spPr>
        <a:xfrm>
          <a:off x="19494500" y="123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84817</xdr:rowOff>
    </xdr:from>
    <xdr:ext cx="534377" cy="259045"/>
    <xdr:sp macro="" textlink="">
      <xdr:nvSpPr>
        <xdr:cNvPr id="851" name="テキスト ボックス 850"/>
        <xdr:cNvSpPr txBox="1"/>
      </xdr:nvSpPr>
      <xdr:spPr>
        <a:xfrm>
          <a:off x="19278111" y="120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66726</xdr:rowOff>
    </xdr:from>
    <xdr:to>
      <xdr:col>27</xdr:col>
      <xdr:colOff>161925</xdr:colOff>
      <xdr:row>72</xdr:row>
      <xdr:rowOff>168326</xdr:rowOff>
    </xdr:to>
    <xdr:sp macro="" textlink="">
      <xdr:nvSpPr>
        <xdr:cNvPr id="852" name="円/楕円 851"/>
        <xdr:cNvSpPr/>
      </xdr:nvSpPr>
      <xdr:spPr>
        <a:xfrm>
          <a:off x="18605500" y="124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13403</xdr:rowOff>
    </xdr:from>
    <xdr:ext cx="534377" cy="259045"/>
    <xdr:sp macro="" textlink="">
      <xdr:nvSpPr>
        <xdr:cNvPr id="853" name="テキスト ボックス 852"/>
        <xdr:cNvSpPr txBox="1"/>
      </xdr:nvSpPr>
      <xdr:spPr>
        <a:xfrm>
          <a:off x="183891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67" name="テキスト ボックス 866"/>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9" name="テキスト ボックス 868"/>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71" name="テキスト ボックス 870"/>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3" name="テキスト ボックス 872"/>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93</xdr:row>
      <xdr:rowOff>86664</xdr:rowOff>
    </xdr:from>
    <xdr:to>
      <xdr:col>29</xdr:col>
      <xdr:colOff>517525</xdr:colOff>
      <xdr:row>98</xdr:row>
      <xdr:rowOff>139700</xdr:rowOff>
    </xdr:to>
    <xdr:cxnSp macro="">
      <xdr:nvCxnSpPr>
        <xdr:cNvPr id="886" name="直線コネクタ 885"/>
        <xdr:cNvCxnSpPr/>
      </xdr:nvCxnSpPr>
      <xdr:spPr>
        <a:xfrm>
          <a:off x="19545300" y="16031514"/>
          <a:ext cx="889000" cy="9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129412</xdr:rowOff>
    </xdr:from>
    <xdr:to>
      <xdr:col>28</xdr:col>
      <xdr:colOff>314325</xdr:colOff>
      <xdr:row>93</xdr:row>
      <xdr:rowOff>86664</xdr:rowOff>
    </xdr:to>
    <xdr:cxnSp macro="">
      <xdr:nvCxnSpPr>
        <xdr:cNvPr id="889" name="直線コネクタ 888"/>
        <xdr:cNvCxnSpPr/>
      </xdr:nvCxnSpPr>
      <xdr:spPr>
        <a:xfrm>
          <a:off x="18656300" y="15559912"/>
          <a:ext cx="889000" cy="4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80214</xdr:rowOff>
    </xdr:from>
    <xdr:to>
      <xdr:col>28</xdr:col>
      <xdr:colOff>365125</xdr:colOff>
      <xdr:row>99</xdr:row>
      <xdr:rowOff>10364</xdr:rowOff>
    </xdr:to>
    <xdr:sp macro="" textlink="">
      <xdr:nvSpPr>
        <xdr:cNvPr id="890" name="フローチャート : 判断 889"/>
        <xdr:cNvSpPr/>
      </xdr:nvSpPr>
      <xdr:spPr>
        <a:xfrm>
          <a:off x="19494500" y="1688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99</xdr:row>
      <xdr:rowOff>1491</xdr:rowOff>
    </xdr:from>
    <xdr:ext cx="313932" cy="259045"/>
    <xdr:sp macro="" textlink="">
      <xdr:nvSpPr>
        <xdr:cNvPr id="891" name="テキスト ボックス 890"/>
        <xdr:cNvSpPr txBox="1"/>
      </xdr:nvSpPr>
      <xdr:spPr>
        <a:xfrm>
          <a:off x="19388333" y="1697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75870</xdr:rowOff>
    </xdr:from>
    <xdr:to>
      <xdr:col>27</xdr:col>
      <xdr:colOff>161925</xdr:colOff>
      <xdr:row>99</xdr:row>
      <xdr:rowOff>6020</xdr:rowOff>
    </xdr:to>
    <xdr:sp macro="" textlink="">
      <xdr:nvSpPr>
        <xdr:cNvPr id="892" name="フローチャート : 判断 891"/>
        <xdr:cNvSpPr/>
      </xdr:nvSpPr>
      <xdr:spPr>
        <a:xfrm>
          <a:off x="18605500" y="168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98</xdr:row>
      <xdr:rowOff>168597</xdr:rowOff>
    </xdr:from>
    <xdr:ext cx="313932" cy="259045"/>
    <xdr:sp macro="" textlink="">
      <xdr:nvSpPr>
        <xdr:cNvPr id="893" name="テキスト ボックス 892"/>
        <xdr:cNvSpPr txBox="1"/>
      </xdr:nvSpPr>
      <xdr:spPr>
        <a:xfrm>
          <a:off x="18499333" y="16970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93</xdr:row>
      <xdr:rowOff>35864</xdr:rowOff>
    </xdr:from>
    <xdr:to>
      <xdr:col>28</xdr:col>
      <xdr:colOff>365125</xdr:colOff>
      <xdr:row>93</xdr:row>
      <xdr:rowOff>137464</xdr:rowOff>
    </xdr:to>
    <xdr:sp macro="" textlink="">
      <xdr:nvSpPr>
        <xdr:cNvPr id="905" name="円/楕円 904"/>
        <xdr:cNvSpPr/>
      </xdr:nvSpPr>
      <xdr:spPr>
        <a:xfrm>
          <a:off x="19494500" y="159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91</xdr:row>
      <xdr:rowOff>153991</xdr:rowOff>
    </xdr:from>
    <xdr:ext cx="469744" cy="259045"/>
    <xdr:sp macro="" textlink="">
      <xdr:nvSpPr>
        <xdr:cNvPr id="906" name="テキスト ボックス 905"/>
        <xdr:cNvSpPr txBox="1"/>
      </xdr:nvSpPr>
      <xdr:spPr>
        <a:xfrm>
          <a:off x="19310427" y="157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a:t>
          </a:r>
          <a:endParaRPr kumimoji="1" lang="ja-JP" altLang="en-US" sz="1000" b="1">
            <a:solidFill>
              <a:srgbClr val="FF0000"/>
            </a:solidFill>
            <a:latin typeface="ＭＳ Ｐゴシック"/>
          </a:endParaRPr>
        </a:p>
      </xdr:txBody>
    </xdr:sp>
    <xdr:clientData/>
  </xdr:oneCellAnchor>
  <xdr:twoCellAnchor>
    <xdr:from>
      <xdr:col>27</xdr:col>
      <xdr:colOff>60325</xdr:colOff>
      <xdr:row>90</xdr:row>
      <xdr:rowOff>78612</xdr:rowOff>
    </xdr:from>
    <xdr:to>
      <xdr:col>27</xdr:col>
      <xdr:colOff>161925</xdr:colOff>
      <xdr:row>91</xdr:row>
      <xdr:rowOff>8762</xdr:rowOff>
    </xdr:to>
    <xdr:sp macro="" textlink="">
      <xdr:nvSpPr>
        <xdr:cNvPr id="907" name="円/楕円 906"/>
        <xdr:cNvSpPr/>
      </xdr:nvSpPr>
      <xdr:spPr>
        <a:xfrm>
          <a:off x="18605500" y="155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25289</xdr:rowOff>
    </xdr:from>
    <xdr:ext cx="469744" cy="259045"/>
    <xdr:sp macro="" textlink="">
      <xdr:nvSpPr>
        <xdr:cNvPr id="908" name="テキスト ボックス 907"/>
        <xdr:cNvSpPr txBox="1"/>
      </xdr:nvSpPr>
      <xdr:spPr>
        <a:xfrm>
          <a:off x="18421427" y="1528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613,051</a:t>
          </a:r>
          <a:r>
            <a:rPr kumimoji="1" lang="ja-JP" altLang="en-US" sz="1300">
              <a:latin typeface="ＭＳ Ｐゴシック"/>
            </a:rPr>
            <a:t>円となっているが、そのうち性質別歳出項目で類似団体平均を上回っているのは、積立金、公債費、補助費等、繰出金、扶助費である。積立金は、セールアンドリースバック方式による総合文化センターの売払収入を減債基金に積立てたことにより、前年度と比較して金額が大きく増加したものである。公債費は、空港関連の都市基盤整備等の財源として地方債を活用した影響に加え、平成</a:t>
          </a:r>
          <a:r>
            <a:rPr kumimoji="1" lang="en-US" altLang="ja-JP" sz="1300">
              <a:latin typeface="ＭＳ Ｐゴシック"/>
            </a:rPr>
            <a:t>27</a:t>
          </a:r>
          <a:r>
            <a:rPr kumimoji="1" lang="ja-JP" altLang="en-US" sz="1300">
              <a:latin typeface="ＭＳ Ｐゴシック"/>
            </a:rPr>
            <a:t>年度は前述の売却収入により繰上償還を行ったことで、類似団体平均を大きく上回った。補助費等は（独）りんくう総合医療センターや泉州南消防組合、泉佐野市田尻町清掃施設組合などへの補助、繰出金は「りんくうタウン」の造成時に進めた雨水整備に対する下水道事業特別会計への繰出がそれぞれ大きな影響を与えており、類似団体と比較すると高い水準となっている。扶助費は、障害者や生活保護に係る扶助費の増により、住民一人当たりの額は前年より増加したものの、類似団体平均額との差は縮ま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101,035
99,785
56.51
62,036,172
61,939,571
52,844
22,148,298
76,675,444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22.4
191.6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91694</xdr:rowOff>
    </xdr:from>
    <xdr:to>
      <xdr:col>6</xdr:col>
      <xdr:colOff>511175</xdr:colOff>
      <xdr:row>36</xdr:row>
      <xdr:rowOff>58547</xdr:rowOff>
    </xdr:to>
    <xdr:cxnSp macro="">
      <xdr:nvCxnSpPr>
        <xdr:cNvPr id="57" name="直線コネクタ 56"/>
        <xdr:cNvCxnSpPr/>
      </xdr:nvCxnSpPr>
      <xdr:spPr>
        <a:xfrm flipV="1">
          <a:off x="3797300" y="5920994"/>
          <a:ext cx="838200" cy="3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58547</xdr:rowOff>
    </xdr:from>
    <xdr:to>
      <xdr:col>5</xdr:col>
      <xdr:colOff>358775</xdr:colOff>
      <xdr:row>37</xdr:row>
      <xdr:rowOff>24257</xdr:rowOff>
    </xdr:to>
    <xdr:cxnSp macro="">
      <xdr:nvCxnSpPr>
        <xdr:cNvPr id="60" name="直線コネクタ 59"/>
        <xdr:cNvCxnSpPr/>
      </xdr:nvCxnSpPr>
      <xdr:spPr>
        <a:xfrm flipV="1">
          <a:off x="2908300" y="623074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127698</xdr:rowOff>
    </xdr:from>
    <xdr:to>
      <xdr:col>4</xdr:col>
      <xdr:colOff>155575</xdr:colOff>
      <xdr:row>37</xdr:row>
      <xdr:rowOff>24257</xdr:rowOff>
    </xdr:to>
    <xdr:cxnSp macro="">
      <xdr:nvCxnSpPr>
        <xdr:cNvPr id="63" name="直線コネクタ 62"/>
        <xdr:cNvCxnSpPr/>
      </xdr:nvCxnSpPr>
      <xdr:spPr>
        <a:xfrm>
          <a:off x="2019300" y="6299898"/>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107696</xdr:rowOff>
    </xdr:from>
    <xdr:to>
      <xdr:col>2</xdr:col>
      <xdr:colOff>638175</xdr:colOff>
      <xdr:row>36</xdr:row>
      <xdr:rowOff>127698</xdr:rowOff>
    </xdr:to>
    <xdr:cxnSp macro="">
      <xdr:nvCxnSpPr>
        <xdr:cNvPr id="66" name="直線コネクタ 65"/>
        <xdr:cNvCxnSpPr/>
      </xdr:nvCxnSpPr>
      <xdr:spPr>
        <a:xfrm>
          <a:off x="1130300" y="5936996"/>
          <a:ext cx="889000" cy="36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40894</xdr:rowOff>
    </xdr:from>
    <xdr:to>
      <xdr:col>6</xdr:col>
      <xdr:colOff>561975</xdr:colOff>
      <xdr:row>34</xdr:row>
      <xdr:rowOff>142494</xdr:rowOff>
    </xdr:to>
    <xdr:sp macro="" textlink="">
      <xdr:nvSpPr>
        <xdr:cNvPr id="76" name="円/楕円 75"/>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63771</xdr:rowOff>
    </xdr:from>
    <xdr:ext cx="469744" cy="259045"/>
    <xdr:sp macro="" textlink="">
      <xdr:nvSpPr>
        <xdr:cNvPr id="77" name="議会費該当値テキスト"/>
        <xdr:cNvSpPr txBox="1"/>
      </xdr:nvSpPr>
      <xdr:spPr>
        <a:xfrm>
          <a:off x="4686300"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7747</xdr:rowOff>
    </xdr:from>
    <xdr:to>
      <xdr:col>5</xdr:col>
      <xdr:colOff>409575</xdr:colOff>
      <xdr:row>36</xdr:row>
      <xdr:rowOff>109347</xdr:rowOff>
    </xdr:to>
    <xdr:sp macro="" textlink="">
      <xdr:nvSpPr>
        <xdr:cNvPr id="78" name="円/楕円 77"/>
        <xdr:cNvSpPr/>
      </xdr:nvSpPr>
      <xdr:spPr>
        <a:xfrm>
          <a:off x="3746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100474</xdr:rowOff>
    </xdr:from>
    <xdr:ext cx="469744" cy="259045"/>
    <xdr:sp macro="" textlink="">
      <xdr:nvSpPr>
        <xdr:cNvPr id="79" name="テキスト ボックス 78"/>
        <xdr:cNvSpPr txBox="1"/>
      </xdr:nvSpPr>
      <xdr:spPr>
        <a:xfrm>
          <a:off x="3562427"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144907</xdr:rowOff>
    </xdr:from>
    <xdr:to>
      <xdr:col>4</xdr:col>
      <xdr:colOff>206375</xdr:colOff>
      <xdr:row>37</xdr:row>
      <xdr:rowOff>75057</xdr:rowOff>
    </xdr:to>
    <xdr:sp macro="" textlink="">
      <xdr:nvSpPr>
        <xdr:cNvPr id="80" name="円/楕円 79"/>
        <xdr:cNvSpPr/>
      </xdr:nvSpPr>
      <xdr:spPr>
        <a:xfrm>
          <a:off x="2857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66184</xdr:rowOff>
    </xdr:from>
    <xdr:ext cx="469744" cy="259045"/>
    <xdr:sp macro="" textlink="">
      <xdr:nvSpPr>
        <xdr:cNvPr id="81" name="テキスト ボックス 80"/>
        <xdr:cNvSpPr txBox="1"/>
      </xdr:nvSpPr>
      <xdr:spPr>
        <a:xfrm>
          <a:off x="2673427"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76898</xdr:rowOff>
    </xdr:from>
    <xdr:to>
      <xdr:col>3</xdr:col>
      <xdr:colOff>3175</xdr:colOff>
      <xdr:row>37</xdr:row>
      <xdr:rowOff>7048</xdr:rowOff>
    </xdr:to>
    <xdr:sp macro="" textlink="">
      <xdr:nvSpPr>
        <xdr:cNvPr id="82" name="円/楕円 81"/>
        <xdr:cNvSpPr/>
      </xdr:nvSpPr>
      <xdr:spPr>
        <a:xfrm>
          <a:off x="1968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169625</xdr:rowOff>
    </xdr:from>
    <xdr:ext cx="469744" cy="259045"/>
    <xdr:sp macro="" textlink="">
      <xdr:nvSpPr>
        <xdr:cNvPr id="83" name="テキスト ボックス 82"/>
        <xdr:cNvSpPr txBox="1"/>
      </xdr:nvSpPr>
      <xdr:spPr>
        <a:xfrm>
          <a:off x="1784427" y="634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56896</xdr:rowOff>
    </xdr:from>
    <xdr:to>
      <xdr:col>1</xdr:col>
      <xdr:colOff>485775</xdr:colOff>
      <xdr:row>34</xdr:row>
      <xdr:rowOff>158496</xdr:rowOff>
    </xdr:to>
    <xdr:sp macro="" textlink="">
      <xdr:nvSpPr>
        <xdr:cNvPr id="84" name="円/楕円 83"/>
        <xdr:cNvSpPr/>
      </xdr:nvSpPr>
      <xdr:spPr>
        <a:xfrm>
          <a:off x="107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149623</xdr:rowOff>
    </xdr:from>
    <xdr:ext cx="469744" cy="259045"/>
    <xdr:sp macro="" textlink="">
      <xdr:nvSpPr>
        <xdr:cNvPr id="85" name="テキスト ボックス 84"/>
        <xdr:cNvSpPr txBox="1"/>
      </xdr:nvSpPr>
      <xdr:spPr>
        <a:xfrm>
          <a:off x="895427" y="59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27614</xdr:rowOff>
    </xdr:from>
    <xdr:to>
      <xdr:col>6</xdr:col>
      <xdr:colOff>511175</xdr:colOff>
      <xdr:row>57</xdr:row>
      <xdr:rowOff>111445</xdr:rowOff>
    </xdr:to>
    <xdr:cxnSp macro="">
      <xdr:nvCxnSpPr>
        <xdr:cNvPr id="116" name="直線コネクタ 115"/>
        <xdr:cNvCxnSpPr/>
      </xdr:nvCxnSpPr>
      <xdr:spPr>
        <a:xfrm flipV="1">
          <a:off x="3797300" y="8771564"/>
          <a:ext cx="838200" cy="11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73323</xdr:rowOff>
    </xdr:from>
    <xdr:ext cx="534377" cy="259045"/>
    <xdr:sp macro="" textlink="">
      <xdr:nvSpPr>
        <xdr:cNvPr id="117" name="総務費平均値テキスト"/>
        <xdr:cNvSpPr txBox="1"/>
      </xdr:nvSpPr>
      <xdr:spPr>
        <a:xfrm>
          <a:off x="4686300" y="98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111445</xdr:rowOff>
    </xdr:from>
    <xdr:to>
      <xdr:col>5</xdr:col>
      <xdr:colOff>358775</xdr:colOff>
      <xdr:row>57</xdr:row>
      <xdr:rowOff>132659</xdr:rowOff>
    </xdr:to>
    <xdr:cxnSp macro="">
      <xdr:nvCxnSpPr>
        <xdr:cNvPr id="119" name="直線コネクタ 118"/>
        <xdr:cNvCxnSpPr/>
      </xdr:nvCxnSpPr>
      <xdr:spPr>
        <a:xfrm flipV="1">
          <a:off x="2908300" y="9884095"/>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109303</xdr:rowOff>
    </xdr:from>
    <xdr:to>
      <xdr:col>4</xdr:col>
      <xdr:colOff>155575</xdr:colOff>
      <xdr:row>57</xdr:row>
      <xdr:rowOff>132659</xdr:rowOff>
    </xdr:to>
    <xdr:cxnSp macro="">
      <xdr:nvCxnSpPr>
        <xdr:cNvPr id="122" name="直線コネクタ 121"/>
        <xdr:cNvCxnSpPr/>
      </xdr:nvCxnSpPr>
      <xdr:spPr>
        <a:xfrm>
          <a:off x="2019300" y="9881953"/>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4547</xdr:rowOff>
    </xdr:from>
    <xdr:ext cx="534377" cy="259045"/>
    <xdr:sp macro="" textlink="">
      <xdr:nvSpPr>
        <xdr:cNvPr id="124" name="テキスト ボックス 123"/>
        <xdr:cNvSpPr txBox="1"/>
      </xdr:nvSpPr>
      <xdr:spPr>
        <a:xfrm>
          <a:off x="2641111" y="99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109303</xdr:rowOff>
    </xdr:from>
    <xdr:to>
      <xdr:col>2</xdr:col>
      <xdr:colOff>638175</xdr:colOff>
      <xdr:row>57</xdr:row>
      <xdr:rowOff>160640</xdr:rowOff>
    </xdr:to>
    <xdr:cxnSp macro="">
      <xdr:nvCxnSpPr>
        <xdr:cNvPr id="125" name="直線コネクタ 124"/>
        <xdr:cNvCxnSpPr/>
      </xdr:nvCxnSpPr>
      <xdr:spPr>
        <a:xfrm flipV="1">
          <a:off x="1130300" y="9881953"/>
          <a:ext cx="8890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26604</xdr:rowOff>
    </xdr:from>
    <xdr:ext cx="534377" cy="259045"/>
    <xdr:sp macro="" textlink="">
      <xdr:nvSpPr>
        <xdr:cNvPr id="127" name="テキスト ボックス 126"/>
        <xdr:cNvSpPr txBox="1"/>
      </xdr:nvSpPr>
      <xdr:spPr>
        <a:xfrm>
          <a:off x="1752111" y="99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148264</xdr:rowOff>
    </xdr:from>
    <xdr:to>
      <xdr:col>6</xdr:col>
      <xdr:colOff>561975</xdr:colOff>
      <xdr:row>51</xdr:row>
      <xdr:rowOff>78414</xdr:rowOff>
    </xdr:to>
    <xdr:sp macro="" textlink="">
      <xdr:nvSpPr>
        <xdr:cNvPr id="135" name="円/楕円 134"/>
        <xdr:cNvSpPr/>
      </xdr:nvSpPr>
      <xdr:spPr>
        <a:xfrm>
          <a:off x="4584700" y="87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101291</xdr:rowOff>
    </xdr:from>
    <xdr:ext cx="599010" cy="259045"/>
    <xdr:sp macro="" textlink="">
      <xdr:nvSpPr>
        <xdr:cNvPr id="136" name="総務費該当値テキスト"/>
        <xdr:cNvSpPr txBox="1"/>
      </xdr:nvSpPr>
      <xdr:spPr>
        <a:xfrm>
          <a:off x="4686300" y="867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60645</xdr:rowOff>
    </xdr:from>
    <xdr:to>
      <xdr:col>5</xdr:col>
      <xdr:colOff>409575</xdr:colOff>
      <xdr:row>57</xdr:row>
      <xdr:rowOff>162245</xdr:rowOff>
    </xdr:to>
    <xdr:sp macro="" textlink="">
      <xdr:nvSpPr>
        <xdr:cNvPr id="137" name="円/楕円 136"/>
        <xdr:cNvSpPr/>
      </xdr:nvSpPr>
      <xdr:spPr>
        <a:xfrm>
          <a:off x="3746500" y="9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7322</xdr:rowOff>
    </xdr:from>
    <xdr:ext cx="534377" cy="259045"/>
    <xdr:sp macro="" textlink="">
      <xdr:nvSpPr>
        <xdr:cNvPr id="138" name="テキスト ボックス 137"/>
        <xdr:cNvSpPr txBox="1"/>
      </xdr:nvSpPr>
      <xdr:spPr>
        <a:xfrm>
          <a:off x="3530111" y="96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81859</xdr:rowOff>
    </xdr:from>
    <xdr:to>
      <xdr:col>4</xdr:col>
      <xdr:colOff>206375</xdr:colOff>
      <xdr:row>58</xdr:row>
      <xdr:rowOff>12009</xdr:rowOff>
    </xdr:to>
    <xdr:sp macro="" textlink="">
      <xdr:nvSpPr>
        <xdr:cNvPr id="139" name="円/楕円 138"/>
        <xdr:cNvSpPr/>
      </xdr:nvSpPr>
      <xdr:spPr>
        <a:xfrm>
          <a:off x="2857500" y="9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28536</xdr:rowOff>
    </xdr:from>
    <xdr:ext cx="534377" cy="259045"/>
    <xdr:sp macro="" textlink="">
      <xdr:nvSpPr>
        <xdr:cNvPr id="140" name="テキスト ボックス 139"/>
        <xdr:cNvSpPr txBox="1"/>
      </xdr:nvSpPr>
      <xdr:spPr>
        <a:xfrm>
          <a:off x="2641111" y="96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58503</xdr:rowOff>
    </xdr:from>
    <xdr:to>
      <xdr:col>3</xdr:col>
      <xdr:colOff>3175</xdr:colOff>
      <xdr:row>57</xdr:row>
      <xdr:rowOff>160103</xdr:rowOff>
    </xdr:to>
    <xdr:sp macro="" textlink="">
      <xdr:nvSpPr>
        <xdr:cNvPr id="141" name="円/楕円 140"/>
        <xdr:cNvSpPr/>
      </xdr:nvSpPr>
      <xdr:spPr>
        <a:xfrm>
          <a:off x="1968500" y="98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5180</xdr:rowOff>
    </xdr:from>
    <xdr:ext cx="534377" cy="259045"/>
    <xdr:sp macro="" textlink="">
      <xdr:nvSpPr>
        <xdr:cNvPr id="142" name="テキスト ボックス 141"/>
        <xdr:cNvSpPr txBox="1"/>
      </xdr:nvSpPr>
      <xdr:spPr>
        <a:xfrm>
          <a:off x="1752111" y="96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109840</xdr:rowOff>
    </xdr:from>
    <xdr:to>
      <xdr:col>1</xdr:col>
      <xdr:colOff>485775</xdr:colOff>
      <xdr:row>58</xdr:row>
      <xdr:rowOff>39990</xdr:rowOff>
    </xdr:to>
    <xdr:sp macro="" textlink="">
      <xdr:nvSpPr>
        <xdr:cNvPr id="143" name="円/楕円 142"/>
        <xdr:cNvSpPr/>
      </xdr:nvSpPr>
      <xdr:spPr>
        <a:xfrm>
          <a:off x="1079500" y="98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31117</xdr:rowOff>
    </xdr:from>
    <xdr:ext cx="534377" cy="259045"/>
    <xdr:sp macro="" textlink="">
      <xdr:nvSpPr>
        <xdr:cNvPr id="144" name="テキスト ボックス 143"/>
        <xdr:cNvSpPr txBox="1"/>
      </xdr:nvSpPr>
      <xdr:spPr>
        <a:xfrm>
          <a:off x="863111" y="99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24485</xdr:rowOff>
    </xdr:from>
    <xdr:to>
      <xdr:col>6</xdr:col>
      <xdr:colOff>511175</xdr:colOff>
      <xdr:row>75</xdr:row>
      <xdr:rowOff>52484</xdr:rowOff>
    </xdr:to>
    <xdr:cxnSp macro="">
      <xdr:nvCxnSpPr>
        <xdr:cNvPr id="176" name="直線コネクタ 175"/>
        <xdr:cNvCxnSpPr/>
      </xdr:nvCxnSpPr>
      <xdr:spPr>
        <a:xfrm>
          <a:off x="3797300" y="12883235"/>
          <a:ext cx="8382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24485</xdr:rowOff>
    </xdr:from>
    <xdr:to>
      <xdr:col>5</xdr:col>
      <xdr:colOff>358775</xdr:colOff>
      <xdr:row>75</xdr:row>
      <xdr:rowOff>159762</xdr:rowOff>
    </xdr:to>
    <xdr:cxnSp macro="">
      <xdr:nvCxnSpPr>
        <xdr:cNvPr id="179" name="直線コネクタ 178"/>
        <xdr:cNvCxnSpPr/>
      </xdr:nvCxnSpPr>
      <xdr:spPr>
        <a:xfrm flipV="1">
          <a:off x="2908300" y="12883235"/>
          <a:ext cx="889000" cy="1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159762</xdr:rowOff>
    </xdr:from>
    <xdr:to>
      <xdr:col>4</xdr:col>
      <xdr:colOff>155575</xdr:colOff>
      <xdr:row>76</xdr:row>
      <xdr:rowOff>39148</xdr:rowOff>
    </xdr:to>
    <xdr:cxnSp macro="">
      <xdr:nvCxnSpPr>
        <xdr:cNvPr id="182" name="直線コネクタ 181"/>
        <xdr:cNvCxnSpPr/>
      </xdr:nvCxnSpPr>
      <xdr:spPr>
        <a:xfrm flipV="1">
          <a:off x="2019300" y="13018512"/>
          <a:ext cx="889000" cy="5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39148</xdr:rowOff>
    </xdr:from>
    <xdr:to>
      <xdr:col>2</xdr:col>
      <xdr:colOff>638175</xdr:colOff>
      <xdr:row>76</xdr:row>
      <xdr:rowOff>42991</xdr:rowOff>
    </xdr:to>
    <xdr:cxnSp macro="">
      <xdr:nvCxnSpPr>
        <xdr:cNvPr id="185" name="直線コネクタ 184"/>
        <xdr:cNvCxnSpPr/>
      </xdr:nvCxnSpPr>
      <xdr:spPr>
        <a:xfrm flipV="1">
          <a:off x="1130300" y="13069348"/>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1684</xdr:rowOff>
    </xdr:from>
    <xdr:to>
      <xdr:col>6</xdr:col>
      <xdr:colOff>561975</xdr:colOff>
      <xdr:row>75</xdr:row>
      <xdr:rowOff>103284</xdr:rowOff>
    </xdr:to>
    <xdr:sp macro="" textlink="">
      <xdr:nvSpPr>
        <xdr:cNvPr id="195" name="円/楕円 194"/>
        <xdr:cNvSpPr/>
      </xdr:nvSpPr>
      <xdr:spPr>
        <a:xfrm>
          <a:off x="4584700" y="128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24561</xdr:rowOff>
    </xdr:from>
    <xdr:ext cx="599010" cy="259045"/>
    <xdr:sp macro="" textlink="">
      <xdr:nvSpPr>
        <xdr:cNvPr id="196" name="民生費該当値テキスト"/>
        <xdr:cNvSpPr txBox="1"/>
      </xdr:nvSpPr>
      <xdr:spPr>
        <a:xfrm>
          <a:off x="4686300" y="127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157,262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145135</xdr:rowOff>
    </xdr:from>
    <xdr:to>
      <xdr:col>5</xdr:col>
      <xdr:colOff>409575</xdr:colOff>
      <xdr:row>75</xdr:row>
      <xdr:rowOff>75285</xdr:rowOff>
    </xdr:to>
    <xdr:sp macro="" textlink="">
      <xdr:nvSpPr>
        <xdr:cNvPr id="197" name="円/楕円 196"/>
        <xdr:cNvSpPr/>
      </xdr:nvSpPr>
      <xdr:spPr>
        <a:xfrm>
          <a:off x="37465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91812</xdr:rowOff>
    </xdr:from>
    <xdr:ext cx="599010" cy="259045"/>
    <xdr:sp macro="" textlink="">
      <xdr:nvSpPr>
        <xdr:cNvPr id="198" name="テキスト ボックス 197"/>
        <xdr:cNvSpPr txBox="1"/>
      </xdr:nvSpPr>
      <xdr:spPr>
        <a:xfrm>
          <a:off x="3497794" y="126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159,834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108962</xdr:rowOff>
    </xdr:from>
    <xdr:to>
      <xdr:col>4</xdr:col>
      <xdr:colOff>206375</xdr:colOff>
      <xdr:row>76</xdr:row>
      <xdr:rowOff>39112</xdr:rowOff>
    </xdr:to>
    <xdr:sp macro="" textlink="">
      <xdr:nvSpPr>
        <xdr:cNvPr id="199" name="円/楕円 198"/>
        <xdr:cNvSpPr/>
      </xdr:nvSpPr>
      <xdr:spPr>
        <a:xfrm>
          <a:off x="2857500" y="12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55639</xdr:rowOff>
    </xdr:from>
    <xdr:ext cx="599010" cy="259045"/>
    <xdr:sp macro="" textlink="">
      <xdr:nvSpPr>
        <xdr:cNvPr id="200" name="テキスト ボックス 199"/>
        <xdr:cNvSpPr txBox="1"/>
      </xdr:nvSpPr>
      <xdr:spPr>
        <a:xfrm>
          <a:off x="2608794" y="127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159798</xdr:rowOff>
    </xdr:from>
    <xdr:to>
      <xdr:col>3</xdr:col>
      <xdr:colOff>3175</xdr:colOff>
      <xdr:row>76</xdr:row>
      <xdr:rowOff>89948</xdr:rowOff>
    </xdr:to>
    <xdr:sp macro="" textlink="">
      <xdr:nvSpPr>
        <xdr:cNvPr id="201" name="円/楕円 200"/>
        <xdr:cNvSpPr/>
      </xdr:nvSpPr>
      <xdr:spPr>
        <a:xfrm>
          <a:off x="1968500" y="130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106476</xdr:rowOff>
    </xdr:from>
    <xdr:ext cx="599010" cy="259045"/>
    <xdr:sp macro="" textlink="">
      <xdr:nvSpPr>
        <xdr:cNvPr id="202" name="テキスト ボックス 201"/>
        <xdr:cNvSpPr txBox="1"/>
      </xdr:nvSpPr>
      <xdr:spPr>
        <a:xfrm>
          <a:off x="1719794" y="1279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142,737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163641</xdr:rowOff>
    </xdr:from>
    <xdr:to>
      <xdr:col>1</xdr:col>
      <xdr:colOff>485775</xdr:colOff>
      <xdr:row>76</xdr:row>
      <xdr:rowOff>93791</xdr:rowOff>
    </xdr:to>
    <xdr:sp macro="" textlink="">
      <xdr:nvSpPr>
        <xdr:cNvPr id="203" name="円/楕円 202"/>
        <xdr:cNvSpPr/>
      </xdr:nvSpPr>
      <xdr:spPr>
        <a:xfrm>
          <a:off x="1079500" y="130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110318</xdr:rowOff>
    </xdr:from>
    <xdr:ext cx="599010" cy="259045"/>
    <xdr:sp macro="" textlink="">
      <xdr:nvSpPr>
        <xdr:cNvPr id="204" name="テキスト ボックス 203"/>
        <xdr:cNvSpPr txBox="1"/>
      </xdr:nvSpPr>
      <xdr:spPr>
        <a:xfrm>
          <a:off x="830794" y="1279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144729</xdr:rowOff>
    </xdr:from>
    <xdr:to>
      <xdr:col>6</xdr:col>
      <xdr:colOff>511175</xdr:colOff>
      <xdr:row>96</xdr:row>
      <xdr:rowOff>27229</xdr:rowOff>
    </xdr:to>
    <xdr:cxnSp macro="">
      <xdr:nvCxnSpPr>
        <xdr:cNvPr id="232" name="直線コネクタ 231"/>
        <xdr:cNvCxnSpPr/>
      </xdr:nvCxnSpPr>
      <xdr:spPr>
        <a:xfrm>
          <a:off x="3797300" y="16261029"/>
          <a:ext cx="8382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144729</xdr:rowOff>
    </xdr:from>
    <xdr:to>
      <xdr:col>5</xdr:col>
      <xdr:colOff>358775</xdr:colOff>
      <xdr:row>96</xdr:row>
      <xdr:rowOff>41836</xdr:rowOff>
    </xdr:to>
    <xdr:cxnSp macro="">
      <xdr:nvCxnSpPr>
        <xdr:cNvPr id="235" name="直線コネクタ 234"/>
        <xdr:cNvCxnSpPr/>
      </xdr:nvCxnSpPr>
      <xdr:spPr>
        <a:xfrm flipV="1">
          <a:off x="2908300" y="16261029"/>
          <a:ext cx="889000" cy="24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60261</xdr:rowOff>
    </xdr:from>
    <xdr:to>
      <xdr:col>4</xdr:col>
      <xdr:colOff>155575</xdr:colOff>
      <xdr:row>96</xdr:row>
      <xdr:rowOff>41836</xdr:rowOff>
    </xdr:to>
    <xdr:cxnSp macro="">
      <xdr:nvCxnSpPr>
        <xdr:cNvPr id="238" name="直線コネクタ 237"/>
        <xdr:cNvCxnSpPr/>
      </xdr:nvCxnSpPr>
      <xdr:spPr>
        <a:xfrm>
          <a:off x="2019300" y="16348011"/>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60261</xdr:rowOff>
    </xdr:from>
    <xdr:to>
      <xdr:col>2</xdr:col>
      <xdr:colOff>638175</xdr:colOff>
      <xdr:row>95</xdr:row>
      <xdr:rowOff>77863</xdr:rowOff>
    </xdr:to>
    <xdr:cxnSp macro="">
      <xdr:nvCxnSpPr>
        <xdr:cNvPr id="241" name="直線コネクタ 240"/>
        <xdr:cNvCxnSpPr/>
      </xdr:nvCxnSpPr>
      <xdr:spPr>
        <a:xfrm flipV="1">
          <a:off x="1130300" y="1634801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147879</xdr:rowOff>
    </xdr:from>
    <xdr:to>
      <xdr:col>6</xdr:col>
      <xdr:colOff>561975</xdr:colOff>
      <xdr:row>96</xdr:row>
      <xdr:rowOff>78029</xdr:rowOff>
    </xdr:to>
    <xdr:sp macro="" textlink="">
      <xdr:nvSpPr>
        <xdr:cNvPr id="251" name="円/楕円 250"/>
        <xdr:cNvSpPr/>
      </xdr:nvSpPr>
      <xdr:spPr>
        <a:xfrm>
          <a:off x="4584700" y="164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170756</xdr:rowOff>
    </xdr:from>
    <xdr:ext cx="534377" cy="259045"/>
    <xdr:sp macro="" textlink="">
      <xdr:nvSpPr>
        <xdr:cNvPr id="252" name="衛生費該当値テキスト"/>
        <xdr:cNvSpPr txBox="1"/>
      </xdr:nvSpPr>
      <xdr:spPr>
        <a:xfrm>
          <a:off x="4686300" y="162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93929</xdr:rowOff>
    </xdr:from>
    <xdr:to>
      <xdr:col>5</xdr:col>
      <xdr:colOff>409575</xdr:colOff>
      <xdr:row>95</xdr:row>
      <xdr:rowOff>24079</xdr:rowOff>
    </xdr:to>
    <xdr:sp macro="" textlink="">
      <xdr:nvSpPr>
        <xdr:cNvPr id="253" name="円/楕円 252"/>
        <xdr:cNvSpPr/>
      </xdr:nvSpPr>
      <xdr:spPr>
        <a:xfrm>
          <a:off x="3746500" y="162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40606</xdr:rowOff>
    </xdr:from>
    <xdr:ext cx="534377" cy="259045"/>
    <xdr:sp macro="" textlink="">
      <xdr:nvSpPr>
        <xdr:cNvPr id="254" name="テキスト ボックス 253"/>
        <xdr:cNvSpPr txBox="1"/>
      </xdr:nvSpPr>
      <xdr:spPr>
        <a:xfrm>
          <a:off x="3530111" y="159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162486</xdr:rowOff>
    </xdr:from>
    <xdr:to>
      <xdr:col>4</xdr:col>
      <xdr:colOff>206375</xdr:colOff>
      <xdr:row>96</xdr:row>
      <xdr:rowOff>92636</xdr:rowOff>
    </xdr:to>
    <xdr:sp macro="" textlink="">
      <xdr:nvSpPr>
        <xdr:cNvPr id="255" name="円/楕円 254"/>
        <xdr:cNvSpPr/>
      </xdr:nvSpPr>
      <xdr:spPr>
        <a:xfrm>
          <a:off x="2857500" y="16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109163</xdr:rowOff>
    </xdr:from>
    <xdr:ext cx="534377" cy="259045"/>
    <xdr:sp macro="" textlink="">
      <xdr:nvSpPr>
        <xdr:cNvPr id="256" name="テキスト ボックス 255"/>
        <xdr:cNvSpPr txBox="1"/>
      </xdr:nvSpPr>
      <xdr:spPr>
        <a:xfrm>
          <a:off x="2641111" y="162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9461</xdr:rowOff>
    </xdr:from>
    <xdr:to>
      <xdr:col>3</xdr:col>
      <xdr:colOff>3175</xdr:colOff>
      <xdr:row>95</xdr:row>
      <xdr:rowOff>111061</xdr:rowOff>
    </xdr:to>
    <xdr:sp macro="" textlink="">
      <xdr:nvSpPr>
        <xdr:cNvPr id="257" name="円/楕円 256"/>
        <xdr:cNvSpPr/>
      </xdr:nvSpPr>
      <xdr:spPr>
        <a:xfrm>
          <a:off x="1968500" y="162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127588</xdr:rowOff>
    </xdr:from>
    <xdr:ext cx="534377" cy="259045"/>
    <xdr:sp macro="" textlink="">
      <xdr:nvSpPr>
        <xdr:cNvPr id="258" name="テキスト ボックス 257"/>
        <xdr:cNvSpPr txBox="1"/>
      </xdr:nvSpPr>
      <xdr:spPr>
        <a:xfrm>
          <a:off x="1752111" y="160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27063</xdr:rowOff>
    </xdr:from>
    <xdr:to>
      <xdr:col>1</xdr:col>
      <xdr:colOff>485775</xdr:colOff>
      <xdr:row>95</xdr:row>
      <xdr:rowOff>128663</xdr:rowOff>
    </xdr:to>
    <xdr:sp macro="" textlink="">
      <xdr:nvSpPr>
        <xdr:cNvPr id="259" name="円/楕円 258"/>
        <xdr:cNvSpPr/>
      </xdr:nvSpPr>
      <xdr:spPr>
        <a:xfrm>
          <a:off x="1079500" y="163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145190</xdr:rowOff>
    </xdr:from>
    <xdr:ext cx="534377" cy="259045"/>
    <xdr:sp macro="" textlink="">
      <xdr:nvSpPr>
        <xdr:cNvPr id="260" name="テキスト ボックス 259"/>
        <xdr:cNvSpPr txBox="1"/>
      </xdr:nvSpPr>
      <xdr:spPr>
        <a:xfrm>
          <a:off x="863111" y="160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37287</xdr:rowOff>
    </xdr:from>
    <xdr:to>
      <xdr:col>15</xdr:col>
      <xdr:colOff>180975</xdr:colOff>
      <xdr:row>35</xdr:row>
      <xdr:rowOff>25629</xdr:rowOff>
    </xdr:to>
    <xdr:cxnSp macro="">
      <xdr:nvCxnSpPr>
        <xdr:cNvPr id="287" name="直線コネクタ 286"/>
        <xdr:cNvCxnSpPr/>
      </xdr:nvCxnSpPr>
      <xdr:spPr>
        <a:xfrm>
          <a:off x="9639300" y="5695137"/>
          <a:ext cx="838200" cy="3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58775</xdr:rowOff>
    </xdr:from>
    <xdr:to>
      <xdr:col>14</xdr:col>
      <xdr:colOff>28575</xdr:colOff>
      <xdr:row>33</xdr:row>
      <xdr:rowOff>37287</xdr:rowOff>
    </xdr:to>
    <xdr:cxnSp macro="">
      <xdr:nvCxnSpPr>
        <xdr:cNvPr id="290" name="直線コネクタ 289"/>
        <xdr:cNvCxnSpPr/>
      </xdr:nvCxnSpPr>
      <xdr:spPr>
        <a:xfrm>
          <a:off x="8750300" y="5545175"/>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125849</xdr:rowOff>
    </xdr:from>
    <xdr:ext cx="469744" cy="259045"/>
    <xdr:sp macro="" textlink="">
      <xdr:nvSpPr>
        <xdr:cNvPr id="292" name="テキスト ボックス 291"/>
        <xdr:cNvSpPr txBox="1"/>
      </xdr:nvSpPr>
      <xdr:spPr>
        <a:xfrm>
          <a:off x="9404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58775</xdr:rowOff>
    </xdr:from>
    <xdr:to>
      <xdr:col>12</xdr:col>
      <xdr:colOff>511175</xdr:colOff>
      <xdr:row>35</xdr:row>
      <xdr:rowOff>143129</xdr:rowOff>
    </xdr:to>
    <xdr:cxnSp macro="">
      <xdr:nvCxnSpPr>
        <xdr:cNvPr id="293" name="直線コネクタ 292"/>
        <xdr:cNvCxnSpPr/>
      </xdr:nvCxnSpPr>
      <xdr:spPr>
        <a:xfrm flipV="1">
          <a:off x="7861300" y="5545175"/>
          <a:ext cx="889000" cy="5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79900</xdr:rowOff>
    </xdr:from>
    <xdr:ext cx="469744" cy="259045"/>
    <xdr:sp macro="" textlink="">
      <xdr:nvSpPr>
        <xdr:cNvPr id="295" name="テキスト ボックス 294"/>
        <xdr:cNvSpPr txBox="1"/>
      </xdr:nvSpPr>
      <xdr:spPr>
        <a:xfrm>
          <a:off x="8515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143129</xdr:rowOff>
    </xdr:from>
    <xdr:to>
      <xdr:col>11</xdr:col>
      <xdr:colOff>307975</xdr:colOff>
      <xdr:row>36</xdr:row>
      <xdr:rowOff>30200</xdr:rowOff>
    </xdr:to>
    <xdr:cxnSp macro="">
      <xdr:nvCxnSpPr>
        <xdr:cNvPr id="296" name="直線コネクタ 295"/>
        <xdr:cNvCxnSpPr/>
      </xdr:nvCxnSpPr>
      <xdr:spPr>
        <a:xfrm flipV="1">
          <a:off x="6972300" y="6143879"/>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24808</xdr:rowOff>
    </xdr:from>
    <xdr:ext cx="469744" cy="259045"/>
    <xdr:sp macro="" textlink="">
      <xdr:nvSpPr>
        <xdr:cNvPr id="298" name="テキスト ボックス 297"/>
        <xdr:cNvSpPr txBox="1"/>
      </xdr:nvSpPr>
      <xdr:spPr>
        <a:xfrm>
          <a:off x="7626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146279</xdr:rowOff>
    </xdr:from>
    <xdr:to>
      <xdr:col>15</xdr:col>
      <xdr:colOff>231775</xdr:colOff>
      <xdr:row>35</xdr:row>
      <xdr:rowOff>76429</xdr:rowOff>
    </xdr:to>
    <xdr:sp macro="" textlink="">
      <xdr:nvSpPr>
        <xdr:cNvPr id="306" name="円/楕円 305"/>
        <xdr:cNvSpPr/>
      </xdr:nvSpPr>
      <xdr:spPr>
        <a:xfrm>
          <a:off x="104267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169156</xdr:rowOff>
    </xdr:from>
    <xdr:ext cx="469744" cy="259045"/>
    <xdr:sp macro="" textlink="">
      <xdr:nvSpPr>
        <xdr:cNvPr id="307" name="労働費該当値テキスト"/>
        <xdr:cNvSpPr txBox="1"/>
      </xdr:nvSpPr>
      <xdr:spPr>
        <a:xfrm>
          <a:off x="10528300" y="5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157937</xdr:rowOff>
    </xdr:from>
    <xdr:to>
      <xdr:col>14</xdr:col>
      <xdr:colOff>79375</xdr:colOff>
      <xdr:row>33</xdr:row>
      <xdr:rowOff>88087</xdr:rowOff>
    </xdr:to>
    <xdr:sp macro="" textlink="">
      <xdr:nvSpPr>
        <xdr:cNvPr id="308" name="円/楕円 307"/>
        <xdr:cNvSpPr/>
      </xdr:nvSpPr>
      <xdr:spPr>
        <a:xfrm>
          <a:off x="9588500" y="56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104614</xdr:rowOff>
    </xdr:from>
    <xdr:ext cx="469744" cy="259045"/>
    <xdr:sp macro="" textlink="">
      <xdr:nvSpPr>
        <xdr:cNvPr id="309" name="テキスト ボックス 308"/>
        <xdr:cNvSpPr txBox="1"/>
      </xdr:nvSpPr>
      <xdr:spPr>
        <a:xfrm>
          <a:off x="9404427" y="541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7975</xdr:rowOff>
    </xdr:from>
    <xdr:to>
      <xdr:col>12</xdr:col>
      <xdr:colOff>561975</xdr:colOff>
      <xdr:row>32</xdr:row>
      <xdr:rowOff>109575</xdr:rowOff>
    </xdr:to>
    <xdr:sp macro="" textlink="">
      <xdr:nvSpPr>
        <xdr:cNvPr id="310" name="円/楕円 309"/>
        <xdr:cNvSpPr/>
      </xdr:nvSpPr>
      <xdr:spPr>
        <a:xfrm>
          <a:off x="8699500" y="5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126102</xdr:rowOff>
    </xdr:from>
    <xdr:ext cx="469744" cy="259045"/>
    <xdr:sp macro="" textlink="">
      <xdr:nvSpPr>
        <xdr:cNvPr id="311" name="テキスト ボックス 310"/>
        <xdr:cNvSpPr txBox="1"/>
      </xdr:nvSpPr>
      <xdr:spPr>
        <a:xfrm>
          <a:off x="8515427" y="52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92329</xdr:rowOff>
    </xdr:from>
    <xdr:to>
      <xdr:col>11</xdr:col>
      <xdr:colOff>358775</xdr:colOff>
      <xdr:row>36</xdr:row>
      <xdr:rowOff>22479</xdr:rowOff>
    </xdr:to>
    <xdr:sp macro="" textlink="">
      <xdr:nvSpPr>
        <xdr:cNvPr id="312" name="円/楕円 311"/>
        <xdr:cNvSpPr/>
      </xdr:nvSpPr>
      <xdr:spPr>
        <a:xfrm>
          <a:off x="7810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39006</xdr:rowOff>
    </xdr:from>
    <xdr:ext cx="469744" cy="259045"/>
    <xdr:sp macro="" textlink="">
      <xdr:nvSpPr>
        <xdr:cNvPr id="313" name="テキスト ボックス 312"/>
        <xdr:cNvSpPr txBox="1"/>
      </xdr:nvSpPr>
      <xdr:spPr>
        <a:xfrm>
          <a:off x="7626427"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150850</xdr:rowOff>
    </xdr:from>
    <xdr:to>
      <xdr:col>10</xdr:col>
      <xdr:colOff>155575</xdr:colOff>
      <xdr:row>36</xdr:row>
      <xdr:rowOff>81000</xdr:rowOff>
    </xdr:to>
    <xdr:sp macro="" textlink="">
      <xdr:nvSpPr>
        <xdr:cNvPr id="314" name="円/楕円 313"/>
        <xdr:cNvSpPr/>
      </xdr:nvSpPr>
      <xdr:spPr>
        <a:xfrm>
          <a:off x="69215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72127</xdr:rowOff>
    </xdr:from>
    <xdr:ext cx="469744" cy="259045"/>
    <xdr:sp macro="" textlink="">
      <xdr:nvSpPr>
        <xdr:cNvPr id="315" name="テキスト ボックス 314"/>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56627</xdr:rowOff>
    </xdr:from>
    <xdr:to>
      <xdr:col>15</xdr:col>
      <xdr:colOff>180340</xdr:colOff>
      <xdr:row>58</xdr:row>
      <xdr:rowOff>137734</xdr:rowOff>
    </xdr:to>
    <xdr:cxnSp macro="">
      <xdr:nvCxnSpPr>
        <xdr:cNvPr id="337" name="直線コネクタ 336"/>
        <xdr:cNvCxnSpPr/>
      </xdr:nvCxnSpPr>
      <xdr:spPr>
        <a:xfrm flipV="1">
          <a:off x="10475595" y="9486377"/>
          <a:ext cx="1270" cy="59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141561</xdr:rowOff>
    </xdr:from>
    <xdr:ext cx="313932" cy="259045"/>
    <xdr:sp macro="" textlink="">
      <xdr:nvSpPr>
        <xdr:cNvPr id="338" name="農林水産業費最小値テキスト"/>
        <xdr:cNvSpPr txBox="1"/>
      </xdr:nvSpPr>
      <xdr:spPr>
        <a:xfrm>
          <a:off x="10528300" y="10085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58</xdr:row>
      <xdr:rowOff>137734</xdr:rowOff>
    </xdr:from>
    <xdr:to>
      <xdr:col>15</xdr:col>
      <xdr:colOff>269875</xdr:colOff>
      <xdr:row>58</xdr:row>
      <xdr:rowOff>137734</xdr:rowOff>
    </xdr:to>
    <xdr:cxnSp macro="">
      <xdr:nvCxnSpPr>
        <xdr:cNvPr id="339" name="直線コネクタ 338"/>
        <xdr:cNvCxnSpPr/>
      </xdr:nvCxnSpPr>
      <xdr:spPr>
        <a:xfrm>
          <a:off x="10388600" y="100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3304</xdr:rowOff>
    </xdr:from>
    <xdr:ext cx="534377" cy="259045"/>
    <xdr:sp macro="" textlink="">
      <xdr:nvSpPr>
        <xdr:cNvPr id="340" name="農林水産業費最大値テキスト"/>
        <xdr:cNvSpPr txBox="1"/>
      </xdr:nvSpPr>
      <xdr:spPr>
        <a:xfrm>
          <a:off x="10528300" y="92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55</xdr:row>
      <xdr:rowOff>56627</xdr:rowOff>
    </xdr:from>
    <xdr:to>
      <xdr:col>15</xdr:col>
      <xdr:colOff>269875</xdr:colOff>
      <xdr:row>55</xdr:row>
      <xdr:rowOff>56627</xdr:rowOff>
    </xdr:to>
    <xdr:cxnSp macro="">
      <xdr:nvCxnSpPr>
        <xdr:cNvPr id="341" name="直線コネクタ 340"/>
        <xdr:cNvCxnSpPr/>
      </xdr:nvCxnSpPr>
      <xdr:spPr>
        <a:xfrm>
          <a:off x="10388600" y="94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39939</xdr:rowOff>
    </xdr:from>
    <xdr:to>
      <xdr:col>15</xdr:col>
      <xdr:colOff>180975</xdr:colOff>
      <xdr:row>58</xdr:row>
      <xdr:rowOff>61747</xdr:rowOff>
    </xdr:to>
    <xdr:cxnSp macro="">
      <xdr:nvCxnSpPr>
        <xdr:cNvPr id="342" name="直線コネクタ 341"/>
        <xdr:cNvCxnSpPr/>
      </xdr:nvCxnSpPr>
      <xdr:spPr>
        <a:xfrm flipV="1">
          <a:off x="9639300" y="9984039"/>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130065</xdr:rowOff>
    </xdr:from>
    <xdr:ext cx="469744" cy="259045"/>
    <xdr:sp macro="" textlink="">
      <xdr:nvSpPr>
        <xdr:cNvPr id="343" name="農林水産業費平均値テキスト"/>
        <xdr:cNvSpPr txBox="1"/>
      </xdr:nvSpPr>
      <xdr:spPr>
        <a:xfrm>
          <a:off x="10528300" y="9731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107188</xdr:rowOff>
    </xdr:from>
    <xdr:to>
      <xdr:col>15</xdr:col>
      <xdr:colOff>231775</xdr:colOff>
      <xdr:row>58</xdr:row>
      <xdr:rowOff>37338</xdr:rowOff>
    </xdr:to>
    <xdr:sp macro="" textlink="">
      <xdr:nvSpPr>
        <xdr:cNvPr id="344" name="フローチャート : 判断 343"/>
        <xdr:cNvSpPr/>
      </xdr:nvSpPr>
      <xdr:spPr>
        <a:xfrm>
          <a:off x="104267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43734</xdr:rowOff>
    </xdr:from>
    <xdr:to>
      <xdr:col>14</xdr:col>
      <xdr:colOff>28575</xdr:colOff>
      <xdr:row>58</xdr:row>
      <xdr:rowOff>61747</xdr:rowOff>
    </xdr:to>
    <xdr:cxnSp macro="">
      <xdr:nvCxnSpPr>
        <xdr:cNvPr id="345" name="直線コネクタ 344"/>
        <xdr:cNvCxnSpPr/>
      </xdr:nvCxnSpPr>
      <xdr:spPr>
        <a:xfrm>
          <a:off x="8750300" y="9987834"/>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50953</xdr:rowOff>
    </xdr:from>
    <xdr:to>
      <xdr:col>14</xdr:col>
      <xdr:colOff>79375</xdr:colOff>
      <xdr:row>56</xdr:row>
      <xdr:rowOff>152553</xdr:rowOff>
    </xdr:to>
    <xdr:sp macro="" textlink="">
      <xdr:nvSpPr>
        <xdr:cNvPr id="346" name="フローチャート : 判断 345"/>
        <xdr:cNvSpPr/>
      </xdr:nvSpPr>
      <xdr:spPr>
        <a:xfrm>
          <a:off x="9588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169080</xdr:rowOff>
    </xdr:from>
    <xdr:ext cx="469744" cy="259045"/>
    <xdr:sp macro="" textlink="">
      <xdr:nvSpPr>
        <xdr:cNvPr id="347" name="テキスト ボックス 346"/>
        <xdr:cNvSpPr txBox="1"/>
      </xdr:nvSpPr>
      <xdr:spPr>
        <a:xfrm>
          <a:off x="9404427"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4049</xdr:rowOff>
    </xdr:from>
    <xdr:to>
      <xdr:col>12</xdr:col>
      <xdr:colOff>511175</xdr:colOff>
      <xdr:row>58</xdr:row>
      <xdr:rowOff>43734</xdr:rowOff>
    </xdr:to>
    <xdr:cxnSp macro="">
      <xdr:nvCxnSpPr>
        <xdr:cNvPr id="348" name="直線コネクタ 347"/>
        <xdr:cNvCxnSpPr/>
      </xdr:nvCxnSpPr>
      <xdr:spPr>
        <a:xfrm>
          <a:off x="7861300" y="8919449"/>
          <a:ext cx="889000" cy="10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93472</xdr:rowOff>
    </xdr:from>
    <xdr:to>
      <xdr:col>12</xdr:col>
      <xdr:colOff>561975</xdr:colOff>
      <xdr:row>57</xdr:row>
      <xdr:rowOff>23622</xdr:rowOff>
    </xdr:to>
    <xdr:sp macro="" textlink="">
      <xdr:nvSpPr>
        <xdr:cNvPr id="349" name="フローチャート : 判断 348"/>
        <xdr:cNvSpPr/>
      </xdr:nvSpPr>
      <xdr:spPr>
        <a:xfrm>
          <a:off x="8699500" y="96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40149</xdr:rowOff>
    </xdr:from>
    <xdr:ext cx="469744" cy="259045"/>
    <xdr:sp macro="" textlink="">
      <xdr:nvSpPr>
        <xdr:cNvPr id="350" name="テキスト ボックス 349"/>
        <xdr:cNvSpPr txBox="1"/>
      </xdr:nvSpPr>
      <xdr:spPr>
        <a:xfrm>
          <a:off x="8515427"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4049</xdr:rowOff>
    </xdr:from>
    <xdr:to>
      <xdr:col>11</xdr:col>
      <xdr:colOff>307975</xdr:colOff>
      <xdr:row>58</xdr:row>
      <xdr:rowOff>63210</xdr:rowOff>
    </xdr:to>
    <xdr:cxnSp macro="">
      <xdr:nvCxnSpPr>
        <xdr:cNvPr id="351" name="直線コネクタ 350"/>
        <xdr:cNvCxnSpPr/>
      </xdr:nvCxnSpPr>
      <xdr:spPr>
        <a:xfrm flipV="1">
          <a:off x="6972300" y="8919449"/>
          <a:ext cx="889000" cy="108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114000</xdr:rowOff>
    </xdr:from>
    <xdr:to>
      <xdr:col>11</xdr:col>
      <xdr:colOff>358775</xdr:colOff>
      <xdr:row>57</xdr:row>
      <xdr:rowOff>44150</xdr:rowOff>
    </xdr:to>
    <xdr:sp macro="" textlink="">
      <xdr:nvSpPr>
        <xdr:cNvPr id="352" name="フローチャート : 判断 351"/>
        <xdr:cNvSpPr/>
      </xdr:nvSpPr>
      <xdr:spPr>
        <a:xfrm>
          <a:off x="78105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35277</xdr:rowOff>
    </xdr:from>
    <xdr:ext cx="469744" cy="259045"/>
    <xdr:sp macro="" textlink="">
      <xdr:nvSpPr>
        <xdr:cNvPr id="353" name="テキスト ボックス 352"/>
        <xdr:cNvSpPr txBox="1"/>
      </xdr:nvSpPr>
      <xdr:spPr>
        <a:xfrm>
          <a:off x="7626427" y="980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119852</xdr:rowOff>
    </xdr:from>
    <xdr:to>
      <xdr:col>10</xdr:col>
      <xdr:colOff>155575</xdr:colOff>
      <xdr:row>57</xdr:row>
      <xdr:rowOff>50002</xdr:rowOff>
    </xdr:to>
    <xdr:sp macro="" textlink="">
      <xdr:nvSpPr>
        <xdr:cNvPr id="354" name="フローチャート : 判断 353"/>
        <xdr:cNvSpPr/>
      </xdr:nvSpPr>
      <xdr:spPr>
        <a:xfrm>
          <a:off x="6921500" y="97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66529</xdr:rowOff>
    </xdr:from>
    <xdr:ext cx="469744" cy="259045"/>
    <xdr:sp macro="" textlink="">
      <xdr:nvSpPr>
        <xdr:cNvPr id="355" name="テキスト ボックス 354"/>
        <xdr:cNvSpPr txBox="1"/>
      </xdr:nvSpPr>
      <xdr:spPr>
        <a:xfrm>
          <a:off x="6737427" y="949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160589</xdr:rowOff>
    </xdr:from>
    <xdr:to>
      <xdr:col>15</xdr:col>
      <xdr:colOff>231775</xdr:colOff>
      <xdr:row>58</xdr:row>
      <xdr:rowOff>90739</xdr:rowOff>
    </xdr:to>
    <xdr:sp macro="" textlink="">
      <xdr:nvSpPr>
        <xdr:cNvPr id="361" name="円/楕円 360"/>
        <xdr:cNvSpPr/>
      </xdr:nvSpPr>
      <xdr:spPr>
        <a:xfrm>
          <a:off x="10426700" y="99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85615</xdr:rowOff>
    </xdr:from>
    <xdr:ext cx="469744" cy="259045"/>
    <xdr:sp macro="" textlink="">
      <xdr:nvSpPr>
        <xdr:cNvPr id="362" name="農林水産業費該当値テキスト"/>
        <xdr:cNvSpPr txBox="1"/>
      </xdr:nvSpPr>
      <xdr:spPr>
        <a:xfrm>
          <a:off x="10528300" y="98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10947</xdr:rowOff>
    </xdr:from>
    <xdr:to>
      <xdr:col>14</xdr:col>
      <xdr:colOff>79375</xdr:colOff>
      <xdr:row>58</xdr:row>
      <xdr:rowOff>112547</xdr:rowOff>
    </xdr:to>
    <xdr:sp macro="" textlink="">
      <xdr:nvSpPr>
        <xdr:cNvPr id="363" name="円/楕円 362"/>
        <xdr:cNvSpPr/>
      </xdr:nvSpPr>
      <xdr:spPr>
        <a:xfrm>
          <a:off x="9588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103674</xdr:rowOff>
    </xdr:from>
    <xdr:ext cx="469744" cy="259045"/>
    <xdr:sp macro="" textlink="">
      <xdr:nvSpPr>
        <xdr:cNvPr id="364" name="テキスト ボックス 363"/>
        <xdr:cNvSpPr txBox="1"/>
      </xdr:nvSpPr>
      <xdr:spPr>
        <a:xfrm>
          <a:off x="9404427" y="100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164384</xdr:rowOff>
    </xdr:from>
    <xdr:to>
      <xdr:col>12</xdr:col>
      <xdr:colOff>561975</xdr:colOff>
      <xdr:row>58</xdr:row>
      <xdr:rowOff>94534</xdr:rowOff>
    </xdr:to>
    <xdr:sp macro="" textlink="">
      <xdr:nvSpPr>
        <xdr:cNvPr id="365" name="円/楕円 364"/>
        <xdr:cNvSpPr/>
      </xdr:nvSpPr>
      <xdr:spPr>
        <a:xfrm>
          <a:off x="8699500" y="99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85661</xdr:rowOff>
    </xdr:from>
    <xdr:ext cx="469744" cy="259045"/>
    <xdr:sp macro="" textlink="">
      <xdr:nvSpPr>
        <xdr:cNvPr id="366" name="テキスト ボックス 365"/>
        <xdr:cNvSpPr txBox="1"/>
      </xdr:nvSpPr>
      <xdr:spPr>
        <a:xfrm>
          <a:off x="8515427" y="1002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124699</xdr:rowOff>
    </xdr:from>
    <xdr:to>
      <xdr:col>11</xdr:col>
      <xdr:colOff>358775</xdr:colOff>
      <xdr:row>52</xdr:row>
      <xdr:rowOff>54849</xdr:rowOff>
    </xdr:to>
    <xdr:sp macro="" textlink="">
      <xdr:nvSpPr>
        <xdr:cNvPr id="367" name="円/楕円 366"/>
        <xdr:cNvSpPr/>
      </xdr:nvSpPr>
      <xdr:spPr>
        <a:xfrm>
          <a:off x="7810500" y="88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71376</xdr:rowOff>
    </xdr:from>
    <xdr:ext cx="534377" cy="259045"/>
    <xdr:sp macro="" textlink="">
      <xdr:nvSpPr>
        <xdr:cNvPr id="368" name="テキスト ボックス 367"/>
        <xdr:cNvSpPr txBox="1"/>
      </xdr:nvSpPr>
      <xdr:spPr>
        <a:xfrm>
          <a:off x="7594111" y="86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12410</xdr:rowOff>
    </xdr:from>
    <xdr:to>
      <xdr:col>10</xdr:col>
      <xdr:colOff>155575</xdr:colOff>
      <xdr:row>58</xdr:row>
      <xdr:rowOff>114010</xdr:rowOff>
    </xdr:to>
    <xdr:sp macro="" textlink="">
      <xdr:nvSpPr>
        <xdr:cNvPr id="369" name="円/楕円 368"/>
        <xdr:cNvSpPr/>
      </xdr:nvSpPr>
      <xdr:spPr>
        <a:xfrm>
          <a:off x="6921500" y="9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105137</xdr:rowOff>
    </xdr:from>
    <xdr:ext cx="469744" cy="259045"/>
    <xdr:sp macro="" textlink="">
      <xdr:nvSpPr>
        <xdr:cNvPr id="370" name="テキスト ボックス 369"/>
        <xdr:cNvSpPr txBox="1"/>
      </xdr:nvSpPr>
      <xdr:spPr>
        <a:xfrm>
          <a:off x="6737427" y="100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86" name="テキスト ボックス 38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0" name="直線コネクタ 389"/>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1"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2" name="直線コネクタ 391"/>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3"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4" name="直線コネクタ 393"/>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69806</xdr:rowOff>
    </xdr:from>
    <xdr:to>
      <xdr:col>15</xdr:col>
      <xdr:colOff>180975</xdr:colOff>
      <xdr:row>77</xdr:row>
      <xdr:rowOff>19971</xdr:rowOff>
    </xdr:to>
    <xdr:cxnSp macro="">
      <xdr:nvCxnSpPr>
        <xdr:cNvPr id="395" name="直線コネクタ 394"/>
        <xdr:cNvCxnSpPr/>
      </xdr:nvCxnSpPr>
      <xdr:spPr>
        <a:xfrm flipV="1">
          <a:off x="9639300" y="12928556"/>
          <a:ext cx="838200" cy="2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396"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397" name="フローチャート : 判断 396"/>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19971</xdr:rowOff>
    </xdr:from>
    <xdr:to>
      <xdr:col>14</xdr:col>
      <xdr:colOff>28575</xdr:colOff>
      <xdr:row>77</xdr:row>
      <xdr:rowOff>92951</xdr:rowOff>
    </xdr:to>
    <xdr:cxnSp macro="">
      <xdr:nvCxnSpPr>
        <xdr:cNvPr id="398" name="直線コネクタ 397"/>
        <xdr:cNvCxnSpPr/>
      </xdr:nvCxnSpPr>
      <xdr:spPr>
        <a:xfrm flipV="1">
          <a:off x="8750300" y="13221621"/>
          <a:ext cx="8890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399" name="フローチャート : 判断 398"/>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0" name="テキスト ボックス 399"/>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92951</xdr:rowOff>
    </xdr:from>
    <xdr:to>
      <xdr:col>12</xdr:col>
      <xdr:colOff>511175</xdr:colOff>
      <xdr:row>77</xdr:row>
      <xdr:rowOff>110782</xdr:rowOff>
    </xdr:to>
    <xdr:cxnSp macro="">
      <xdr:nvCxnSpPr>
        <xdr:cNvPr id="401" name="直線コネクタ 400"/>
        <xdr:cNvCxnSpPr/>
      </xdr:nvCxnSpPr>
      <xdr:spPr>
        <a:xfrm flipV="1">
          <a:off x="7861300" y="1329460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2" name="フローチャート : 判断 401"/>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3" name="テキスト ボックス 402"/>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106153</xdr:rowOff>
    </xdr:from>
    <xdr:to>
      <xdr:col>11</xdr:col>
      <xdr:colOff>307975</xdr:colOff>
      <xdr:row>77</xdr:row>
      <xdr:rowOff>110782</xdr:rowOff>
    </xdr:to>
    <xdr:cxnSp macro="">
      <xdr:nvCxnSpPr>
        <xdr:cNvPr id="404" name="直線コネクタ 403"/>
        <xdr:cNvCxnSpPr/>
      </xdr:nvCxnSpPr>
      <xdr:spPr>
        <a:xfrm>
          <a:off x="6972300" y="1330780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5" name="フローチャート : 判断 404"/>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06" name="テキスト ボックス 405"/>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07" name="フローチャート : 判断 406"/>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08" name="テキスト ボックス 407"/>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19006</xdr:rowOff>
    </xdr:from>
    <xdr:to>
      <xdr:col>15</xdr:col>
      <xdr:colOff>231775</xdr:colOff>
      <xdr:row>75</xdr:row>
      <xdr:rowOff>120606</xdr:rowOff>
    </xdr:to>
    <xdr:sp macro="" textlink="">
      <xdr:nvSpPr>
        <xdr:cNvPr id="414" name="円/楕円 413"/>
        <xdr:cNvSpPr/>
      </xdr:nvSpPr>
      <xdr:spPr>
        <a:xfrm>
          <a:off x="10426700" y="128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41883</xdr:rowOff>
    </xdr:from>
    <xdr:ext cx="469744" cy="259045"/>
    <xdr:sp macro="" textlink="">
      <xdr:nvSpPr>
        <xdr:cNvPr id="415" name="商工費該当値テキスト"/>
        <xdr:cNvSpPr txBox="1"/>
      </xdr:nvSpPr>
      <xdr:spPr>
        <a:xfrm>
          <a:off x="10528300" y="1272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140621</xdr:rowOff>
    </xdr:from>
    <xdr:to>
      <xdr:col>14</xdr:col>
      <xdr:colOff>79375</xdr:colOff>
      <xdr:row>77</xdr:row>
      <xdr:rowOff>70771</xdr:rowOff>
    </xdr:to>
    <xdr:sp macro="" textlink="">
      <xdr:nvSpPr>
        <xdr:cNvPr id="416" name="円/楕円 415"/>
        <xdr:cNvSpPr/>
      </xdr:nvSpPr>
      <xdr:spPr>
        <a:xfrm>
          <a:off x="9588500" y="131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61898</xdr:rowOff>
    </xdr:from>
    <xdr:ext cx="469744" cy="259045"/>
    <xdr:sp macro="" textlink="">
      <xdr:nvSpPr>
        <xdr:cNvPr id="417" name="テキスト ボックス 416"/>
        <xdr:cNvSpPr txBox="1"/>
      </xdr:nvSpPr>
      <xdr:spPr>
        <a:xfrm>
          <a:off x="9404427" y="132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42151</xdr:rowOff>
    </xdr:from>
    <xdr:to>
      <xdr:col>12</xdr:col>
      <xdr:colOff>561975</xdr:colOff>
      <xdr:row>77</xdr:row>
      <xdr:rowOff>143751</xdr:rowOff>
    </xdr:to>
    <xdr:sp macro="" textlink="">
      <xdr:nvSpPr>
        <xdr:cNvPr id="418" name="円/楕円 417"/>
        <xdr:cNvSpPr/>
      </xdr:nvSpPr>
      <xdr:spPr>
        <a:xfrm>
          <a:off x="8699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134878</xdr:rowOff>
    </xdr:from>
    <xdr:ext cx="469744" cy="259045"/>
    <xdr:sp macro="" textlink="">
      <xdr:nvSpPr>
        <xdr:cNvPr id="419" name="テキスト ボックス 418"/>
        <xdr:cNvSpPr txBox="1"/>
      </xdr:nvSpPr>
      <xdr:spPr>
        <a:xfrm>
          <a:off x="8515427" y="1333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59982</xdr:rowOff>
    </xdr:from>
    <xdr:to>
      <xdr:col>11</xdr:col>
      <xdr:colOff>358775</xdr:colOff>
      <xdr:row>77</xdr:row>
      <xdr:rowOff>161582</xdr:rowOff>
    </xdr:to>
    <xdr:sp macro="" textlink="">
      <xdr:nvSpPr>
        <xdr:cNvPr id="420" name="円/楕円 419"/>
        <xdr:cNvSpPr/>
      </xdr:nvSpPr>
      <xdr:spPr>
        <a:xfrm>
          <a:off x="7810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152709</xdr:rowOff>
    </xdr:from>
    <xdr:ext cx="469744" cy="259045"/>
    <xdr:sp macro="" textlink="">
      <xdr:nvSpPr>
        <xdr:cNvPr id="421" name="テキスト ボックス 420"/>
        <xdr:cNvSpPr txBox="1"/>
      </xdr:nvSpPr>
      <xdr:spPr>
        <a:xfrm>
          <a:off x="7626427" y="133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55353</xdr:rowOff>
    </xdr:from>
    <xdr:to>
      <xdr:col>10</xdr:col>
      <xdr:colOff>155575</xdr:colOff>
      <xdr:row>77</xdr:row>
      <xdr:rowOff>156953</xdr:rowOff>
    </xdr:to>
    <xdr:sp macro="" textlink="">
      <xdr:nvSpPr>
        <xdr:cNvPr id="422" name="円/楕円 421"/>
        <xdr:cNvSpPr/>
      </xdr:nvSpPr>
      <xdr:spPr>
        <a:xfrm>
          <a:off x="6921500" y="13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148080</xdr:rowOff>
    </xdr:from>
    <xdr:ext cx="469744" cy="259045"/>
    <xdr:sp macro="" textlink="">
      <xdr:nvSpPr>
        <xdr:cNvPr id="423" name="テキスト ボックス 422"/>
        <xdr:cNvSpPr txBox="1"/>
      </xdr:nvSpPr>
      <xdr:spPr>
        <a:xfrm>
          <a:off x="6737427" y="133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0" name="直線コネクタ 449"/>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1"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2" name="直線コネクタ 451"/>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3"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4" name="直線コネクタ 453"/>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96265</xdr:rowOff>
    </xdr:from>
    <xdr:to>
      <xdr:col>15</xdr:col>
      <xdr:colOff>180975</xdr:colOff>
      <xdr:row>97</xdr:row>
      <xdr:rowOff>133593</xdr:rowOff>
    </xdr:to>
    <xdr:cxnSp macro="">
      <xdr:nvCxnSpPr>
        <xdr:cNvPr id="455" name="直線コネクタ 454"/>
        <xdr:cNvCxnSpPr/>
      </xdr:nvCxnSpPr>
      <xdr:spPr>
        <a:xfrm flipV="1">
          <a:off x="9639300" y="16726915"/>
          <a:ext cx="8382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56"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57" name="フローチャート : 判断 456"/>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133593</xdr:rowOff>
    </xdr:from>
    <xdr:to>
      <xdr:col>14</xdr:col>
      <xdr:colOff>28575</xdr:colOff>
      <xdr:row>98</xdr:row>
      <xdr:rowOff>37516</xdr:rowOff>
    </xdr:to>
    <xdr:cxnSp macro="">
      <xdr:nvCxnSpPr>
        <xdr:cNvPr id="458" name="直線コネクタ 457"/>
        <xdr:cNvCxnSpPr/>
      </xdr:nvCxnSpPr>
      <xdr:spPr>
        <a:xfrm flipV="1">
          <a:off x="8750300" y="16764243"/>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59" name="フローチャート : 判断 458"/>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0" name="テキスト ボックス 459"/>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37516</xdr:rowOff>
    </xdr:from>
    <xdr:to>
      <xdr:col>12</xdr:col>
      <xdr:colOff>511175</xdr:colOff>
      <xdr:row>98</xdr:row>
      <xdr:rowOff>103941</xdr:rowOff>
    </xdr:to>
    <xdr:cxnSp macro="">
      <xdr:nvCxnSpPr>
        <xdr:cNvPr id="461" name="直線コネクタ 460"/>
        <xdr:cNvCxnSpPr/>
      </xdr:nvCxnSpPr>
      <xdr:spPr>
        <a:xfrm flipV="1">
          <a:off x="7861300" y="16839616"/>
          <a:ext cx="8890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2" name="フローチャート : 判断 461"/>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3" name="テキスト ボックス 462"/>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28307</xdr:rowOff>
    </xdr:from>
    <xdr:to>
      <xdr:col>11</xdr:col>
      <xdr:colOff>307975</xdr:colOff>
      <xdr:row>98</xdr:row>
      <xdr:rowOff>103941</xdr:rowOff>
    </xdr:to>
    <xdr:cxnSp macro="">
      <xdr:nvCxnSpPr>
        <xdr:cNvPr id="464" name="直線コネクタ 463"/>
        <xdr:cNvCxnSpPr/>
      </xdr:nvCxnSpPr>
      <xdr:spPr>
        <a:xfrm>
          <a:off x="6972300" y="16830407"/>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5" name="フローチャート : 判断 464"/>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66" name="テキスト ボックス 465"/>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67" name="フローチャート : 判断 466"/>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68" name="テキスト ボックス 467"/>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45465</xdr:rowOff>
    </xdr:from>
    <xdr:to>
      <xdr:col>15</xdr:col>
      <xdr:colOff>231775</xdr:colOff>
      <xdr:row>97</xdr:row>
      <xdr:rowOff>147065</xdr:rowOff>
    </xdr:to>
    <xdr:sp macro="" textlink="">
      <xdr:nvSpPr>
        <xdr:cNvPr id="474" name="円/楕円 473"/>
        <xdr:cNvSpPr/>
      </xdr:nvSpPr>
      <xdr:spPr>
        <a:xfrm>
          <a:off x="104267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23892</xdr:rowOff>
    </xdr:from>
    <xdr:ext cx="534377" cy="259045"/>
    <xdr:sp macro="" textlink="">
      <xdr:nvSpPr>
        <xdr:cNvPr id="475" name="土木費該当値テキスト"/>
        <xdr:cNvSpPr txBox="1"/>
      </xdr:nvSpPr>
      <xdr:spPr>
        <a:xfrm>
          <a:off x="10528300" y="166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82793</xdr:rowOff>
    </xdr:from>
    <xdr:to>
      <xdr:col>14</xdr:col>
      <xdr:colOff>79375</xdr:colOff>
      <xdr:row>98</xdr:row>
      <xdr:rowOff>12943</xdr:rowOff>
    </xdr:to>
    <xdr:sp macro="" textlink="">
      <xdr:nvSpPr>
        <xdr:cNvPr id="476" name="円/楕円 475"/>
        <xdr:cNvSpPr/>
      </xdr:nvSpPr>
      <xdr:spPr>
        <a:xfrm>
          <a:off x="9588500" y="167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4070</xdr:rowOff>
    </xdr:from>
    <xdr:ext cx="534377" cy="259045"/>
    <xdr:sp macro="" textlink="">
      <xdr:nvSpPr>
        <xdr:cNvPr id="477" name="テキスト ボックス 476"/>
        <xdr:cNvSpPr txBox="1"/>
      </xdr:nvSpPr>
      <xdr:spPr>
        <a:xfrm>
          <a:off x="9372111" y="168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158166</xdr:rowOff>
    </xdr:from>
    <xdr:to>
      <xdr:col>12</xdr:col>
      <xdr:colOff>561975</xdr:colOff>
      <xdr:row>98</xdr:row>
      <xdr:rowOff>88316</xdr:rowOff>
    </xdr:to>
    <xdr:sp macro="" textlink="">
      <xdr:nvSpPr>
        <xdr:cNvPr id="478" name="円/楕円 477"/>
        <xdr:cNvSpPr/>
      </xdr:nvSpPr>
      <xdr:spPr>
        <a:xfrm>
          <a:off x="8699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79443</xdr:rowOff>
    </xdr:from>
    <xdr:ext cx="534377" cy="259045"/>
    <xdr:sp macro="" textlink="">
      <xdr:nvSpPr>
        <xdr:cNvPr id="479" name="テキスト ボックス 478"/>
        <xdr:cNvSpPr txBox="1"/>
      </xdr:nvSpPr>
      <xdr:spPr>
        <a:xfrm>
          <a:off x="8483111" y="168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53141</xdr:rowOff>
    </xdr:from>
    <xdr:to>
      <xdr:col>11</xdr:col>
      <xdr:colOff>358775</xdr:colOff>
      <xdr:row>98</xdr:row>
      <xdr:rowOff>154741</xdr:rowOff>
    </xdr:to>
    <xdr:sp macro="" textlink="">
      <xdr:nvSpPr>
        <xdr:cNvPr id="480" name="円/楕円 479"/>
        <xdr:cNvSpPr/>
      </xdr:nvSpPr>
      <xdr:spPr>
        <a:xfrm>
          <a:off x="7810500" y="168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145868</xdr:rowOff>
    </xdr:from>
    <xdr:ext cx="534377" cy="259045"/>
    <xdr:sp macro="" textlink="">
      <xdr:nvSpPr>
        <xdr:cNvPr id="481" name="テキスト ボックス 480"/>
        <xdr:cNvSpPr txBox="1"/>
      </xdr:nvSpPr>
      <xdr:spPr>
        <a:xfrm>
          <a:off x="7594111" y="169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148957</xdr:rowOff>
    </xdr:from>
    <xdr:to>
      <xdr:col>10</xdr:col>
      <xdr:colOff>155575</xdr:colOff>
      <xdr:row>98</xdr:row>
      <xdr:rowOff>79107</xdr:rowOff>
    </xdr:to>
    <xdr:sp macro="" textlink="">
      <xdr:nvSpPr>
        <xdr:cNvPr id="482" name="円/楕円 481"/>
        <xdr:cNvSpPr/>
      </xdr:nvSpPr>
      <xdr:spPr>
        <a:xfrm>
          <a:off x="6921500" y="167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70234</xdr:rowOff>
    </xdr:from>
    <xdr:ext cx="534377" cy="259045"/>
    <xdr:sp macro="" textlink="">
      <xdr:nvSpPr>
        <xdr:cNvPr id="483" name="テキスト ボックス 482"/>
        <xdr:cNvSpPr txBox="1"/>
      </xdr:nvSpPr>
      <xdr:spPr>
        <a:xfrm>
          <a:off x="6705111" y="168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06" name="直線コネクタ 505"/>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07"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08" name="直線コネクタ 507"/>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09"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0" name="直線コネクタ 509"/>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17399</xdr:rowOff>
    </xdr:from>
    <xdr:to>
      <xdr:col>23</xdr:col>
      <xdr:colOff>517525</xdr:colOff>
      <xdr:row>38</xdr:row>
      <xdr:rowOff>109205</xdr:rowOff>
    </xdr:to>
    <xdr:cxnSp macro="">
      <xdr:nvCxnSpPr>
        <xdr:cNvPr id="511" name="直線コネクタ 510"/>
        <xdr:cNvCxnSpPr/>
      </xdr:nvCxnSpPr>
      <xdr:spPr>
        <a:xfrm flipV="1">
          <a:off x="15481300" y="6532499"/>
          <a:ext cx="838200" cy="9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2"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3" name="フローチャート : 判断 512"/>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109205</xdr:rowOff>
    </xdr:from>
    <xdr:to>
      <xdr:col>22</xdr:col>
      <xdr:colOff>365125</xdr:colOff>
      <xdr:row>39</xdr:row>
      <xdr:rowOff>2311</xdr:rowOff>
    </xdr:to>
    <xdr:cxnSp macro="">
      <xdr:nvCxnSpPr>
        <xdr:cNvPr id="514" name="直線コネクタ 513"/>
        <xdr:cNvCxnSpPr/>
      </xdr:nvCxnSpPr>
      <xdr:spPr>
        <a:xfrm flipV="1">
          <a:off x="14592300" y="6624305"/>
          <a:ext cx="88900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5" name="フローチャート : 判断 514"/>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6" name="テキスト ボックス 515"/>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35184</xdr:rowOff>
    </xdr:from>
    <xdr:to>
      <xdr:col>21</xdr:col>
      <xdr:colOff>161925</xdr:colOff>
      <xdr:row>39</xdr:row>
      <xdr:rowOff>2311</xdr:rowOff>
    </xdr:to>
    <xdr:cxnSp macro="">
      <xdr:nvCxnSpPr>
        <xdr:cNvPr id="517" name="直線コネクタ 516"/>
        <xdr:cNvCxnSpPr/>
      </xdr:nvCxnSpPr>
      <xdr:spPr>
        <a:xfrm>
          <a:off x="13703300" y="6550284"/>
          <a:ext cx="889000" cy="1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8" name="フローチャート : 判断 517"/>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19" name="テキスト ボックス 518"/>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35184</xdr:rowOff>
    </xdr:from>
    <xdr:to>
      <xdr:col>19</xdr:col>
      <xdr:colOff>644525</xdr:colOff>
      <xdr:row>38</xdr:row>
      <xdr:rowOff>37287</xdr:rowOff>
    </xdr:to>
    <xdr:cxnSp macro="">
      <xdr:nvCxnSpPr>
        <xdr:cNvPr id="520" name="直線コネクタ 519"/>
        <xdr:cNvCxnSpPr/>
      </xdr:nvCxnSpPr>
      <xdr:spPr>
        <a:xfrm flipV="1">
          <a:off x="12814300" y="6550284"/>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1" name="フローチャート : 判断 520"/>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2" name="テキスト ボックス 521"/>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3" name="フローチャート : 判断 522"/>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4" name="テキスト ボックス 523"/>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138049</xdr:rowOff>
    </xdr:from>
    <xdr:to>
      <xdr:col>23</xdr:col>
      <xdr:colOff>568325</xdr:colOff>
      <xdr:row>38</xdr:row>
      <xdr:rowOff>68199</xdr:rowOff>
    </xdr:to>
    <xdr:sp macro="" textlink="">
      <xdr:nvSpPr>
        <xdr:cNvPr id="530" name="円/楕円 529"/>
        <xdr:cNvSpPr/>
      </xdr:nvSpPr>
      <xdr:spPr>
        <a:xfrm>
          <a:off x="162687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116476</xdr:rowOff>
    </xdr:from>
    <xdr:ext cx="534377" cy="259045"/>
    <xdr:sp macro="" textlink="">
      <xdr:nvSpPr>
        <xdr:cNvPr id="531" name="消防費該当値テキスト"/>
        <xdr:cNvSpPr txBox="1"/>
      </xdr:nvSpPr>
      <xdr:spPr>
        <a:xfrm>
          <a:off x="16370300" y="64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58405</xdr:rowOff>
    </xdr:from>
    <xdr:to>
      <xdr:col>22</xdr:col>
      <xdr:colOff>415925</xdr:colOff>
      <xdr:row>38</xdr:row>
      <xdr:rowOff>160005</xdr:rowOff>
    </xdr:to>
    <xdr:sp macro="" textlink="">
      <xdr:nvSpPr>
        <xdr:cNvPr id="532" name="円/楕円 531"/>
        <xdr:cNvSpPr/>
      </xdr:nvSpPr>
      <xdr:spPr>
        <a:xfrm>
          <a:off x="15430500" y="65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151132</xdr:rowOff>
    </xdr:from>
    <xdr:ext cx="534377" cy="259045"/>
    <xdr:sp macro="" textlink="">
      <xdr:nvSpPr>
        <xdr:cNvPr id="533" name="テキスト ボックス 532"/>
        <xdr:cNvSpPr txBox="1"/>
      </xdr:nvSpPr>
      <xdr:spPr>
        <a:xfrm>
          <a:off x="15214111" y="66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122961</xdr:rowOff>
    </xdr:from>
    <xdr:to>
      <xdr:col>21</xdr:col>
      <xdr:colOff>212725</xdr:colOff>
      <xdr:row>39</xdr:row>
      <xdr:rowOff>53111</xdr:rowOff>
    </xdr:to>
    <xdr:sp macro="" textlink="">
      <xdr:nvSpPr>
        <xdr:cNvPr id="534" name="円/楕円 533"/>
        <xdr:cNvSpPr/>
      </xdr:nvSpPr>
      <xdr:spPr>
        <a:xfrm>
          <a:off x="14541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44238</xdr:rowOff>
    </xdr:from>
    <xdr:ext cx="469744" cy="259045"/>
    <xdr:sp macro="" textlink="">
      <xdr:nvSpPr>
        <xdr:cNvPr id="535" name="テキスト ボックス 534"/>
        <xdr:cNvSpPr txBox="1"/>
      </xdr:nvSpPr>
      <xdr:spPr>
        <a:xfrm>
          <a:off x="14357427" y="673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155834</xdr:rowOff>
    </xdr:from>
    <xdr:to>
      <xdr:col>20</xdr:col>
      <xdr:colOff>9525</xdr:colOff>
      <xdr:row>38</xdr:row>
      <xdr:rowOff>85984</xdr:rowOff>
    </xdr:to>
    <xdr:sp macro="" textlink="">
      <xdr:nvSpPr>
        <xdr:cNvPr id="536" name="円/楕円 535"/>
        <xdr:cNvSpPr/>
      </xdr:nvSpPr>
      <xdr:spPr>
        <a:xfrm>
          <a:off x="136525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77111</xdr:rowOff>
    </xdr:from>
    <xdr:ext cx="534377" cy="259045"/>
    <xdr:sp macro="" textlink="">
      <xdr:nvSpPr>
        <xdr:cNvPr id="537" name="テキスト ボックス 536"/>
        <xdr:cNvSpPr txBox="1"/>
      </xdr:nvSpPr>
      <xdr:spPr>
        <a:xfrm>
          <a:off x="13436111" y="65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157937</xdr:rowOff>
    </xdr:from>
    <xdr:to>
      <xdr:col>18</xdr:col>
      <xdr:colOff>492125</xdr:colOff>
      <xdr:row>38</xdr:row>
      <xdr:rowOff>88088</xdr:rowOff>
    </xdr:to>
    <xdr:sp macro="" textlink="">
      <xdr:nvSpPr>
        <xdr:cNvPr id="538" name="円/楕円 537"/>
        <xdr:cNvSpPr/>
      </xdr:nvSpPr>
      <xdr:spPr>
        <a:xfrm>
          <a:off x="12763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79214</xdr:rowOff>
    </xdr:from>
    <xdr:ext cx="534377" cy="259045"/>
    <xdr:sp macro="" textlink="">
      <xdr:nvSpPr>
        <xdr:cNvPr id="539" name="テキスト ボックス 538"/>
        <xdr:cNvSpPr txBox="1"/>
      </xdr:nvSpPr>
      <xdr:spPr>
        <a:xfrm>
          <a:off x="12547111" y="65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2" name="直線コネクタ 561"/>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3"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4" name="直線コネクタ 563"/>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5"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66" name="直線コネクタ 565"/>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29332</xdr:rowOff>
    </xdr:from>
    <xdr:to>
      <xdr:col>23</xdr:col>
      <xdr:colOff>517525</xdr:colOff>
      <xdr:row>57</xdr:row>
      <xdr:rowOff>89271</xdr:rowOff>
    </xdr:to>
    <xdr:cxnSp macro="">
      <xdr:nvCxnSpPr>
        <xdr:cNvPr id="567" name="直線コネクタ 566"/>
        <xdr:cNvCxnSpPr/>
      </xdr:nvCxnSpPr>
      <xdr:spPr>
        <a:xfrm>
          <a:off x="15481300" y="9116182"/>
          <a:ext cx="838200" cy="7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68"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69" name="フローチャート : 判断 568"/>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29332</xdr:rowOff>
    </xdr:from>
    <xdr:to>
      <xdr:col>22</xdr:col>
      <xdr:colOff>365125</xdr:colOff>
      <xdr:row>56</xdr:row>
      <xdr:rowOff>28897</xdr:rowOff>
    </xdr:to>
    <xdr:cxnSp macro="">
      <xdr:nvCxnSpPr>
        <xdr:cNvPr id="570" name="直線コネクタ 569"/>
        <xdr:cNvCxnSpPr/>
      </xdr:nvCxnSpPr>
      <xdr:spPr>
        <a:xfrm flipV="1">
          <a:off x="14592300" y="9116182"/>
          <a:ext cx="889000" cy="5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1" name="フローチャート : 判断 570"/>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2" name="テキスト ボックス 571"/>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28897</xdr:rowOff>
    </xdr:from>
    <xdr:to>
      <xdr:col>21</xdr:col>
      <xdr:colOff>161925</xdr:colOff>
      <xdr:row>57</xdr:row>
      <xdr:rowOff>123127</xdr:rowOff>
    </xdr:to>
    <xdr:cxnSp macro="">
      <xdr:nvCxnSpPr>
        <xdr:cNvPr id="573" name="直線コネクタ 572"/>
        <xdr:cNvCxnSpPr/>
      </xdr:nvCxnSpPr>
      <xdr:spPr>
        <a:xfrm flipV="1">
          <a:off x="13703300" y="9630097"/>
          <a:ext cx="889000" cy="2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4" name="フローチャート : 判断 573"/>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5" name="テキスト ボックス 574"/>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80859</xdr:rowOff>
    </xdr:from>
    <xdr:to>
      <xdr:col>19</xdr:col>
      <xdr:colOff>644525</xdr:colOff>
      <xdr:row>57</xdr:row>
      <xdr:rowOff>123127</xdr:rowOff>
    </xdr:to>
    <xdr:cxnSp macro="">
      <xdr:nvCxnSpPr>
        <xdr:cNvPr id="576" name="直線コネクタ 575"/>
        <xdr:cNvCxnSpPr/>
      </xdr:nvCxnSpPr>
      <xdr:spPr>
        <a:xfrm>
          <a:off x="12814300" y="9853509"/>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7" name="フローチャート : 判断 576"/>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8" name="テキスト ボックス 577"/>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79" name="フローチャート : 判断 578"/>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0" name="テキスト ボックス 579"/>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38471</xdr:rowOff>
    </xdr:from>
    <xdr:to>
      <xdr:col>23</xdr:col>
      <xdr:colOff>568325</xdr:colOff>
      <xdr:row>57</xdr:row>
      <xdr:rowOff>140071</xdr:rowOff>
    </xdr:to>
    <xdr:sp macro="" textlink="">
      <xdr:nvSpPr>
        <xdr:cNvPr id="586" name="円/楕円 585"/>
        <xdr:cNvSpPr/>
      </xdr:nvSpPr>
      <xdr:spPr>
        <a:xfrm>
          <a:off x="162687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124848</xdr:rowOff>
    </xdr:from>
    <xdr:ext cx="534377" cy="259045"/>
    <xdr:sp macro="" textlink="">
      <xdr:nvSpPr>
        <xdr:cNvPr id="587" name="教育費該当値テキスト"/>
        <xdr:cNvSpPr txBox="1"/>
      </xdr:nvSpPr>
      <xdr:spPr>
        <a:xfrm>
          <a:off x="16370300" y="97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149982</xdr:rowOff>
    </xdr:from>
    <xdr:to>
      <xdr:col>22</xdr:col>
      <xdr:colOff>415925</xdr:colOff>
      <xdr:row>53</xdr:row>
      <xdr:rowOff>80132</xdr:rowOff>
    </xdr:to>
    <xdr:sp macro="" textlink="">
      <xdr:nvSpPr>
        <xdr:cNvPr id="588" name="円/楕円 587"/>
        <xdr:cNvSpPr/>
      </xdr:nvSpPr>
      <xdr:spPr>
        <a:xfrm>
          <a:off x="15430500" y="90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96659</xdr:rowOff>
    </xdr:from>
    <xdr:ext cx="534377" cy="259045"/>
    <xdr:sp macro="" textlink="">
      <xdr:nvSpPr>
        <xdr:cNvPr id="589" name="テキスト ボックス 588"/>
        <xdr:cNvSpPr txBox="1"/>
      </xdr:nvSpPr>
      <xdr:spPr>
        <a:xfrm>
          <a:off x="15214111" y="88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149547</xdr:rowOff>
    </xdr:from>
    <xdr:to>
      <xdr:col>21</xdr:col>
      <xdr:colOff>212725</xdr:colOff>
      <xdr:row>56</xdr:row>
      <xdr:rowOff>79697</xdr:rowOff>
    </xdr:to>
    <xdr:sp macro="" textlink="">
      <xdr:nvSpPr>
        <xdr:cNvPr id="590" name="円/楕円 589"/>
        <xdr:cNvSpPr/>
      </xdr:nvSpPr>
      <xdr:spPr>
        <a:xfrm>
          <a:off x="14541500" y="9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70824</xdr:rowOff>
    </xdr:from>
    <xdr:ext cx="534377" cy="259045"/>
    <xdr:sp macro="" textlink="">
      <xdr:nvSpPr>
        <xdr:cNvPr id="591" name="テキスト ボックス 590"/>
        <xdr:cNvSpPr txBox="1"/>
      </xdr:nvSpPr>
      <xdr:spPr>
        <a:xfrm>
          <a:off x="14325111" y="9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72327</xdr:rowOff>
    </xdr:from>
    <xdr:to>
      <xdr:col>20</xdr:col>
      <xdr:colOff>9525</xdr:colOff>
      <xdr:row>58</xdr:row>
      <xdr:rowOff>2477</xdr:rowOff>
    </xdr:to>
    <xdr:sp macro="" textlink="">
      <xdr:nvSpPr>
        <xdr:cNvPr id="592" name="円/楕円 591"/>
        <xdr:cNvSpPr/>
      </xdr:nvSpPr>
      <xdr:spPr>
        <a:xfrm>
          <a:off x="13652500" y="98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165054</xdr:rowOff>
    </xdr:from>
    <xdr:ext cx="534377" cy="259045"/>
    <xdr:sp macro="" textlink="">
      <xdr:nvSpPr>
        <xdr:cNvPr id="593" name="テキスト ボックス 592"/>
        <xdr:cNvSpPr txBox="1"/>
      </xdr:nvSpPr>
      <xdr:spPr>
        <a:xfrm>
          <a:off x="13436111" y="99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30059</xdr:rowOff>
    </xdr:from>
    <xdr:to>
      <xdr:col>18</xdr:col>
      <xdr:colOff>492125</xdr:colOff>
      <xdr:row>57</xdr:row>
      <xdr:rowOff>131659</xdr:rowOff>
    </xdr:to>
    <xdr:sp macro="" textlink="">
      <xdr:nvSpPr>
        <xdr:cNvPr id="594" name="円/楕円 593"/>
        <xdr:cNvSpPr/>
      </xdr:nvSpPr>
      <xdr:spPr>
        <a:xfrm>
          <a:off x="12763500" y="98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122786</xdr:rowOff>
    </xdr:from>
    <xdr:ext cx="534377" cy="259045"/>
    <xdr:sp macro="" textlink="">
      <xdr:nvSpPr>
        <xdr:cNvPr id="595" name="テキスト ボックス 594"/>
        <xdr:cNvSpPr txBox="1"/>
      </xdr:nvSpPr>
      <xdr:spPr>
        <a:xfrm>
          <a:off x="12547111" y="98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5" name="テキスト ボックス 614"/>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19" name="直線コネクタ 618"/>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2"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3" name="直線コネクタ 622"/>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5"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26" name="フローチャート : 判断 625"/>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28" name="フローチャート : 判断 627"/>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29" name="テキスト ボックス 628"/>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42735</xdr:rowOff>
    </xdr:from>
    <xdr:to>
      <xdr:col>21</xdr:col>
      <xdr:colOff>161925</xdr:colOff>
      <xdr:row>79</xdr:row>
      <xdr:rowOff>44450</xdr:rowOff>
    </xdr:to>
    <xdr:cxnSp macro="">
      <xdr:nvCxnSpPr>
        <xdr:cNvPr id="630" name="直線コネクタ 629"/>
        <xdr:cNvCxnSpPr/>
      </xdr:nvCxnSpPr>
      <xdr:spPr>
        <a:xfrm>
          <a:off x="13703300" y="13587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1" name="フローチャート : 判断 630"/>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2" name="テキスト ボックス 631"/>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40639</xdr:rowOff>
    </xdr:from>
    <xdr:to>
      <xdr:col>19</xdr:col>
      <xdr:colOff>644525</xdr:colOff>
      <xdr:row>79</xdr:row>
      <xdr:rowOff>42735</xdr:rowOff>
    </xdr:to>
    <xdr:cxnSp macro="">
      <xdr:nvCxnSpPr>
        <xdr:cNvPr id="633" name="直線コネクタ 632"/>
        <xdr:cNvCxnSpPr/>
      </xdr:nvCxnSpPr>
      <xdr:spPr>
        <a:xfrm>
          <a:off x="12814300" y="1358518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4" name="フローチャート : 判断 633"/>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5" name="テキスト ボックス 634"/>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36" name="フローチャート : 判断 635"/>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37" name="テキスト ボックス 636"/>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163385</xdr:rowOff>
    </xdr:from>
    <xdr:to>
      <xdr:col>20</xdr:col>
      <xdr:colOff>9525</xdr:colOff>
      <xdr:row>79</xdr:row>
      <xdr:rowOff>93535</xdr:rowOff>
    </xdr:to>
    <xdr:sp macro="" textlink="">
      <xdr:nvSpPr>
        <xdr:cNvPr id="649" name="円/楕円 648"/>
        <xdr:cNvSpPr/>
      </xdr:nvSpPr>
      <xdr:spPr>
        <a:xfrm>
          <a:off x="13652500" y="135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84662</xdr:rowOff>
    </xdr:from>
    <xdr:ext cx="249299" cy="259045"/>
    <xdr:sp macro="" textlink="">
      <xdr:nvSpPr>
        <xdr:cNvPr id="650" name="テキスト ボックス 649"/>
        <xdr:cNvSpPr txBox="1"/>
      </xdr:nvSpPr>
      <xdr:spPr>
        <a:xfrm>
          <a:off x="13578649" y="13629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161289</xdr:rowOff>
    </xdr:from>
    <xdr:to>
      <xdr:col>18</xdr:col>
      <xdr:colOff>492125</xdr:colOff>
      <xdr:row>79</xdr:row>
      <xdr:rowOff>91439</xdr:rowOff>
    </xdr:to>
    <xdr:sp macro="" textlink="">
      <xdr:nvSpPr>
        <xdr:cNvPr id="651" name="円/楕円 650"/>
        <xdr:cNvSpPr/>
      </xdr:nvSpPr>
      <xdr:spPr>
        <a:xfrm>
          <a:off x="12763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82566</xdr:rowOff>
    </xdr:from>
    <xdr:ext cx="313932" cy="259045"/>
    <xdr:sp macro="" textlink="">
      <xdr:nvSpPr>
        <xdr:cNvPr id="652" name="テキスト ボックス 651"/>
        <xdr:cNvSpPr txBox="1"/>
      </xdr:nvSpPr>
      <xdr:spPr>
        <a:xfrm>
          <a:off x="12657333" y="1362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78" name="直線コネクタ 677"/>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79"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0" name="直線コネクタ 679"/>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1"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2" name="直線コネクタ 681"/>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26250</xdr:rowOff>
    </xdr:from>
    <xdr:to>
      <xdr:col>23</xdr:col>
      <xdr:colOff>517525</xdr:colOff>
      <xdr:row>91</xdr:row>
      <xdr:rowOff>153726</xdr:rowOff>
    </xdr:to>
    <xdr:cxnSp macro="">
      <xdr:nvCxnSpPr>
        <xdr:cNvPr id="683" name="直線コネクタ 682"/>
        <xdr:cNvCxnSpPr/>
      </xdr:nvCxnSpPr>
      <xdr:spPr>
        <a:xfrm flipV="1">
          <a:off x="15481300" y="15456750"/>
          <a:ext cx="838200" cy="29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4"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5" name="フローチャート : 判断 684"/>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153726</xdr:rowOff>
    </xdr:from>
    <xdr:to>
      <xdr:col>22</xdr:col>
      <xdr:colOff>365125</xdr:colOff>
      <xdr:row>92</xdr:row>
      <xdr:rowOff>116939</xdr:rowOff>
    </xdr:to>
    <xdr:cxnSp macro="">
      <xdr:nvCxnSpPr>
        <xdr:cNvPr id="686" name="直線コネクタ 685"/>
        <xdr:cNvCxnSpPr/>
      </xdr:nvCxnSpPr>
      <xdr:spPr>
        <a:xfrm flipV="1">
          <a:off x="14592300" y="15755676"/>
          <a:ext cx="889000" cy="1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87" name="フローチャート : 判断 686"/>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88" name="テキスト ボックス 687"/>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116939</xdr:rowOff>
    </xdr:from>
    <xdr:to>
      <xdr:col>21</xdr:col>
      <xdr:colOff>161925</xdr:colOff>
      <xdr:row>93</xdr:row>
      <xdr:rowOff>14917</xdr:rowOff>
    </xdr:to>
    <xdr:cxnSp macro="">
      <xdr:nvCxnSpPr>
        <xdr:cNvPr id="689" name="直線コネクタ 688"/>
        <xdr:cNvCxnSpPr/>
      </xdr:nvCxnSpPr>
      <xdr:spPr>
        <a:xfrm flipV="1">
          <a:off x="13703300" y="15890339"/>
          <a:ext cx="889000" cy="6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0" name="フローチャート : 判断 689"/>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1" name="テキスト ボックス 690"/>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14917</xdr:rowOff>
    </xdr:from>
    <xdr:to>
      <xdr:col>19</xdr:col>
      <xdr:colOff>644525</xdr:colOff>
      <xdr:row>93</xdr:row>
      <xdr:rowOff>57452</xdr:rowOff>
    </xdr:to>
    <xdr:cxnSp macro="">
      <xdr:nvCxnSpPr>
        <xdr:cNvPr id="692" name="直線コネクタ 691"/>
        <xdr:cNvCxnSpPr/>
      </xdr:nvCxnSpPr>
      <xdr:spPr>
        <a:xfrm flipV="1">
          <a:off x="12814300" y="15959767"/>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3" name="フローチャート : 判断 692"/>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4" name="テキスト ボックス 693"/>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5" name="フローチャート : 判断 694"/>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696" name="テキスト ボックス 695"/>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89</xdr:row>
      <xdr:rowOff>146900</xdr:rowOff>
    </xdr:from>
    <xdr:to>
      <xdr:col>23</xdr:col>
      <xdr:colOff>568325</xdr:colOff>
      <xdr:row>90</xdr:row>
      <xdr:rowOff>77050</xdr:rowOff>
    </xdr:to>
    <xdr:sp macro="" textlink="">
      <xdr:nvSpPr>
        <xdr:cNvPr id="702" name="円/楕円 701"/>
        <xdr:cNvSpPr/>
      </xdr:nvSpPr>
      <xdr:spPr>
        <a:xfrm>
          <a:off x="16268700" y="154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99927</xdr:rowOff>
    </xdr:from>
    <xdr:ext cx="534377" cy="259045"/>
    <xdr:sp macro="" textlink="">
      <xdr:nvSpPr>
        <xdr:cNvPr id="703" name="公債費該当値テキスト"/>
        <xdr:cNvSpPr txBox="1"/>
      </xdr:nvSpPr>
      <xdr:spPr>
        <a:xfrm>
          <a:off x="16370300" y="153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98,948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102926</xdr:rowOff>
    </xdr:from>
    <xdr:to>
      <xdr:col>22</xdr:col>
      <xdr:colOff>415925</xdr:colOff>
      <xdr:row>92</xdr:row>
      <xdr:rowOff>33076</xdr:rowOff>
    </xdr:to>
    <xdr:sp macro="" textlink="">
      <xdr:nvSpPr>
        <xdr:cNvPr id="704" name="円/楕円 703"/>
        <xdr:cNvSpPr/>
      </xdr:nvSpPr>
      <xdr:spPr>
        <a:xfrm>
          <a:off x="15430500" y="157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49603</xdr:rowOff>
    </xdr:from>
    <xdr:ext cx="534377" cy="259045"/>
    <xdr:sp macro="" textlink="">
      <xdr:nvSpPr>
        <xdr:cNvPr id="705" name="テキスト ボックス 704"/>
        <xdr:cNvSpPr txBox="1"/>
      </xdr:nvSpPr>
      <xdr:spPr>
        <a:xfrm>
          <a:off x="15214111" y="15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66139</xdr:rowOff>
    </xdr:from>
    <xdr:to>
      <xdr:col>21</xdr:col>
      <xdr:colOff>212725</xdr:colOff>
      <xdr:row>92</xdr:row>
      <xdr:rowOff>167739</xdr:rowOff>
    </xdr:to>
    <xdr:sp macro="" textlink="">
      <xdr:nvSpPr>
        <xdr:cNvPr id="706" name="円/楕円 705"/>
        <xdr:cNvSpPr/>
      </xdr:nvSpPr>
      <xdr:spPr>
        <a:xfrm>
          <a:off x="14541500" y="158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12816</xdr:rowOff>
    </xdr:from>
    <xdr:ext cx="534377" cy="259045"/>
    <xdr:sp macro="" textlink="">
      <xdr:nvSpPr>
        <xdr:cNvPr id="707" name="テキスト ボックス 706"/>
        <xdr:cNvSpPr txBox="1"/>
      </xdr:nvSpPr>
      <xdr:spPr>
        <a:xfrm>
          <a:off x="14325111" y="156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135567</xdr:rowOff>
    </xdr:from>
    <xdr:to>
      <xdr:col>20</xdr:col>
      <xdr:colOff>9525</xdr:colOff>
      <xdr:row>93</xdr:row>
      <xdr:rowOff>65717</xdr:rowOff>
    </xdr:to>
    <xdr:sp macro="" textlink="">
      <xdr:nvSpPr>
        <xdr:cNvPr id="708" name="円/楕円 707"/>
        <xdr:cNvSpPr/>
      </xdr:nvSpPr>
      <xdr:spPr>
        <a:xfrm>
          <a:off x="13652500" y="159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82244</xdr:rowOff>
    </xdr:from>
    <xdr:ext cx="534377" cy="259045"/>
    <xdr:sp macro="" textlink="">
      <xdr:nvSpPr>
        <xdr:cNvPr id="709" name="テキスト ボックス 708"/>
        <xdr:cNvSpPr txBox="1"/>
      </xdr:nvSpPr>
      <xdr:spPr>
        <a:xfrm>
          <a:off x="13436111" y="156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6652</xdr:rowOff>
    </xdr:from>
    <xdr:to>
      <xdr:col>18</xdr:col>
      <xdr:colOff>492125</xdr:colOff>
      <xdr:row>93</xdr:row>
      <xdr:rowOff>108252</xdr:rowOff>
    </xdr:to>
    <xdr:sp macro="" textlink="">
      <xdr:nvSpPr>
        <xdr:cNvPr id="710" name="円/楕円 709"/>
        <xdr:cNvSpPr/>
      </xdr:nvSpPr>
      <xdr:spPr>
        <a:xfrm>
          <a:off x="12763500" y="1595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124779</xdr:rowOff>
    </xdr:from>
    <xdr:ext cx="534377" cy="259045"/>
    <xdr:sp macro="" textlink="">
      <xdr:nvSpPr>
        <xdr:cNvPr id="711" name="テキスト ボックス 710"/>
        <xdr:cNvSpPr txBox="1"/>
      </xdr:nvSpPr>
      <xdr:spPr>
        <a:xfrm>
          <a:off x="12547111" y="1572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5" name="直線コネクタ 734"/>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36"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38"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39" name="直線コネクタ 738"/>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29210</xdr:rowOff>
    </xdr:from>
    <xdr:to>
      <xdr:col>32</xdr:col>
      <xdr:colOff>187325</xdr:colOff>
      <xdr:row>31</xdr:row>
      <xdr:rowOff>118935</xdr:rowOff>
    </xdr:to>
    <xdr:cxnSp macro="">
      <xdr:nvCxnSpPr>
        <xdr:cNvPr id="740" name="直線コネクタ 739"/>
        <xdr:cNvCxnSpPr/>
      </xdr:nvCxnSpPr>
      <xdr:spPr>
        <a:xfrm>
          <a:off x="21323300" y="5172710"/>
          <a:ext cx="838200" cy="26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99521</xdr:rowOff>
    </xdr:from>
    <xdr:ext cx="378565" cy="259045"/>
    <xdr:sp macro="" textlink="">
      <xdr:nvSpPr>
        <xdr:cNvPr id="741" name="諸支出金平均値テキスト"/>
        <xdr:cNvSpPr txBox="1"/>
      </xdr:nvSpPr>
      <xdr:spPr>
        <a:xfrm>
          <a:off x="22212300" y="6614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2" name="フローチャート : 判断 741"/>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29210</xdr:rowOff>
    </xdr:from>
    <xdr:to>
      <xdr:col>31</xdr:col>
      <xdr:colOff>34925</xdr:colOff>
      <xdr:row>32</xdr:row>
      <xdr:rowOff>156083</xdr:rowOff>
    </xdr:to>
    <xdr:cxnSp macro="">
      <xdr:nvCxnSpPr>
        <xdr:cNvPr id="743" name="直線コネクタ 742"/>
        <xdr:cNvCxnSpPr/>
      </xdr:nvCxnSpPr>
      <xdr:spPr>
        <a:xfrm flipV="1">
          <a:off x="20434300" y="5172710"/>
          <a:ext cx="8890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4" name="フローチャート : 判断 743"/>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47515</xdr:rowOff>
    </xdr:from>
    <xdr:ext cx="378565" cy="259045"/>
    <xdr:sp macro="" textlink="">
      <xdr:nvSpPr>
        <xdr:cNvPr id="745" name="テキスト ボックス 744"/>
        <xdr:cNvSpPr txBox="1"/>
      </xdr:nvSpPr>
      <xdr:spPr>
        <a:xfrm>
          <a:off x="21134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156083</xdr:rowOff>
    </xdr:from>
    <xdr:to>
      <xdr:col>29</xdr:col>
      <xdr:colOff>517525</xdr:colOff>
      <xdr:row>35</xdr:row>
      <xdr:rowOff>125793</xdr:rowOff>
    </xdr:to>
    <xdr:cxnSp macro="">
      <xdr:nvCxnSpPr>
        <xdr:cNvPr id="746" name="直線コネクタ 745"/>
        <xdr:cNvCxnSpPr/>
      </xdr:nvCxnSpPr>
      <xdr:spPr>
        <a:xfrm flipV="1">
          <a:off x="19545300" y="5642483"/>
          <a:ext cx="889000" cy="4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47" name="フローチャート : 判断 746"/>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51516</xdr:rowOff>
    </xdr:from>
    <xdr:ext cx="378565" cy="259045"/>
    <xdr:sp macro="" textlink="">
      <xdr:nvSpPr>
        <xdr:cNvPr id="748" name="テキスト ボックス 747"/>
        <xdr:cNvSpPr txBox="1"/>
      </xdr:nvSpPr>
      <xdr:spPr>
        <a:xfrm>
          <a:off x="20245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7684</xdr:rowOff>
    </xdr:from>
    <xdr:to>
      <xdr:col>28</xdr:col>
      <xdr:colOff>314325</xdr:colOff>
      <xdr:row>35</xdr:row>
      <xdr:rowOff>125793</xdr:rowOff>
    </xdr:to>
    <xdr:cxnSp macro="">
      <xdr:nvCxnSpPr>
        <xdr:cNvPr id="749" name="直線コネクタ 748"/>
        <xdr:cNvCxnSpPr/>
      </xdr:nvCxnSpPr>
      <xdr:spPr>
        <a:xfrm>
          <a:off x="18656300" y="5322634"/>
          <a:ext cx="889000" cy="8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0" name="フローチャート : 判断 749"/>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1795</xdr:rowOff>
    </xdr:from>
    <xdr:ext cx="378565" cy="259045"/>
    <xdr:sp macro="" textlink="">
      <xdr:nvSpPr>
        <xdr:cNvPr id="751" name="テキスト ボックス 750"/>
        <xdr:cNvSpPr txBox="1"/>
      </xdr:nvSpPr>
      <xdr:spPr>
        <a:xfrm>
          <a:off x="19356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2" name="フローチャート : 判断 751"/>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17416</xdr:rowOff>
    </xdr:from>
    <xdr:ext cx="378565" cy="259045"/>
    <xdr:sp macro="" textlink="">
      <xdr:nvSpPr>
        <xdr:cNvPr id="753" name="テキスト ボックス 752"/>
        <xdr:cNvSpPr txBox="1"/>
      </xdr:nvSpPr>
      <xdr:spPr>
        <a:xfrm>
          <a:off x="18467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68135</xdr:rowOff>
    </xdr:from>
    <xdr:to>
      <xdr:col>32</xdr:col>
      <xdr:colOff>238125</xdr:colOff>
      <xdr:row>31</xdr:row>
      <xdr:rowOff>169735</xdr:rowOff>
    </xdr:to>
    <xdr:sp macro="" textlink="">
      <xdr:nvSpPr>
        <xdr:cNvPr id="759" name="円/楕円 758"/>
        <xdr:cNvSpPr/>
      </xdr:nvSpPr>
      <xdr:spPr>
        <a:xfrm>
          <a:off x="22110700" y="53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21162</xdr:rowOff>
    </xdr:from>
    <xdr:ext cx="469744" cy="259045"/>
    <xdr:sp macro="" textlink="">
      <xdr:nvSpPr>
        <xdr:cNvPr id="760" name="諸支出金該当値テキスト"/>
        <xdr:cNvSpPr txBox="1"/>
      </xdr:nvSpPr>
      <xdr:spPr>
        <a:xfrm>
          <a:off x="22212300" y="533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149860</xdr:rowOff>
    </xdr:from>
    <xdr:to>
      <xdr:col>31</xdr:col>
      <xdr:colOff>85725</xdr:colOff>
      <xdr:row>30</xdr:row>
      <xdr:rowOff>80010</xdr:rowOff>
    </xdr:to>
    <xdr:sp macro="" textlink="">
      <xdr:nvSpPr>
        <xdr:cNvPr id="761" name="円/楕円 760"/>
        <xdr:cNvSpPr/>
      </xdr:nvSpPr>
      <xdr:spPr>
        <a:xfrm>
          <a:off x="212725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96537</xdr:rowOff>
    </xdr:from>
    <xdr:ext cx="469744" cy="259045"/>
    <xdr:sp macro="" textlink="">
      <xdr:nvSpPr>
        <xdr:cNvPr id="762" name="テキスト ボックス 761"/>
        <xdr:cNvSpPr txBox="1"/>
      </xdr:nvSpPr>
      <xdr:spPr>
        <a:xfrm>
          <a:off x="21088427" y="489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105283</xdr:rowOff>
    </xdr:from>
    <xdr:to>
      <xdr:col>29</xdr:col>
      <xdr:colOff>568325</xdr:colOff>
      <xdr:row>33</xdr:row>
      <xdr:rowOff>35433</xdr:rowOff>
    </xdr:to>
    <xdr:sp macro="" textlink="">
      <xdr:nvSpPr>
        <xdr:cNvPr id="763" name="円/楕円 762"/>
        <xdr:cNvSpPr/>
      </xdr:nvSpPr>
      <xdr:spPr>
        <a:xfrm>
          <a:off x="20383500" y="5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51960</xdr:rowOff>
    </xdr:from>
    <xdr:ext cx="469744" cy="259045"/>
    <xdr:sp macro="" textlink="">
      <xdr:nvSpPr>
        <xdr:cNvPr id="764" name="テキスト ボックス 763"/>
        <xdr:cNvSpPr txBox="1"/>
      </xdr:nvSpPr>
      <xdr:spPr>
        <a:xfrm>
          <a:off x="20199427" y="536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74993</xdr:rowOff>
    </xdr:from>
    <xdr:to>
      <xdr:col>28</xdr:col>
      <xdr:colOff>365125</xdr:colOff>
      <xdr:row>36</xdr:row>
      <xdr:rowOff>5143</xdr:rowOff>
    </xdr:to>
    <xdr:sp macro="" textlink="">
      <xdr:nvSpPr>
        <xdr:cNvPr id="765" name="円/楕円 764"/>
        <xdr:cNvSpPr/>
      </xdr:nvSpPr>
      <xdr:spPr>
        <a:xfrm>
          <a:off x="19494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21670</xdr:rowOff>
    </xdr:from>
    <xdr:ext cx="469744" cy="259045"/>
    <xdr:sp macro="" textlink="">
      <xdr:nvSpPr>
        <xdr:cNvPr id="766" name="テキスト ボックス 765"/>
        <xdr:cNvSpPr txBox="1"/>
      </xdr:nvSpPr>
      <xdr:spPr>
        <a:xfrm>
          <a:off x="19310427"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128334</xdr:rowOff>
    </xdr:from>
    <xdr:to>
      <xdr:col>27</xdr:col>
      <xdr:colOff>161925</xdr:colOff>
      <xdr:row>31</xdr:row>
      <xdr:rowOff>58484</xdr:rowOff>
    </xdr:to>
    <xdr:sp macro="" textlink="">
      <xdr:nvSpPr>
        <xdr:cNvPr id="767" name="円/楕円 766"/>
        <xdr:cNvSpPr/>
      </xdr:nvSpPr>
      <xdr:spPr>
        <a:xfrm>
          <a:off x="18605500" y="52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75011</xdr:rowOff>
    </xdr:from>
    <xdr:ext cx="469744" cy="259045"/>
    <xdr:sp macro="" textlink="">
      <xdr:nvSpPr>
        <xdr:cNvPr id="768" name="テキスト ボックス 767"/>
        <xdr:cNvSpPr txBox="1"/>
      </xdr:nvSpPr>
      <xdr:spPr>
        <a:xfrm>
          <a:off x="18421427" y="50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2" name="テキスト ボックス 78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84" name="テキスト ボックス 783"/>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86" name="テキスト ボックス 785"/>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8" name="テキスト ボックス 78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0" name="直線コネクタ 78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7" name="フローチャート :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9" name="フローチャート :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0" name="テキスト ボックス 79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86664</xdr:rowOff>
    </xdr:from>
    <xdr:to>
      <xdr:col>29</xdr:col>
      <xdr:colOff>517525</xdr:colOff>
      <xdr:row>58</xdr:row>
      <xdr:rowOff>139700</xdr:rowOff>
    </xdr:to>
    <xdr:cxnSp macro="">
      <xdr:nvCxnSpPr>
        <xdr:cNvPr id="801" name="直線コネクタ 800"/>
        <xdr:cNvCxnSpPr/>
      </xdr:nvCxnSpPr>
      <xdr:spPr>
        <a:xfrm>
          <a:off x="19545300" y="9173514"/>
          <a:ext cx="889000" cy="9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2" name="フローチャート :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3" name="テキスト ボックス 80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129413</xdr:rowOff>
    </xdr:from>
    <xdr:to>
      <xdr:col>28</xdr:col>
      <xdr:colOff>314325</xdr:colOff>
      <xdr:row>53</xdr:row>
      <xdr:rowOff>86664</xdr:rowOff>
    </xdr:to>
    <xdr:cxnSp macro="">
      <xdr:nvCxnSpPr>
        <xdr:cNvPr id="804" name="直線コネクタ 803"/>
        <xdr:cNvCxnSpPr/>
      </xdr:nvCxnSpPr>
      <xdr:spPr>
        <a:xfrm>
          <a:off x="18656300" y="8701913"/>
          <a:ext cx="889000" cy="47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80213</xdr:rowOff>
    </xdr:from>
    <xdr:to>
      <xdr:col>28</xdr:col>
      <xdr:colOff>365125</xdr:colOff>
      <xdr:row>59</xdr:row>
      <xdr:rowOff>10363</xdr:rowOff>
    </xdr:to>
    <xdr:sp macro="" textlink="">
      <xdr:nvSpPr>
        <xdr:cNvPr id="805" name="フローチャート : 判断 804"/>
        <xdr:cNvSpPr/>
      </xdr:nvSpPr>
      <xdr:spPr>
        <a:xfrm>
          <a:off x="19494500" y="100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1490</xdr:rowOff>
    </xdr:from>
    <xdr:ext cx="313932" cy="259045"/>
    <xdr:sp macro="" textlink="">
      <xdr:nvSpPr>
        <xdr:cNvPr id="806" name="テキスト ボックス 805"/>
        <xdr:cNvSpPr txBox="1"/>
      </xdr:nvSpPr>
      <xdr:spPr>
        <a:xfrm>
          <a:off x="19388333" y="1011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75870</xdr:rowOff>
    </xdr:from>
    <xdr:to>
      <xdr:col>27</xdr:col>
      <xdr:colOff>161925</xdr:colOff>
      <xdr:row>59</xdr:row>
      <xdr:rowOff>6020</xdr:rowOff>
    </xdr:to>
    <xdr:sp macro="" textlink="">
      <xdr:nvSpPr>
        <xdr:cNvPr id="807" name="フローチャート : 判断 806"/>
        <xdr:cNvSpPr/>
      </xdr:nvSpPr>
      <xdr:spPr>
        <a:xfrm>
          <a:off x="18605500" y="100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58</xdr:row>
      <xdr:rowOff>168597</xdr:rowOff>
    </xdr:from>
    <xdr:ext cx="313932" cy="259045"/>
    <xdr:sp macro="" textlink="">
      <xdr:nvSpPr>
        <xdr:cNvPr id="808" name="テキスト ボックス 807"/>
        <xdr:cNvSpPr txBox="1"/>
      </xdr:nvSpPr>
      <xdr:spPr>
        <a:xfrm>
          <a:off x="18499333" y="10112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4" name="円/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6" name="円/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7" name="テキスト ボックス 816"/>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8" name="円/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9" name="テキスト ボックス 818"/>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35864</xdr:rowOff>
    </xdr:from>
    <xdr:to>
      <xdr:col>28</xdr:col>
      <xdr:colOff>365125</xdr:colOff>
      <xdr:row>53</xdr:row>
      <xdr:rowOff>137464</xdr:rowOff>
    </xdr:to>
    <xdr:sp macro="" textlink="">
      <xdr:nvSpPr>
        <xdr:cNvPr id="820" name="円/楕円 819"/>
        <xdr:cNvSpPr/>
      </xdr:nvSpPr>
      <xdr:spPr>
        <a:xfrm>
          <a:off x="19494500" y="91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51</xdr:row>
      <xdr:rowOff>153991</xdr:rowOff>
    </xdr:from>
    <xdr:ext cx="469744" cy="259045"/>
    <xdr:sp macro="" textlink="">
      <xdr:nvSpPr>
        <xdr:cNvPr id="821" name="テキスト ボックス 820"/>
        <xdr:cNvSpPr txBox="1"/>
      </xdr:nvSpPr>
      <xdr:spPr>
        <a:xfrm>
          <a:off x="19310427" y="88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78613</xdr:rowOff>
    </xdr:from>
    <xdr:to>
      <xdr:col>27</xdr:col>
      <xdr:colOff>161925</xdr:colOff>
      <xdr:row>51</xdr:row>
      <xdr:rowOff>8763</xdr:rowOff>
    </xdr:to>
    <xdr:sp macro="" textlink="">
      <xdr:nvSpPr>
        <xdr:cNvPr id="822" name="円/楕円 821"/>
        <xdr:cNvSpPr/>
      </xdr:nvSpPr>
      <xdr:spPr>
        <a:xfrm>
          <a:off x="18605500" y="86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25290</xdr:rowOff>
    </xdr:from>
    <xdr:ext cx="469744" cy="259045"/>
    <xdr:sp macro="" textlink="">
      <xdr:nvSpPr>
        <xdr:cNvPr id="823" name="テキスト ボックス 822"/>
        <xdr:cNvSpPr txBox="1"/>
      </xdr:nvSpPr>
      <xdr:spPr>
        <a:xfrm>
          <a:off x="18421427" y="842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項目で類似団体平均を上回っているのは、議会費、総務費、民生費、衛生費、労働費、商工費、公債費及び諸支出金である。中でも特に大きく乖離しているのは、総務費、公債費及び諸支出金であるが、総務費はセールアンドリースバック方式による建物売却収入を減債基金に積立てたことやふるさと寄附金を公共施設整備基金に積立てたことなどで、前年度と比較して</a:t>
          </a:r>
          <a:r>
            <a:rPr kumimoji="1" lang="en-US" altLang="ja-JP" sz="1300">
              <a:latin typeface="ＭＳ Ｐゴシック"/>
            </a:rPr>
            <a:t>336.8%</a:t>
          </a:r>
          <a:r>
            <a:rPr kumimoji="1" lang="ja-JP" altLang="en-US" sz="1300">
              <a:latin typeface="ＭＳ Ｐゴシック"/>
            </a:rPr>
            <a:t>と大幅な増額となった。公債費は、空港関連の都市基盤整備等の財源として地方債を活用した影響に加え、平成</a:t>
          </a:r>
          <a:r>
            <a:rPr kumimoji="1" lang="en-US" altLang="ja-JP" sz="1300">
              <a:latin typeface="ＭＳ Ｐゴシック"/>
            </a:rPr>
            <a:t>27</a:t>
          </a:r>
          <a:r>
            <a:rPr kumimoji="1" lang="ja-JP" altLang="en-US" sz="1300">
              <a:latin typeface="ＭＳ Ｐゴシック"/>
            </a:rPr>
            <a:t>年度はセールアンドリースバック方式による総合文化センターの売払収入を繰上償還に充てたことにより、前年度より</a:t>
          </a:r>
          <a:r>
            <a:rPr kumimoji="1" lang="en-US" altLang="ja-JP" sz="1300">
              <a:latin typeface="ＭＳ Ｐゴシック"/>
            </a:rPr>
            <a:t>22.7%</a:t>
          </a:r>
          <a:r>
            <a:rPr kumimoji="1" lang="ja-JP" altLang="en-US" sz="1300">
              <a:latin typeface="ＭＳ Ｐゴシック"/>
            </a:rPr>
            <a:t>の増額となり、類似団体平均を大きく上回っている。諸支出金が類似団体平均を大きく上回るのは、たばこ税収入のうち課税定額を超える額を大阪府に交付しているためである。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950">
              <a:solidFill>
                <a:schemeClr val="dk1"/>
              </a:solidFill>
              <a:effectLst/>
              <a:latin typeface="+mn-lt"/>
              <a:ea typeface="+mn-ea"/>
              <a:cs typeface="+mn-cs"/>
            </a:rPr>
            <a:t>空港関連整備等に係る公債費負担が重く、平成</a:t>
          </a:r>
          <a:r>
            <a:rPr kumimoji="1" lang="en-US" altLang="ja-JP" sz="950">
              <a:solidFill>
                <a:schemeClr val="dk1"/>
              </a:solidFill>
              <a:effectLst/>
              <a:latin typeface="+mn-lt"/>
              <a:ea typeface="+mn-ea"/>
              <a:cs typeface="+mn-cs"/>
            </a:rPr>
            <a:t>15</a:t>
          </a:r>
          <a:r>
            <a:rPr kumimoji="1" lang="ja-JP" altLang="ja-JP" sz="950">
              <a:solidFill>
                <a:schemeClr val="dk1"/>
              </a:solidFill>
              <a:effectLst/>
              <a:latin typeface="+mn-lt"/>
              <a:ea typeface="+mn-ea"/>
              <a:cs typeface="+mn-cs"/>
            </a:rPr>
            <a:t>年度で約</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億円の累積赤字となったことを受け、平成</a:t>
          </a:r>
          <a:r>
            <a:rPr kumimoji="1" lang="en-US" altLang="ja-JP" sz="950">
              <a:solidFill>
                <a:schemeClr val="dk1"/>
              </a:solidFill>
              <a:effectLst/>
              <a:latin typeface="+mn-lt"/>
              <a:ea typeface="+mn-ea"/>
              <a:cs typeface="+mn-cs"/>
            </a:rPr>
            <a:t>16</a:t>
          </a:r>
          <a:r>
            <a:rPr kumimoji="1" lang="ja-JP" altLang="ja-JP" sz="950">
              <a:solidFill>
                <a:schemeClr val="dk1"/>
              </a:solidFill>
              <a:effectLst/>
              <a:latin typeface="+mn-lt"/>
              <a:ea typeface="+mn-ea"/>
              <a:cs typeface="+mn-cs"/>
            </a:rPr>
            <a:t>年度に財政非常事態宣言を発表、独自の財政健全化計画を策定した。その後、平成</a:t>
          </a:r>
          <a:r>
            <a:rPr kumimoji="1" lang="en-US" altLang="ja-JP" sz="950">
              <a:solidFill>
                <a:schemeClr val="dk1"/>
              </a:solidFill>
              <a:effectLst/>
              <a:latin typeface="+mn-lt"/>
              <a:ea typeface="+mn-ea"/>
              <a:cs typeface="+mn-cs"/>
            </a:rPr>
            <a:t>18</a:t>
          </a:r>
          <a:r>
            <a:rPr kumimoji="1" lang="ja-JP" altLang="ja-JP" sz="950">
              <a:solidFill>
                <a:schemeClr val="dk1"/>
              </a:solidFill>
              <a:effectLst/>
              <a:latin typeface="+mn-lt"/>
              <a:ea typeface="+mn-ea"/>
              <a:cs typeface="+mn-cs"/>
            </a:rPr>
            <a:t>年度で、計画通り実質収支額を黒字化（累積赤字を解消）し、平成</a:t>
          </a:r>
          <a:r>
            <a:rPr kumimoji="1" lang="en-US" altLang="ja-JP" sz="950">
              <a:solidFill>
                <a:schemeClr val="dk1"/>
              </a:solidFill>
              <a:effectLst/>
              <a:latin typeface="+mn-lt"/>
              <a:ea typeface="+mn-ea"/>
              <a:cs typeface="+mn-cs"/>
            </a:rPr>
            <a:t>21</a:t>
          </a:r>
          <a:r>
            <a:rPr kumimoji="1" lang="ja-JP" altLang="ja-JP" sz="950">
              <a:solidFill>
                <a:schemeClr val="dk1"/>
              </a:solidFill>
              <a:effectLst/>
              <a:latin typeface="+mn-lt"/>
              <a:ea typeface="+mn-ea"/>
              <a:cs typeface="+mn-cs"/>
            </a:rPr>
            <a:t>年度まで黒字を維持した。</a:t>
          </a:r>
          <a:endParaRPr lang="ja-JP" altLang="ja-JP" sz="950">
            <a:effectLst/>
          </a:endParaRPr>
        </a:p>
        <a:p>
          <a:r>
            <a:rPr kumimoji="1" lang="ja-JP" altLang="ja-JP" sz="950">
              <a:solidFill>
                <a:schemeClr val="dk1"/>
              </a:solidFill>
              <a:effectLst/>
              <a:latin typeface="+mn-lt"/>
              <a:ea typeface="+mn-ea"/>
              <a:cs typeface="+mn-cs"/>
            </a:rPr>
            <a:t>　平成</a:t>
          </a:r>
          <a:r>
            <a:rPr kumimoji="1" lang="en-US" altLang="ja-JP" sz="950">
              <a:solidFill>
                <a:schemeClr val="dk1"/>
              </a:solidFill>
              <a:effectLst/>
              <a:latin typeface="+mn-lt"/>
              <a:ea typeface="+mn-ea"/>
              <a:cs typeface="+mn-cs"/>
            </a:rPr>
            <a:t>22</a:t>
          </a:r>
          <a:r>
            <a:rPr kumimoji="1" lang="ja-JP" altLang="ja-JP" sz="950">
              <a:solidFill>
                <a:schemeClr val="dk1"/>
              </a:solidFill>
              <a:effectLst/>
              <a:latin typeface="+mn-lt"/>
              <a:ea typeface="+mn-ea"/>
              <a:cs typeface="+mn-cs"/>
            </a:rPr>
            <a:t>年度及び</a:t>
          </a:r>
          <a:r>
            <a:rPr kumimoji="1" lang="en-US" altLang="ja-JP" sz="950">
              <a:solidFill>
                <a:schemeClr val="dk1"/>
              </a:solidFill>
              <a:effectLst/>
              <a:latin typeface="+mn-lt"/>
              <a:ea typeface="+mn-ea"/>
              <a:cs typeface="+mn-cs"/>
            </a:rPr>
            <a:t>23</a:t>
          </a:r>
          <a:r>
            <a:rPr kumimoji="1" lang="ja-JP" altLang="ja-JP" sz="950">
              <a:solidFill>
                <a:schemeClr val="dk1"/>
              </a:solidFill>
              <a:effectLst/>
              <a:latin typeface="+mn-lt"/>
              <a:ea typeface="+mn-ea"/>
              <a:cs typeface="+mn-cs"/>
            </a:rPr>
            <a:t>年度は、財政健全化法による連結実質赤字額を解消するために発行した第三セクター等改革推進債の元利償還による歳出の増加や、空港連絡橋国有化による税収の減少等により、実質収支が赤字となったが、人件費をはじめとする歳出削減や遊休財産売却等による歳入増加で平成</a:t>
          </a:r>
          <a:r>
            <a:rPr kumimoji="1" lang="en-US" altLang="ja-JP" sz="950">
              <a:solidFill>
                <a:schemeClr val="dk1"/>
              </a:solidFill>
              <a:effectLst/>
              <a:latin typeface="+mn-lt"/>
              <a:ea typeface="+mn-ea"/>
              <a:cs typeface="+mn-cs"/>
            </a:rPr>
            <a:t>24</a:t>
          </a:r>
          <a:r>
            <a:rPr kumimoji="1" lang="ja-JP" altLang="ja-JP" sz="950">
              <a:solidFill>
                <a:schemeClr val="dk1"/>
              </a:solidFill>
              <a:effectLst/>
              <a:latin typeface="+mn-lt"/>
              <a:ea typeface="+mn-ea"/>
              <a:cs typeface="+mn-cs"/>
            </a:rPr>
            <a:t>年度から再び黒字へと転換させた。</a:t>
          </a:r>
          <a:endParaRPr lang="ja-JP" altLang="ja-JP" sz="950">
            <a:effectLst/>
          </a:endParaRPr>
        </a:p>
        <a:p>
          <a:r>
            <a:rPr kumimoji="1" lang="ja-JP" altLang="ja-JP" sz="950">
              <a:solidFill>
                <a:schemeClr val="dk1"/>
              </a:solidFill>
              <a:effectLst/>
              <a:latin typeface="+mn-lt"/>
              <a:ea typeface="+mn-ea"/>
              <a:cs typeface="+mn-cs"/>
            </a:rPr>
            <a:t>　平成</a:t>
          </a:r>
          <a:r>
            <a:rPr kumimoji="1" lang="en-US" altLang="ja-JP" sz="950">
              <a:solidFill>
                <a:schemeClr val="dk1"/>
              </a:solidFill>
              <a:effectLst/>
              <a:latin typeface="+mn-lt"/>
              <a:ea typeface="+mn-ea"/>
              <a:cs typeface="+mn-cs"/>
            </a:rPr>
            <a:t>27</a:t>
          </a:r>
          <a:r>
            <a:rPr kumimoji="1" lang="ja-JP" altLang="ja-JP" sz="950">
              <a:solidFill>
                <a:schemeClr val="dk1"/>
              </a:solidFill>
              <a:effectLst/>
              <a:latin typeface="+mn-lt"/>
              <a:ea typeface="+mn-ea"/>
              <a:cs typeface="+mn-cs"/>
            </a:rPr>
            <a:t>年度は地方消費税交付金の増約</a:t>
          </a:r>
          <a:r>
            <a:rPr kumimoji="1" lang="en-US" altLang="ja-JP" sz="950">
              <a:solidFill>
                <a:schemeClr val="dk1"/>
              </a:solidFill>
              <a:effectLst/>
              <a:latin typeface="+mn-lt"/>
              <a:ea typeface="+mn-ea"/>
              <a:cs typeface="+mn-cs"/>
            </a:rPr>
            <a:t>8.3</a:t>
          </a:r>
          <a:r>
            <a:rPr kumimoji="1" lang="ja-JP" altLang="ja-JP" sz="950">
              <a:solidFill>
                <a:schemeClr val="dk1"/>
              </a:solidFill>
              <a:effectLst/>
              <a:latin typeface="+mn-lt"/>
              <a:ea typeface="+mn-ea"/>
              <a:cs typeface="+mn-cs"/>
            </a:rPr>
            <a:t>億円、ふるさと寄附金の増約</a:t>
          </a:r>
          <a:r>
            <a:rPr kumimoji="1" lang="en-US" altLang="ja-JP" sz="950">
              <a:solidFill>
                <a:schemeClr val="dk1"/>
              </a:solidFill>
              <a:effectLst/>
              <a:latin typeface="+mn-lt"/>
              <a:ea typeface="+mn-ea"/>
              <a:cs typeface="+mn-cs"/>
            </a:rPr>
            <a:t>6.8</a:t>
          </a:r>
          <a:r>
            <a:rPr kumimoji="1" lang="ja-JP" altLang="ja-JP" sz="950">
              <a:solidFill>
                <a:schemeClr val="dk1"/>
              </a:solidFill>
              <a:effectLst/>
              <a:latin typeface="+mn-lt"/>
              <a:ea typeface="+mn-ea"/>
              <a:cs typeface="+mn-cs"/>
            </a:rPr>
            <a:t>億円などで実質収支額が</a:t>
          </a:r>
          <a:r>
            <a:rPr kumimoji="1" lang="ja-JP" altLang="en-US" sz="950">
              <a:solidFill>
                <a:schemeClr val="dk1"/>
              </a:solidFill>
              <a:effectLst/>
              <a:latin typeface="+mn-lt"/>
              <a:ea typeface="+mn-ea"/>
              <a:cs typeface="+mn-cs"/>
            </a:rPr>
            <a:t>前</a:t>
          </a:r>
          <a:r>
            <a:rPr kumimoji="1" lang="ja-JP" altLang="ja-JP" sz="950">
              <a:solidFill>
                <a:schemeClr val="dk1"/>
              </a:solidFill>
              <a:effectLst/>
              <a:latin typeface="+mn-lt"/>
              <a:ea typeface="+mn-ea"/>
              <a:cs typeface="+mn-cs"/>
            </a:rPr>
            <a:t>年度より増加している。今後も中期財政計画に基づき、実質収支の黒字維持に努める。</a:t>
          </a:r>
          <a:endParaRPr lang="ja-JP" altLang="ja-JP" sz="9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日に施行された財政健全化法に基づく健全化判断比率において、本市は平成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年度決算における連結実質赤字比率が</a:t>
          </a:r>
          <a:r>
            <a:rPr kumimoji="1" lang="en-US" altLang="ja-JP" sz="1100">
              <a:solidFill>
                <a:schemeClr val="dk1"/>
              </a:solidFill>
              <a:effectLst/>
              <a:latin typeface="+mn-lt"/>
              <a:ea typeface="+mn-ea"/>
              <a:cs typeface="+mn-cs"/>
            </a:rPr>
            <a:t>26.42</a:t>
          </a:r>
          <a:r>
            <a:rPr kumimoji="1" lang="ja-JP" altLang="ja-JP" sz="1100">
              <a:solidFill>
                <a:schemeClr val="dk1"/>
              </a:solidFill>
              <a:effectLst/>
              <a:latin typeface="+mn-lt"/>
              <a:ea typeface="+mn-ea"/>
              <a:cs typeface="+mn-cs"/>
            </a:rPr>
            <a:t>％（早期健全化基準</a:t>
          </a:r>
          <a:r>
            <a:rPr kumimoji="1" lang="en-US" altLang="ja-JP" sz="1100">
              <a:solidFill>
                <a:schemeClr val="dk1"/>
              </a:solidFill>
              <a:effectLst/>
              <a:latin typeface="+mn-lt"/>
              <a:ea typeface="+mn-ea"/>
              <a:cs typeface="+mn-cs"/>
            </a:rPr>
            <a:t>17.44</a:t>
          </a:r>
          <a:r>
            <a:rPr kumimoji="1" lang="ja-JP" altLang="ja-JP" sz="1100">
              <a:solidFill>
                <a:schemeClr val="dk1"/>
              </a:solidFill>
              <a:effectLst/>
              <a:latin typeface="+mn-lt"/>
              <a:ea typeface="+mn-ea"/>
              <a:cs typeface="+mn-cs"/>
            </a:rPr>
            <a:t>％）と早期健全化基準以上となった。</a:t>
          </a:r>
          <a:endParaRPr lang="ja-JP" altLang="ja-JP" sz="1400">
            <a:effectLst/>
          </a:endParaRPr>
        </a:p>
        <a:p>
          <a:r>
            <a:rPr kumimoji="1" lang="ja-JP" altLang="ja-JP" sz="1100">
              <a:solidFill>
                <a:schemeClr val="dk1"/>
              </a:solidFill>
              <a:effectLst/>
              <a:latin typeface="+mn-lt"/>
              <a:ea typeface="+mn-ea"/>
              <a:cs typeface="+mn-cs"/>
            </a:rPr>
            <a:t>　本市は、財政健全化法施行前の地方財政再建促進特別措置法に規定する財政再建準用団体に陥らないよう普通会計の収支改善を最優先に取り組んできた結果、平成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年度に普通会計において実質収支の黒字転換を達成したが、特別会計等の根本的な改善措置を講じるまでは至っていなかった。　</a:t>
          </a:r>
          <a:endParaRPr lang="ja-JP" altLang="ja-JP" sz="1400">
            <a:effectLst/>
          </a:endParaRPr>
        </a:p>
        <a:p>
          <a:r>
            <a:rPr kumimoji="1" lang="ja-JP" altLang="ja-JP" sz="1100">
              <a:solidFill>
                <a:schemeClr val="dk1"/>
              </a:solidFill>
              <a:effectLst/>
              <a:latin typeface="+mn-lt"/>
              <a:ea typeface="+mn-ea"/>
              <a:cs typeface="+mn-cs"/>
            </a:rPr>
            <a:t>　そのような状況下、財政健全化法において、新たに設けられた連結実質赤字比率では、宅地造成事業会計における資金不足額約</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endParaRPr lang="ja-JP" altLang="ja-JP" sz="1400">
            <a:effectLst/>
          </a:endParaRPr>
        </a:p>
        <a:p>
          <a:r>
            <a:rPr kumimoji="1" lang="ja-JP" altLang="ja-JP" sz="1100">
              <a:solidFill>
                <a:schemeClr val="dk1"/>
              </a:solidFill>
              <a:effectLst/>
              <a:latin typeface="+mn-lt"/>
              <a:ea typeface="+mn-ea"/>
              <a:cs typeface="+mn-cs"/>
            </a:rPr>
            <a:t>　なお、同会計は既に役割を終えていることから、平成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年度に第三セクター等改革推進債を活用して、これを廃止し、一般会計の負債として引継ぐことで同年度の決算で連結実質赤字額を解消した。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年度決算では、一般会計で赤字額が生じたものの（（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）実質収支比率等に係る経年分析を参照）、連結実質赤字額は生じておらず、平成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年度から一般会計も黒字へ転換させた。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年度においても、セールアンドリースバック方式による建物売払収入などで、一般会計の実質収支額は増加しており、今後も中期財政計画に基づき、実質収支の黒字維持に努める。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62036172</v>
      </c>
      <c r="BO4" s="379"/>
      <c r="BP4" s="379"/>
      <c r="BQ4" s="379"/>
      <c r="BR4" s="379"/>
      <c r="BS4" s="379"/>
      <c r="BT4" s="379"/>
      <c r="BU4" s="380"/>
      <c r="BV4" s="378">
        <v>47020048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0.2</v>
      </c>
      <c r="CU4" s="385"/>
      <c r="CV4" s="385"/>
      <c r="CW4" s="385"/>
      <c r="CX4" s="385"/>
      <c r="CY4" s="385"/>
      <c r="CZ4" s="385"/>
      <c r="DA4" s="386"/>
      <c r="DB4" s="384">
        <v>0.1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61939571</v>
      </c>
      <c r="BO5" s="416"/>
      <c r="BP5" s="416"/>
      <c r="BQ5" s="416"/>
      <c r="BR5" s="416"/>
      <c r="BS5" s="416"/>
      <c r="BT5" s="416"/>
      <c r="BU5" s="417"/>
      <c r="BV5" s="415">
        <v>46919887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103.8</v>
      </c>
      <c r="CU5" s="413"/>
      <c r="CV5" s="413"/>
      <c r="CW5" s="413"/>
      <c r="CX5" s="413"/>
      <c r="CY5" s="413"/>
      <c r="CZ5" s="413"/>
      <c r="DA5" s="414"/>
      <c r="DB5" s="412">
        <v>104.9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96601</v>
      </c>
      <c r="BO6" s="416"/>
      <c r="BP6" s="416"/>
      <c r="BQ6" s="416"/>
      <c r="BR6" s="416"/>
      <c r="BS6" s="416"/>
      <c r="BT6" s="416"/>
      <c r="BU6" s="417"/>
      <c r="BV6" s="415">
        <v>100161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109.9</v>
      </c>
      <c r="CU6" s="453"/>
      <c r="CV6" s="453"/>
      <c r="CW6" s="453"/>
      <c r="CX6" s="453"/>
      <c r="CY6" s="453"/>
      <c r="CZ6" s="453"/>
      <c r="DA6" s="454"/>
      <c r="DB6" s="452">
        <v>111.5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43757</v>
      </c>
      <c r="BO7" s="416"/>
      <c r="BP7" s="416"/>
      <c r="BQ7" s="416"/>
      <c r="BR7" s="416"/>
      <c r="BS7" s="416"/>
      <c r="BT7" s="416"/>
      <c r="BU7" s="417"/>
      <c r="BV7" s="415">
        <v>76690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22148298</v>
      </c>
      <c r="CU7" s="416"/>
      <c r="CV7" s="416"/>
      <c r="CW7" s="416"/>
      <c r="CX7" s="416"/>
      <c r="CY7" s="416"/>
      <c r="CZ7" s="416"/>
      <c r="DA7" s="417"/>
      <c r="DB7" s="415">
        <v>21921502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52844</v>
      </c>
      <c r="BO8" s="416"/>
      <c r="BP8" s="416"/>
      <c r="BQ8" s="416"/>
      <c r="BR8" s="416"/>
      <c r="BS8" s="416"/>
      <c r="BT8" s="416"/>
      <c r="BU8" s="417"/>
      <c r="BV8" s="415">
        <v>23471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0.94</v>
      </c>
      <c r="CU8" s="456"/>
      <c r="CV8" s="456"/>
      <c r="CW8" s="456"/>
      <c r="CX8" s="456"/>
      <c r="CY8" s="456"/>
      <c r="CZ8" s="456"/>
      <c r="DA8" s="457"/>
      <c r="DB8" s="455">
        <v>0.92</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100966</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29373</v>
      </c>
      <c r="BO9" s="416"/>
      <c r="BP9" s="416"/>
      <c r="BQ9" s="416"/>
      <c r="BR9" s="416"/>
      <c r="BS9" s="416"/>
      <c r="BT9" s="416"/>
      <c r="BU9" s="417"/>
      <c r="BV9" s="415">
        <v>-971153</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20.2</v>
      </c>
      <c r="CU9" s="413"/>
      <c r="CV9" s="413"/>
      <c r="CW9" s="413"/>
      <c r="CX9" s="413"/>
      <c r="CY9" s="413"/>
      <c r="CZ9" s="413"/>
      <c r="DA9" s="414"/>
      <c r="DB9" s="412">
        <v>25.4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100801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695312</v>
      </c>
      <c r="BO10" s="416"/>
      <c r="BP10" s="416"/>
      <c r="BQ10" s="416"/>
      <c r="BR10" s="416"/>
      <c r="BS10" s="416"/>
      <c r="BT10" s="416"/>
      <c r="BU10" s="417"/>
      <c r="BV10" s="415">
        <v>1186142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3060000</v>
      </c>
      <c r="BO11" s="416"/>
      <c r="BP11" s="416"/>
      <c r="BQ11" s="416"/>
      <c r="BR11" s="416"/>
      <c r="BS11" s="416"/>
      <c r="BT11" s="416"/>
      <c r="BU11" s="417"/>
      <c r="BV11" s="415">
        <v>993500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101035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687942</v>
      </c>
      <c r="BO12" s="416"/>
      <c r="BP12" s="416"/>
      <c r="BQ12" s="416"/>
      <c r="BR12" s="416"/>
      <c r="BS12" s="416"/>
      <c r="BT12" s="416"/>
      <c r="BU12" s="417"/>
      <c r="BV12" s="415">
        <v>828985</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99785</v>
      </c>
      <c r="S13" s="497"/>
      <c r="T13" s="497"/>
      <c r="U13" s="497"/>
      <c r="V13" s="498"/>
      <c r="W13" s="431" t="s">
        <v>121</v>
      </c>
      <c r="X13" s="432"/>
      <c r="Y13" s="432"/>
      <c r="Z13" s="432"/>
      <c r="AA13" s="432"/>
      <c r="AB13" s="422"/>
      <c r="AC13" s="466">
        <v>1118</v>
      </c>
      <c r="AD13" s="467"/>
      <c r="AE13" s="467"/>
      <c r="AF13" s="467"/>
      <c r="AG13" s="506"/>
      <c r="AH13" s="466">
        <v>1311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3096743</v>
      </c>
      <c r="BO13" s="416"/>
      <c r="BP13" s="416"/>
      <c r="BQ13" s="416"/>
      <c r="BR13" s="416"/>
      <c r="BS13" s="416"/>
      <c r="BT13" s="416"/>
      <c r="BU13" s="417"/>
      <c r="BV13" s="415">
        <v>379504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22.4</v>
      </c>
      <c r="CU13" s="413"/>
      <c r="CV13" s="413"/>
      <c r="CW13" s="413"/>
      <c r="CX13" s="413"/>
      <c r="CY13" s="413"/>
      <c r="CZ13" s="413"/>
      <c r="DA13" s="414"/>
      <c r="DB13" s="412">
        <v>23.6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101343</v>
      </c>
      <c r="S14" s="497"/>
      <c r="T14" s="497"/>
      <c r="U14" s="497"/>
      <c r="V14" s="498"/>
      <c r="W14" s="405"/>
      <c r="X14" s="406"/>
      <c r="Y14" s="406"/>
      <c r="Z14" s="406"/>
      <c r="AA14" s="406"/>
      <c r="AB14" s="395"/>
      <c r="AC14" s="499">
        <v>2.6</v>
      </c>
      <c r="AD14" s="500"/>
      <c r="AE14" s="500"/>
      <c r="AF14" s="500"/>
      <c r="AG14" s="501"/>
      <c r="AH14" s="499">
        <v>2.9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191.6</v>
      </c>
      <c r="CU14" s="511"/>
      <c r="CV14" s="511"/>
      <c r="CW14" s="511"/>
      <c r="CX14" s="511"/>
      <c r="CY14" s="511"/>
      <c r="CZ14" s="511"/>
      <c r="DA14" s="512"/>
      <c r="DB14" s="510">
        <v>291.60000000000002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100292</v>
      </c>
      <c r="S15" s="497"/>
      <c r="T15" s="497"/>
      <c r="U15" s="497"/>
      <c r="V15" s="498"/>
      <c r="W15" s="431" t="s">
        <v>128</v>
      </c>
      <c r="X15" s="432"/>
      <c r="Y15" s="432"/>
      <c r="Z15" s="432"/>
      <c r="AA15" s="432"/>
      <c r="AB15" s="422"/>
      <c r="AC15" s="466">
        <v>10484</v>
      </c>
      <c r="AD15" s="467"/>
      <c r="AE15" s="467"/>
      <c r="AF15" s="467"/>
      <c r="AG15" s="506"/>
      <c r="AH15" s="466">
        <v>12278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15330189</v>
      </c>
      <c r="BO15" s="379"/>
      <c r="BP15" s="379"/>
      <c r="BQ15" s="379"/>
      <c r="BR15" s="379"/>
      <c r="BS15" s="379"/>
      <c r="BT15" s="379"/>
      <c r="BU15" s="380"/>
      <c r="BV15" s="378">
        <v>15128784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24.8</v>
      </c>
      <c r="AD16" s="500"/>
      <c r="AE16" s="500"/>
      <c r="AF16" s="500"/>
      <c r="AG16" s="501"/>
      <c r="AH16" s="499">
        <v>27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16342257</v>
      </c>
      <c r="BO16" s="416"/>
      <c r="BP16" s="416"/>
      <c r="BQ16" s="416"/>
      <c r="BR16" s="416"/>
      <c r="BS16" s="416"/>
      <c r="BT16" s="416"/>
      <c r="BU16" s="417"/>
      <c r="BV16" s="415">
        <v>15953699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30595</v>
      </c>
      <c r="AD17" s="467"/>
      <c r="AE17" s="467"/>
      <c r="AF17" s="467"/>
      <c r="AG17" s="506"/>
      <c r="AH17" s="466">
        <v>31195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19800288</v>
      </c>
      <c r="BO17" s="416"/>
      <c r="BP17" s="416"/>
      <c r="BQ17" s="416"/>
      <c r="BR17" s="416"/>
      <c r="BS17" s="416"/>
      <c r="BT17" s="416"/>
      <c r="BU17" s="417"/>
      <c r="BV17" s="415">
        <v>19724253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56.51</v>
      </c>
      <c r="M18" s="528"/>
      <c r="N18" s="528"/>
      <c r="O18" s="528"/>
      <c r="P18" s="528"/>
      <c r="Q18" s="528"/>
      <c r="R18" s="529"/>
      <c r="S18" s="529"/>
      <c r="T18" s="529"/>
      <c r="U18" s="529"/>
      <c r="V18" s="530"/>
      <c r="W18" s="433"/>
      <c r="X18" s="434"/>
      <c r="Y18" s="434"/>
      <c r="Z18" s="434"/>
      <c r="AA18" s="434"/>
      <c r="AB18" s="425"/>
      <c r="AC18" s="531">
        <v>72.5</v>
      </c>
      <c r="AD18" s="532"/>
      <c r="AE18" s="532"/>
      <c r="AF18" s="532"/>
      <c r="AG18" s="533"/>
      <c r="AH18" s="531">
        <v>68.7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24826587</v>
      </c>
      <c r="BO18" s="416"/>
      <c r="BP18" s="416"/>
      <c r="BQ18" s="416"/>
      <c r="BR18" s="416"/>
      <c r="BS18" s="416"/>
      <c r="BT18" s="416"/>
      <c r="BU18" s="417"/>
      <c r="BV18" s="415">
        <v>24270767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1787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47632347</v>
      </c>
      <c r="BO19" s="416"/>
      <c r="BP19" s="416"/>
      <c r="BQ19" s="416"/>
      <c r="BR19" s="416"/>
      <c r="BS19" s="416"/>
      <c r="BT19" s="416"/>
      <c r="BU19" s="417"/>
      <c r="BV19" s="415">
        <v>30768301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41566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76675444</v>
      </c>
      <c r="BO23" s="416"/>
      <c r="BP23" s="416"/>
      <c r="BQ23" s="416"/>
      <c r="BR23" s="416"/>
      <c r="BS23" s="416"/>
      <c r="BT23" s="416"/>
      <c r="BU23" s="417"/>
      <c r="BV23" s="415">
        <v>79627287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5160</v>
      </c>
      <c r="R24" s="467"/>
      <c r="S24" s="467"/>
      <c r="T24" s="467"/>
      <c r="U24" s="467"/>
      <c r="V24" s="506"/>
      <c r="W24" s="561"/>
      <c r="X24" s="549"/>
      <c r="Y24" s="550"/>
      <c r="Z24" s="465" t="s">
        <v>152</v>
      </c>
      <c r="AA24" s="445"/>
      <c r="AB24" s="445"/>
      <c r="AC24" s="445"/>
      <c r="AD24" s="445"/>
      <c r="AE24" s="445"/>
      <c r="AF24" s="445"/>
      <c r="AG24" s="446"/>
      <c r="AH24" s="466">
        <v>439</v>
      </c>
      <c r="AI24" s="467"/>
      <c r="AJ24" s="467"/>
      <c r="AK24" s="467"/>
      <c r="AL24" s="506"/>
      <c r="AM24" s="466">
        <v>1436847</v>
      </c>
      <c r="AN24" s="467"/>
      <c r="AO24" s="467"/>
      <c r="AP24" s="467"/>
      <c r="AQ24" s="467"/>
      <c r="AR24" s="506"/>
      <c r="AS24" s="466">
        <v>3273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40004126</v>
      </c>
      <c r="BO24" s="416"/>
      <c r="BP24" s="416"/>
      <c r="BQ24" s="416"/>
      <c r="BR24" s="416"/>
      <c r="BS24" s="416"/>
      <c r="BT24" s="416"/>
      <c r="BU24" s="417"/>
      <c r="BV24" s="415">
        <v>38320673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2</v>
      </c>
      <c r="M25" s="467"/>
      <c r="N25" s="467"/>
      <c r="O25" s="467"/>
      <c r="P25" s="506"/>
      <c r="Q25" s="466">
        <v>4810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27614309</v>
      </c>
      <c r="BO25" s="379"/>
      <c r="BP25" s="379"/>
      <c r="BQ25" s="379"/>
      <c r="BR25" s="379"/>
      <c r="BS25" s="379"/>
      <c r="BT25" s="379"/>
      <c r="BU25" s="380"/>
      <c r="BV25" s="378">
        <v>7289569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4620</v>
      </c>
      <c r="R26" s="467"/>
      <c r="S26" s="467"/>
      <c r="T26" s="467"/>
      <c r="U26" s="467"/>
      <c r="V26" s="506"/>
      <c r="W26" s="561"/>
      <c r="X26" s="549"/>
      <c r="Y26" s="550"/>
      <c r="Z26" s="465" t="s">
        <v>158</v>
      </c>
      <c r="AA26" s="571"/>
      <c r="AB26" s="571"/>
      <c r="AC26" s="571"/>
      <c r="AD26" s="571"/>
      <c r="AE26" s="571"/>
      <c r="AF26" s="571"/>
      <c r="AG26" s="572"/>
      <c r="AH26" s="466">
        <v>15</v>
      </c>
      <c r="AI26" s="467"/>
      <c r="AJ26" s="467"/>
      <c r="AK26" s="467"/>
      <c r="AL26" s="506"/>
      <c r="AM26" s="466">
        <v>48180</v>
      </c>
      <c r="AN26" s="467"/>
      <c r="AO26" s="467"/>
      <c r="AP26" s="467"/>
      <c r="AQ26" s="467"/>
      <c r="AR26" s="506"/>
      <c r="AS26" s="466">
        <v>3212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51351</v>
      </c>
      <c r="BO26" s="416"/>
      <c r="BP26" s="416"/>
      <c r="BQ26" s="416"/>
      <c r="BR26" s="416"/>
      <c r="BS26" s="416"/>
      <c r="BT26" s="416"/>
      <c r="BU26" s="417"/>
      <c r="BV26" s="415">
        <v>33488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5580</v>
      </c>
      <c r="R27" s="467"/>
      <c r="S27" s="467"/>
      <c r="T27" s="467"/>
      <c r="U27" s="467"/>
      <c r="V27" s="506"/>
      <c r="W27" s="561"/>
      <c r="X27" s="549"/>
      <c r="Y27" s="550"/>
      <c r="Z27" s="465" t="s">
        <v>161</v>
      </c>
      <c r="AA27" s="445"/>
      <c r="AB27" s="445"/>
      <c r="AC27" s="445"/>
      <c r="AD27" s="445"/>
      <c r="AE27" s="445"/>
      <c r="AF27" s="445"/>
      <c r="AG27" s="446"/>
      <c r="AH27" s="466">
        <v>26</v>
      </c>
      <c r="AI27" s="467"/>
      <c r="AJ27" s="467"/>
      <c r="AK27" s="467"/>
      <c r="AL27" s="506"/>
      <c r="AM27" s="466">
        <v>85248</v>
      </c>
      <c r="AN27" s="467"/>
      <c r="AO27" s="467"/>
      <c r="AP27" s="467"/>
      <c r="AQ27" s="467"/>
      <c r="AR27" s="506"/>
      <c r="AS27" s="466">
        <v>3279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5220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1322153</v>
      </c>
      <c r="BO28" s="379"/>
      <c r="BP28" s="379"/>
      <c r="BQ28" s="379"/>
      <c r="BR28" s="379"/>
      <c r="BS28" s="379"/>
      <c r="BT28" s="379"/>
      <c r="BU28" s="380"/>
      <c r="BV28" s="378">
        <v>1314783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18</v>
      </c>
      <c r="M29" s="467"/>
      <c r="N29" s="467"/>
      <c r="O29" s="467"/>
      <c r="P29" s="506"/>
      <c r="Q29" s="466">
        <v>4950</v>
      </c>
      <c r="R29" s="467"/>
      <c r="S29" s="467"/>
      <c r="T29" s="467"/>
      <c r="U29" s="467"/>
      <c r="V29" s="506"/>
      <c r="W29" s="562"/>
      <c r="X29" s="563"/>
      <c r="Y29" s="564"/>
      <c r="Z29" s="465" t="s">
        <v>168</v>
      </c>
      <c r="AA29" s="445"/>
      <c r="AB29" s="445"/>
      <c r="AC29" s="445"/>
      <c r="AD29" s="445"/>
      <c r="AE29" s="445"/>
      <c r="AF29" s="445"/>
      <c r="AG29" s="446"/>
      <c r="AH29" s="466">
        <v>465</v>
      </c>
      <c r="AI29" s="467"/>
      <c r="AJ29" s="467"/>
      <c r="AK29" s="467"/>
      <c r="AL29" s="506"/>
      <c r="AM29" s="466">
        <v>1522095</v>
      </c>
      <c r="AN29" s="467"/>
      <c r="AO29" s="467"/>
      <c r="AP29" s="467"/>
      <c r="AQ29" s="467"/>
      <c r="AR29" s="506"/>
      <c r="AS29" s="466">
        <v>3273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13293751</v>
      </c>
      <c r="BO29" s="416"/>
      <c r="BP29" s="416"/>
      <c r="BQ29" s="416"/>
      <c r="BR29" s="416"/>
      <c r="BS29" s="416"/>
      <c r="BT29" s="416"/>
      <c r="BU29" s="417"/>
      <c r="BV29" s="415">
        <v>149949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92.1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3276283</v>
      </c>
      <c r="BO30" s="585"/>
      <c r="BP30" s="585"/>
      <c r="BQ30" s="585"/>
      <c r="BR30" s="585"/>
      <c r="BS30" s="585"/>
      <c r="BT30" s="585"/>
      <c r="BU30" s="586"/>
      <c r="BV30" s="584">
        <v>2995789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泉佐野市田尻町清掃施設組合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泉佐野市土地開発公社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公共用地先行取得事業特別会計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泉州南消防組合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泉佐野市文化振興財団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病院事業債管理特別会計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大阪府都市競艇組合</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泉佐野市ウォーターフロント</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大阪府後期高齢者医療広域連合（一般会計）</v>
      </c>
      <c r="BZ37" s="597"/>
      <c r="CA37" s="597"/>
      <c r="CB37" s="597"/>
      <c r="CC37" s="597"/>
      <c r="CD37" s="597"/>
      <c r="CE37" s="597"/>
      <c r="CF37" s="597"/>
      <c r="CG37" s="597"/>
      <c r="CH37" s="597"/>
      <c r="CI37" s="597"/>
      <c r="CJ37" s="597"/>
      <c r="CK37" s="597"/>
      <c r="CL37" s="597"/>
      <c r="CM37" s="597"/>
      <c r="CN37" s="165"/>
      <c r="CO37" s="596">
        <f t="shared" si="3"/>
        <v>19</v>
      </c>
      <c r="CP37" s="596"/>
      <c r="CQ37" s="597" t="str">
        <f>IF('各会計、関係団体の財政状況及び健全化判断比率'!BS10="","",'各会計、関係団体の財政状況及び健全化判断比率'!BS10)</f>
        <v>地方独立行政法人りんくう総合医療センター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大阪府後期高齢者医療広域連合（後期高齢者医療特別会計）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20</v>
      </c>
      <c r="CP38" s="596"/>
      <c r="CQ38" s="597" t="str">
        <f>IF('各会計、関係団体の財政状況及び健全化判断比率'!BS11="","",'各会計、関係団体の財政状況及び健全化判断比率'!BS11)</f>
        <v>泉佐野電力</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大阪広域水道企業団（水道事業会計）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大阪広域水道企業団（工業用水道事業会計）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v>7.74</v>
      </c>
      <c r="G34" s="33">
        <v>8.23</v>
      </c>
      <c r="H34" s="33">
        <v>8.5500000000000007</v>
      </c>
      <c r="I34" s="33">
        <v>4.33</v>
      </c>
      <c r="J34" s="34">
        <v>4.82</v>
      </c>
      <c r="K34" s="22"/>
      <c r="L34" s="22"/>
      <c r="M34" s="22"/>
      <c r="N34" s="22"/>
      <c r="O34" s="22"/>
      <c r="P34" s="22"/>
    </row>
    <row r="35" spans="1:16" ht="39" customHeight="1" x14ac:dyDescent="0.15">
      <c r="A35" s="22"/>
      <c r="B35" s="35"/>
      <c r="C35" s="1175" t="s">
        <v>525</v>
      </c>
      <c r="D35" s="1176"/>
      <c r="E35" s="1177"/>
      <c r="F35" s="36">
        <v>3.45</v>
      </c>
      <c r="G35" s="37">
        <v>2.54</v>
      </c>
      <c r="H35" s="37">
        <v>1.91</v>
      </c>
      <c r="I35" s="37">
        <v>1.91</v>
      </c>
      <c r="J35" s="38">
        <v>1.05</v>
      </c>
      <c r="K35" s="22"/>
      <c r="L35" s="22"/>
      <c r="M35" s="22"/>
      <c r="N35" s="22"/>
      <c r="O35" s="22"/>
      <c r="P35" s="22"/>
    </row>
    <row r="36" spans="1:16" ht="39" customHeight="1" x14ac:dyDescent="0.15">
      <c r="A36" s="22"/>
      <c r="B36" s="35"/>
      <c r="C36" s="1175" t="s">
        <v>526</v>
      </c>
      <c r="D36" s="1176"/>
      <c r="E36" s="1177"/>
      <c r="F36" s="36">
        <v>0.08</v>
      </c>
      <c r="G36" s="37">
        <v>0.33</v>
      </c>
      <c r="H36" s="37">
        <v>0.2</v>
      </c>
      <c r="I36" s="37">
        <v>0.42</v>
      </c>
      <c r="J36" s="38">
        <v>0.6</v>
      </c>
      <c r="K36" s="22"/>
      <c r="L36" s="22"/>
      <c r="M36" s="22"/>
      <c r="N36" s="22"/>
      <c r="O36" s="22"/>
      <c r="P36" s="22"/>
    </row>
    <row r="37" spans="1:16" ht="39" customHeight="1" x14ac:dyDescent="0.15">
      <c r="A37" s="22"/>
      <c r="B37" s="35"/>
      <c r="C37" s="1175" t="s">
        <v>527</v>
      </c>
      <c r="D37" s="1176"/>
      <c r="E37" s="1177"/>
      <c r="F37" s="36" t="s">
        <v>522</v>
      </c>
      <c r="G37" s="37">
        <v>0.99</v>
      </c>
      <c r="H37" s="37">
        <v>4.55</v>
      </c>
      <c r="I37" s="37">
        <v>0.1</v>
      </c>
      <c r="J37" s="38">
        <v>0.23</v>
      </c>
      <c r="K37" s="22"/>
      <c r="L37" s="22"/>
      <c r="M37" s="22"/>
      <c r="N37" s="22"/>
      <c r="O37" s="22"/>
      <c r="P37" s="22"/>
    </row>
    <row r="38" spans="1:16" ht="39" customHeight="1" x14ac:dyDescent="0.15">
      <c r="A38" s="22"/>
      <c r="B38" s="35"/>
      <c r="C38" s="1175" t="s">
        <v>528</v>
      </c>
      <c r="D38" s="1176"/>
      <c r="E38" s="1177"/>
      <c r="F38" s="36">
        <v>0.03</v>
      </c>
      <c r="G38" s="37">
        <v>0.03</v>
      </c>
      <c r="H38" s="37">
        <v>0.02</v>
      </c>
      <c r="I38" s="37">
        <v>0.04</v>
      </c>
      <c r="J38" s="38">
        <v>0.06</v>
      </c>
      <c r="K38" s="22"/>
      <c r="L38" s="22"/>
      <c r="M38" s="22"/>
      <c r="N38" s="22"/>
      <c r="O38" s="22"/>
      <c r="P38" s="22"/>
    </row>
    <row r="39" spans="1:16" ht="39" customHeight="1" x14ac:dyDescent="0.15">
      <c r="A39" s="22"/>
      <c r="B39" s="35"/>
      <c r="C39" s="1175" t="s">
        <v>529</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530</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533</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8271</v>
      </c>
      <c r="L45" s="60">
        <v>8711</v>
      </c>
      <c r="M45" s="60">
        <v>8909</v>
      </c>
      <c r="N45" s="60">
        <v>8935</v>
      </c>
      <c r="O45" s="61">
        <v>8690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1312</v>
      </c>
      <c r="L48" s="64">
        <v>1361</v>
      </c>
      <c r="M48" s="64">
        <v>1309</v>
      </c>
      <c r="N48" s="64">
        <v>1290</v>
      </c>
      <c r="O48" s="65">
        <v>1253</v>
      </c>
      <c r="P48" s="48"/>
      <c r="Q48" s="48"/>
      <c r="R48" s="48"/>
      <c r="S48" s="48"/>
      <c r="T48" s="48"/>
      <c r="U48" s="48"/>
    </row>
    <row r="49" spans="1:21" ht="30.75" customHeight="1" x14ac:dyDescent="0.15">
      <c r="A49" s="48"/>
      <c r="B49" s="1193"/>
      <c r="C49" s="1194"/>
      <c r="D49" s="62"/>
      <c r="E49" s="1185" t="s">
        <v>16</v>
      </c>
      <c r="F49" s="1185"/>
      <c r="G49" s="1185"/>
      <c r="H49" s="1185"/>
      <c r="I49" s="1185"/>
      <c r="J49" s="1186"/>
      <c r="K49" s="63">
        <v>99</v>
      </c>
      <c r="L49" s="64">
        <v>66</v>
      </c>
      <c r="M49" s="64">
        <v>2</v>
      </c>
      <c r="N49" s="64">
        <v>1</v>
      </c>
      <c r="O49" s="65">
        <v>5</v>
      </c>
      <c r="P49" s="48"/>
      <c r="Q49" s="48"/>
      <c r="R49" s="48"/>
      <c r="S49" s="48"/>
      <c r="T49" s="48"/>
      <c r="U49" s="48"/>
    </row>
    <row r="50" spans="1:21" ht="30.75" customHeight="1" x14ac:dyDescent="0.15">
      <c r="A50" s="48"/>
      <c r="B50" s="1193"/>
      <c r="C50" s="1194"/>
      <c r="D50" s="62"/>
      <c r="E50" s="1185" t="s">
        <v>17</v>
      </c>
      <c r="F50" s="1185"/>
      <c r="G50" s="1185"/>
      <c r="H50" s="1185"/>
      <c r="I50" s="1185"/>
      <c r="J50" s="1186"/>
      <c r="K50" s="63">
        <v>2</v>
      </c>
      <c r="L50" s="64">
        <v>24</v>
      </c>
      <c r="M50" s="64">
        <v>2</v>
      </c>
      <c r="N50" s="64">
        <v>26</v>
      </c>
      <c r="O50" s="65">
        <v>27</v>
      </c>
      <c r="P50" s="48"/>
      <c r="Q50" s="48"/>
      <c r="R50" s="48"/>
      <c r="S50" s="48"/>
      <c r="T50" s="48"/>
      <c r="U50" s="48"/>
    </row>
    <row r="51" spans="1:21" ht="30.75" customHeight="1" x14ac:dyDescent="0.15">
      <c r="A51" s="48"/>
      <c r="B51" s="1195"/>
      <c r="C51" s="1196"/>
      <c r="D51" s="66"/>
      <c r="E51" s="1185" t="s">
        <v>18</v>
      </c>
      <c r="F51" s="1185"/>
      <c r="G51" s="1185"/>
      <c r="H51" s="1185"/>
      <c r="I51" s="1185"/>
      <c r="J51" s="1186"/>
      <c r="K51" s="63">
        <v>12</v>
      </c>
      <c r="L51" s="64">
        <v>3</v>
      </c>
      <c r="M51" s="64">
        <v>2</v>
      </c>
      <c r="N51" s="64">
        <v>3</v>
      </c>
      <c r="O51" s="65">
        <v>6</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5689</v>
      </c>
      <c r="L52" s="64">
        <v>5648</v>
      </c>
      <c r="M52" s="64">
        <v>5758</v>
      </c>
      <c r="N52" s="64">
        <v>5955</v>
      </c>
      <c r="O52" s="65">
        <v>5947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4007</v>
      </c>
      <c r="L53" s="69">
        <v>4517</v>
      </c>
      <c r="M53" s="69">
        <v>4466</v>
      </c>
      <c r="N53" s="69">
        <v>4300</v>
      </c>
      <c r="O53" s="70">
        <v>4034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4" zoomScaleSheetLayoutView="100" workbookViewId="0">
      <selection activeCell="S52" sqref="S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99" t="s">
        <v>24</v>
      </c>
      <c r="C41" s="1200"/>
      <c r="D41" s="81"/>
      <c r="E41" s="1205" t="s">
        <v>25</v>
      </c>
      <c r="F41" s="1205"/>
      <c r="G41" s="1205"/>
      <c r="H41" s="1206"/>
      <c r="I41" s="82">
        <v>98485</v>
      </c>
      <c r="J41" s="83">
        <v>98302</v>
      </c>
      <c r="K41" s="83">
        <v>94829</v>
      </c>
      <c r="L41" s="83">
        <v>91875</v>
      </c>
      <c r="M41" s="84">
        <v>87463</v>
      </c>
    </row>
    <row r="42" spans="2:13" ht="27.75" customHeight="1" x14ac:dyDescent="0.15">
      <c r="B42" s="1201"/>
      <c r="C42" s="1202"/>
      <c r="D42" s="85"/>
      <c r="E42" s="1207" t="s">
        <v>26</v>
      </c>
      <c r="F42" s="1207"/>
      <c r="G42" s="1207"/>
      <c r="H42" s="1208"/>
      <c r="I42" s="86">
        <v>180</v>
      </c>
      <c r="J42" s="87">
        <v>359</v>
      </c>
      <c r="K42" s="87">
        <v>318</v>
      </c>
      <c r="L42" s="87">
        <v>267</v>
      </c>
      <c r="M42" s="88">
        <v>248</v>
      </c>
    </row>
    <row r="43" spans="2:13" ht="27.75" customHeight="1" x14ac:dyDescent="0.15">
      <c r="B43" s="1201"/>
      <c r="C43" s="1202"/>
      <c r="D43" s="85"/>
      <c r="E43" s="1207" t="s">
        <v>27</v>
      </c>
      <c r="F43" s="1207"/>
      <c r="G43" s="1207"/>
      <c r="H43" s="1208"/>
      <c r="I43" s="86">
        <v>20967</v>
      </c>
      <c r="J43" s="87">
        <v>20945</v>
      </c>
      <c r="K43" s="87">
        <v>20623</v>
      </c>
      <c r="L43" s="87">
        <v>20312</v>
      </c>
      <c r="M43" s="88">
        <v>19359</v>
      </c>
    </row>
    <row r="44" spans="2:13" ht="27.75" customHeight="1" x14ac:dyDescent="0.15">
      <c r="B44" s="1201"/>
      <c r="C44" s="1202"/>
      <c r="D44" s="85"/>
      <c r="E44" s="1207" t="s">
        <v>28</v>
      </c>
      <c r="F44" s="1207"/>
      <c r="G44" s="1207"/>
      <c r="H44" s="1208"/>
      <c r="I44" s="86">
        <v>70</v>
      </c>
      <c r="J44" s="87">
        <v>4</v>
      </c>
      <c r="K44" s="87">
        <v>20</v>
      </c>
      <c r="L44" s="87">
        <v>228</v>
      </c>
      <c r="M44" s="88">
        <v>457</v>
      </c>
    </row>
    <row r="45" spans="2:13" ht="27.75" customHeight="1" x14ac:dyDescent="0.15">
      <c r="B45" s="1201"/>
      <c r="C45" s="1202"/>
      <c r="D45" s="85"/>
      <c r="E45" s="1207" t="s">
        <v>29</v>
      </c>
      <c r="F45" s="1207"/>
      <c r="G45" s="1207"/>
      <c r="H45" s="1208"/>
      <c r="I45" s="86">
        <v>6812</v>
      </c>
      <c r="J45" s="87">
        <v>6067</v>
      </c>
      <c r="K45" s="87">
        <v>5635</v>
      </c>
      <c r="L45" s="87">
        <v>5338</v>
      </c>
      <c r="M45" s="88">
        <v>5352</v>
      </c>
    </row>
    <row r="46" spans="2:13" ht="27.75" customHeight="1" x14ac:dyDescent="0.15">
      <c r="B46" s="1201"/>
      <c r="C46" s="1202"/>
      <c r="D46" s="85"/>
      <c r="E46" s="1207" t="s">
        <v>30</v>
      </c>
      <c r="F46" s="1207"/>
      <c r="G46" s="1207"/>
      <c r="H46" s="1208"/>
      <c r="I46" s="86">
        <v>6411</v>
      </c>
      <c r="J46" s="87">
        <v>4100</v>
      </c>
      <c r="K46" s="87">
        <v>3994</v>
      </c>
      <c r="L46" s="87">
        <v>3898</v>
      </c>
      <c r="M46" s="88">
        <v>4227</v>
      </c>
    </row>
    <row r="47" spans="2:13" ht="27.75" customHeight="1" x14ac:dyDescent="0.15">
      <c r="B47" s="1201"/>
      <c r="C47" s="1202"/>
      <c r="D47" s="85"/>
      <c r="E47" s="1207" t="s">
        <v>31</v>
      </c>
      <c r="F47" s="1207"/>
      <c r="G47" s="1207"/>
      <c r="H47" s="1208"/>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9" t="s">
        <v>33</v>
      </c>
      <c r="C49" s="1210"/>
      <c r="D49" s="89"/>
      <c r="E49" s="1207" t="s">
        <v>34</v>
      </c>
      <c r="F49" s="1207"/>
      <c r="G49" s="1207"/>
      <c r="H49" s="1208"/>
      <c r="I49" s="86">
        <v>3149</v>
      </c>
      <c r="J49" s="87">
        <v>4047</v>
      </c>
      <c r="K49" s="87">
        <v>5099</v>
      </c>
      <c r="L49" s="87">
        <v>4849</v>
      </c>
      <c r="M49" s="88">
        <v>18469</v>
      </c>
    </row>
    <row r="50" spans="2:13" ht="27.75" customHeight="1" x14ac:dyDescent="0.15">
      <c r="B50" s="1201"/>
      <c r="C50" s="1202"/>
      <c r="D50" s="85"/>
      <c r="E50" s="1207" t="s">
        <v>35</v>
      </c>
      <c r="F50" s="1207"/>
      <c r="G50" s="1207"/>
      <c r="H50" s="1208"/>
      <c r="I50" s="86">
        <v>23972</v>
      </c>
      <c r="J50" s="87">
        <v>23829</v>
      </c>
      <c r="K50" s="87">
        <v>24403</v>
      </c>
      <c r="L50" s="87">
        <v>22487</v>
      </c>
      <c r="M50" s="88">
        <v>20966</v>
      </c>
    </row>
    <row r="51" spans="2:13" ht="27.75" customHeight="1" x14ac:dyDescent="0.15">
      <c r="B51" s="1203"/>
      <c r="C51" s="1204"/>
      <c r="D51" s="85"/>
      <c r="E51" s="1207" t="s">
        <v>36</v>
      </c>
      <c r="F51" s="1207"/>
      <c r="G51" s="1207"/>
      <c r="H51" s="1208"/>
      <c r="I51" s="86">
        <v>37888</v>
      </c>
      <c r="J51" s="87">
        <v>37206</v>
      </c>
      <c r="K51" s="87">
        <v>38734</v>
      </c>
      <c r="L51" s="87">
        <v>39438</v>
      </c>
      <c r="M51" s="88">
        <v>41007</v>
      </c>
    </row>
    <row r="52" spans="2:13" ht="27.75" customHeight="1" thickBot="1" x14ac:dyDescent="0.2">
      <c r="B52" s="1211" t="s">
        <v>37</v>
      </c>
      <c r="C52" s="1212"/>
      <c r="D52" s="90"/>
      <c r="E52" s="1213" t="s">
        <v>38</v>
      </c>
      <c r="F52" s="1213"/>
      <c r="G52" s="1213"/>
      <c r="H52" s="1214"/>
      <c r="I52" s="91">
        <v>67916</v>
      </c>
      <c r="J52" s="92">
        <v>64695</v>
      </c>
      <c r="K52" s="92">
        <v>57183</v>
      </c>
      <c r="L52" s="92">
        <v>55144</v>
      </c>
      <c r="M52" s="93">
        <v>36663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8"/>
      <c r="H50" s="1239"/>
      <c r="I50" s="1239"/>
      <c r="J50" s="1240"/>
      <c r="K50" s="354" t="s">
        <v>517</v>
      </c>
      <c r="L50" s="354" t="s">
        <v>518</v>
      </c>
      <c r="M50" s="354" t="s">
        <v>519</v>
      </c>
      <c r="N50" s="354" t="s">
        <v>520</v>
      </c>
      <c r="O50" s="354" t="s">
        <v>521</v>
      </c>
    </row>
    <row r="51" spans="1:17" x14ac:dyDescent="0.15">
      <c r="B51" s="248"/>
      <c r="C51" s="244"/>
      <c r="D51" s="244"/>
      <c r="E51" s="244"/>
      <c r="F51" s="244"/>
      <c r="G51" s="1241" t="s">
        <v>558</v>
      </c>
      <c r="H51" s="1242"/>
      <c r="I51" s="1247" t="s">
        <v>559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560</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561</v>
      </c>
      <c r="H55" s="1222"/>
      <c r="I55" s="1227" t="s">
        <v>559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560</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9" t="s">
        <v>563</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8"/>
      <c r="H72" s="1239"/>
      <c r="I72" s="1239"/>
      <c r="J72" s="1240"/>
      <c r="K72" s="354" t="s">
        <v>517</v>
      </c>
      <c r="L72" s="354" t="s">
        <v>518</v>
      </c>
      <c r="M72" s="354" t="s">
        <v>519</v>
      </c>
      <c r="N72" s="354" t="s">
        <v>520</v>
      </c>
      <c r="O72" s="354" t="s">
        <v>521</v>
      </c>
    </row>
    <row r="73" spans="2:30" x14ac:dyDescent="0.15">
      <c r="B73" s="248"/>
      <c r="C73" s="244"/>
      <c r="D73" s="244"/>
      <c r="E73" s="244"/>
      <c r="F73" s="244"/>
      <c r="G73" s="1241" t="s">
        <v>558</v>
      </c>
      <c r="H73" s="1242"/>
      <c r="I73" s="1247" t="s">
        <v>559</v>
      </c>
      <c r="J73" s="1247"/>
      <c r="K73" s="1228">
        <v>364.9</v>
      </c>
      <c r="L73" s="1228">
        <v>352</v>
      </c>
      <c r="M73" s="1215">
        <v>302.10000000000002</v>
      </c>
      <c r="N73" s="1215">
        <v>291.60000000000002</v>
      </c>
      <c r="O73" s="1215">
        <v>191.6</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565</v>
      </c>
      <c r="J75" s="1227"/>
      <c r="K75" s="1219">
        <v>21.2</v>
      </c>
      <c r="L75" s="1219">
        <v>22.8</v>
      </c>
      <c r="M75" s="1219">
        <v>23.2</v>
      </c>
      <c r="N75" s="1219">
        <v>23.6</v>
      </c>
      <c r="O75" s="1219">
        <v>22.4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561</v>
      </c>
      <c r="H77" s="1222"/>
      <c r="I77" s="1227" t="s">
        <v>559</v>
      </c>
      <c r="J77" s="1227"/>
      <c r="K77" s="1228">
        <v>55.5</v>
      </c>
      <c r="L77" s="1228">
        <v>46.1</v>
      </c>
      <c r="M77" s="1215">
        <v>37.6</v>
      </c>
      <c r="N77" s="1215">
        <v>33.799999999999997</v>
      </c>
      <c r="O77" s="1215">
        <v>17.8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565</v>
      </c>
      <c r="J79" s="1217"/>
      <c r="K79" s="1218">
        <v>9.3000000000000007</v>
      </c>
      <c r="L79" s="1218">
        <v>8.5</v>
      </c>
      <c r="M79" s="1218">
        <v>7.9</v>
      </c>
      <c r="N79" s="1218">
        <v>7.1</v>
      </c>
      <c r="O79" s="1218">
        <v>5.3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23043</v>
      </c>
      <c r="E3" s="116"/>
      <c r="F3" s="117">
        <v>41433</v>
      </c>
      <c r="G3" s="118"/>
      <c r="H3" s="119"/>
    </row>
    <row r="4" spans="1:8" x14ac:dyDescent="0.15">
      <c r="A4" s="120"/>
      <c r="B4" s="121"/>
      <c r="C4" s="122"/>
      <c r="D4" s="123">
        <v>15373</v>
      </c>
      <c r="E4" s="124"/>
      <c r="F4" s="125">
        <v>22351</v>
      </c>
      <c r="G4" s="126"/>
      <c r="H4" s="127"/>
    </row>
    <row r="5" spans="1:8" x14ac:dyDescent="0.15">
      <c r="A5" s="108" t="s">
        <v>511</v>
      </c>
      <c r="B5" s="113"/>
      <c r="C5" s="114"/>
      <c r="D5" s="115">
        <v>45199</v>
      </c>
      <c r="E5" s="116"/>
      <c r="F5" s="117">
        <v>43493</v>
      </c>
      <c r="G5" s="118"/>
      <c r="H5" s="119"/>
    </row>
    <row r="6" spans="1:8" x14ac:dyDescent="0.15">
      <c r="A6" s="120"/>
      <c r="B6" s="121"/>
      <c r="C6" s="122"/>
      <c r="D6" s="123">
        <v>37472</v>
      </c>
      <c r="E6" s="124"/>
      <c r="F6" s="125">
        <v>23254</v>
      </c>
      <c r="G6" s="126"/>
      <c r="H6" s="127"/>
    </row>
    <row r="7" spans="1:8" x14ac:dyDescent="0.15">
      <c r="A7" s="108" t="s">
        <v>512</v>
      </c>
      <c r="B7" s="113"/>
      <c r="C7" s="114"/>
      <c r="D7" s="115">
        <v>35758</v>
      </c>
      <c r="E7" s="116"/>
      <c r="F7" s="117">
        <v>50840</v>
      </c>
      <c r="G7" s="118"/>
      <c r="H7" s="119"/>
    </row>
    <row r="8" spans="1:8" x14ac:dyDescent="0.15">
      <c r="A8" s="120"/>
      <c r="B8" s="121"/>
      <c r="C8" s="122"/>
      <c r="D8" s="123">
        <v>13573</v>
      </c>
      <c r="E8" s="124"/>
      <c r="F8" s="125">
        <v>25367</v>
      </c>
      <c r="G8" s="126"/>
      <c r="H8" s="127"/>
    </row>
    <row r="9" spans="1:8" x14ac:dyDescent="0.15">
      <c r="A9" s="108" t="s">
        <v>513</v>
      </c>
      <c r="B9" s="113"/>
      <c r="C9" s="114"/>
      <c r="D9" s="115">
        <v>57898</v>
      </c>
      <c r="E9" s="116"/>
      <c r="F9" s="117">
        <v>53605</v>
      </c>
      <c r="G9" s="118"/>
      <c r="H9" s="119"/>
    </row>
    <row r="10" spans="1:8" x14ac:dyDescent="0.15">
      <c r="A10" s="120"/>
      <c r="B10" s="121"/>
      <c r="C10" s="122"/>
      <c r="D10" s="123">
        <v>31885</v>
      </c>
      <c r="E10" s="124"/>
      <c r="F10" s="125">
        <v>28343</v>
      </c>
      <c r="G10" s="126"/>
      <c r="H10" s="127"/>
    </row>
    <row r="11" spans="1:8" x14ac:dyDescent="0.15">
      <c r="A11" s="108" t="s">
        <v>514</v>
      </c>
      <c r="B11" s="113"/>
      <c r="C11" s="114"/>
      <c r="D11" s="115">
        <v>21707</v>
      </c>
      <c r="E11" s="116"/>
      <c r="F11" s="117">
        <v>44267</v>
      </c>
      <c r="G11" s="118"/>
      <c r="H11" s="119"/>
    </row>
    <row r="12" spans="1:8" x14ac:dyDescent="0.15">
      <c r="A12" s="120"/>
      <c r="B12" s="121"/>
      <c r="C12" s="128"/>
      <c r="D12" s="123">
        <v>17528</v>
      </c>
      <c r="E12" s="124"/>
      <c r="F12" s="125">
        <v>26161</v>
      </c>
      <c r="G12" s="126"/>
      <c r="H12" s="127"/>
    </row>
    <row r="13" spans="1:8" x14ac:dyDescent="0.15">
      <c r="A13" s="108"/>
      <c r="B13" s="113"/>
      <c r="C13" s="129"/>
      <c r="D13" s="130">
        <v>36721</v>
      </c>
      <c r="E13" s="131"/>
      <c r="F13" s="132">
        <v>46728</v>
      </c>
      <c r="G13" s="133"/>
      <c r="H13" s="119"/>
    </row>
    <row r="14" spans="1:8" x14ac:dyDescent="0.15">
      <c r="A14" s="120"/>
      <c r="B14" s="121"/>
      <c r="C14" s="122"/>
      <c r="D14" s="123">
        <v>23166</v>
      </c>
      <c r="E14" s="124"/>
      <c r="F14" s="125">
        <v>25095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-1.89</v>
      </c>
      <c r="C19" s="134">
        <f>ROUND(VALUE(SUBSTITUTE(実質収支比率等に係る経年分析!G$48,"▲","-")),2)</f>
        <v>0.99</v>
      </c>
      <c r="D19" s="134">
        <f>ROUND(VALUE(SUBSTITUTE(実質収支比率等に係る経年分析!H$48,"▲","-")),2)</f>
        <v>4.55</v>
      </c>
      <c r="E19" s="134">
        <f>ROUND(VALUE(SUBSTITUTE(実質収支比率等に係る経年分析!I$48,"▲","-")),2)</f>
        <v>0.11</v>
      </c>
      <c r="F19" s="134">
        <f>ROUND(VALUE(SUBSTITUTE(実質収支比率等に係る経年分析!J$48,"▲","-")),2)</f>
        <v>0.24</v>
      </c>
    </row>
    <row r="20" spans="1:11" x14ac:dyDescent="0.15">
      <c r="A20" s="134" t="s">
        <v>43</v>
      </c>
      <c r="B20" s="134">
        <f>ROUND(VALUE(SUBSTITUTE(実質収支比率等に係る経年分析!F$47,"▲","-")),2)</f>
        <v>1.5</v>
      </c>
      <c r="C20" s="134">
        <f>ROUND(VALUE(SUBSTITUTE(実質収支比率等に係る経年分析!G$47,"▲","-")),2)</f>
        <v>2.83</v>
      </c>
      <c r="D20" s="134">
        <f>ROUND(VALUE(SUBSTITUTE(実質収支比率等に係る経年分析!H$47,"▲","-")),2)</f>
        <v>4.38</v>
      </c>
      <c r="E20" s="134">
        <f>ROUND(VALUE(SUBSTITUTE(実質収支比率等に係る経年分析!I$47,"▲","-")),2)</f>
        <v>6</v>
      </c>
      <c r="F20" s="134">
        <f>ROUND(VALUE(SUBSTITUTE(実質収支比率等に係る経年分析!J$47,"▲","-")),2)</f>
        <v>5.97</v>
      </c>
    </row>
    <row r="21" spans="1:11" x14ac:dyDescent="0.15">
      <c r="A21" s="134" t="s">
        <v>44</v>
      </c>
      <c r="B21" s="134">
        <f>IF(ISNUMBER(VALUE(SUBSTITUTE(実質収支比率等に係る経年分析!F$49,"▲","-"))),ROUND(VALUE(SUBSTITUTE(実質収支比率等に係る経年分析!F$49,"▲","-")),2),NA())</f>
        <v>-1.07</v>
      </c>
      <c r="C21" s="134">
        <f>IF(ISNUMBER(VALUE(SUBSTITUTE(実質収支比率等に係る経年分析!G$49,"▲","-"))),ROUND(VALUE(SUBSTITUTE(実質収支比率等に係る経年分析!G$49,"▲","-")),2),NA())</f>
        <v>4.22</v>
      </c>
      <c r="D21" s="134">
        <f>IF(ISNUMBER(VALUE(SUBSTITUTE(実質収支比率等に係る経年分析!H$49,"▲","-"))),ROUND(VALUE(SUBSTITUTE(実質収支比率等に係る経年分析!H$49,"▲","-")),2),NA())</f>
        <v>6.16</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13.98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病院事業債管理特別会計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公共用地先行取得事業特別会計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一般会計</v>
      </c>
      <c r="B33" s="135">
        <f>IF(ROUND(VALUE(SUBSTITUTE(連結実質赤字比率に係る赤字・黒字の構成分析!F$37,"▲", "-")), 2) &lt; 0, ABS(ROUND(VALUE(SUBSTITUTE(連結実質赤字比率に係る赤字・黒字の構成分析!F$37,"▲", "-")), 2)), NA())</f>
        <v>1.89</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5689</v>
      </c>
      <c r="E42" s="136"/>
      <c r="F42" s="136"/>
      <c r="G42" s="136">
        <f>'実質公債費比率（分子）の構造'!L$52</f>
        <v>5648</v>
      </c>
      <c r="H42" s="136"/>
      <c r="I42" s="136"/>
      <c r="J42" s="136">
        <f>'実質公債費比率（分子）の構造'!M$52</f>
        <v>5758</v>
      </c>
      <c r="K42" s="136"/>
      <c r="L42" s="136"/>
      <c r="M42" s="136">
        <f>'実質公債費比率（分子）の構造'!N$52</f>
        <v>5955</v>
      </c>
      <c r="N42" s="136"/>
      <c r="O42" s="136"/>
      <c r="P42" s="136">
        <f>'実質公債費比率（分子）の構造'!O$52</f>
        <v>5947</v>
      </c>
    </row>
    <row r="43" spans="1:16" x14ac:dyDescent="0.15">
      <c r="A43" s="136" t="s">
        <v>52</v>
      </c>
      <c r="B43" s="136">
        <f>'実質公債費比率（分子）の構造'!K$51</f>
        <v>12</v>
      </c>
      <c r="C43" s="136"/>
      <c r="D43" s="136"/>
      <c r="E43" s="136">
        <f>'実質公債費比率（分子）の構造'!L$51</f>
        <v>3</v>
      </c>
      <c r="F43" s="136"/>
      <c r="G43" s="136"/>
      <c r="H43" s="136">
        <f>'実質公債費比率（分子）の構造'!M$51</f>
        <v>2</v>
      </c>
      <c r="I43" s="136"/>
      <c r="J43" s="136"/>
      <c r="K43" s="136">
        <f>'実質公債費比率（分子）の構造'!N$51</f>
        <v>3</v>
      </c>
      <c r="L43" s="136"/>
      <c r="M43" s="136"/>
      <c r="N43" s="136">
        <f>'実質公債費比率（分子）の構造'!O$51</f>
        <v>6</v>
      </c>
      <c r="O43" s="136"/>
      <c r="P43" s="136"/>
    </row>
    <row r="44" spans="1:16" x14ac:dyDescent="0.15">
      <c r="A44" s="136" t="s">
        <v>53</v>
      </c>
      <c r="B44" s="136">
        <f>'実質公債費比率（分子）の構造'!K$50</f>
        <v>2</v>
      </c>
      <c r="C44" s="136"/>
      <c r="D44" s="136"/>
      <c r="E44" s="136">
        <f>'実質公債費比率（分子）の構造'!L$50</f>
        <v>24</v>
      </c>
      <c r="F44" s="136"/>
      <c r="G44" s="136"/>
      <c r="H44" s="136">
        <f>'実質公債費比率（分子）の構造'!M$50</f>
        <v>2</v>
      </c>
      <c r="I44" s="136"/>
      <c r="J44" s="136"/>
      <c r="K44" s="136">
        <f>'実質公債費比率（分子）の構造'!N$50</f>
        <v>26</v>
      </c>
      <c r="L44" s="136"/>
      <c r="M44" s="136"/>
      <c r="N44" s="136">
        <f>'実質公債費比率（分子）の構造'!O$50</f>
        <v>27</v>
      </c>
      <c r="O44" s="136"/>
      <c r="P44" s="136"/>
    </row>
    <row r="45" spans="1:16" x14ac:dyDescent="0.15">
      <c r="A45" s="136" t="s">
        <v>54</v>
      </c>
      <c r="B45" s="136">
        <f>'実質公債費比率（分子）の構造'!K$49</f>
        <v>99</v>
      </c>
      <c r="C45" s="136"/>
      <c r="D45" s="136"/>
      <c r="E45" s="136">
        <f>'実質公債費比率（分子）の構造'!L$49</f>
        <v>66</v>
      </c>
      <c r="F45" s="136"/>
      <c r="G45" s="136"/>
      <c r="H45" s="136">
        <f>'実質公債費比率（分子）の構造'!M$49</f>
        <v>2</v>
      </c>
      <c r="I45" s="136"/>
      <c r="J45" s="136"/>
      <c r="K45" s="136">
        <f>'実質公債費比率（分子）の構造'!N$49</f>
        <v>1</v>
      </c>
      <c r="L45" s="136"/>
      <c r="M45" s="136"/>
      <c r="N45" s="136">
        <f>'実質公債費比率（分子）の構造'!O$49</f>
        <v>5</v>
      </c>
      <c r="O45" s="136"/>
      <c r="P45" s="136"/>
    </row>
    <row r="46" spans="1:16" x14ac:dyDescent="0.15">
      <c r="A46" s="136" t="s">
        <v>55</v>
      </c>
      <c r="B46" s="136">
        <f>'実質公債費比率（分子）の構造'!K$48</f>
        <v>1312</v>
      </c>
      <c r="C46" s="136"/>
      <c r="D46" s="136"/>
      <c r="E46" s="136">
        <f>'実質公債費比率（分子）の構造'!L$48</f>
        <v>1361</v>
      </c>
      <c r="F46" s="136"/>
      <c r="G46" s="136"/>
      <c r="H46" s="136">
        <f>'実質公債費比率（分子）の構造'!M$48</f>
        <v>1309</v>
      </c>
      <c r="I46" s="136"/>
      <c r="J46" s="136"/>
      <c r="K46" s="136">
        <f>'実質公債費比率（分子）の構造'!N$48</f>
        <v>1290</v>
      </c>
      <c r="L46" s="136"/>
      <c r="M46" s="136"/>
      <c r="N46" s="136">
        <f>'実質公債費比率（分子）の構造'!O$48</f>
        <v>1253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8271</v>
      </c>
      <c r="C49" s="136"/>
      <c r="D49" s="136"/>
      <c r="E49" s="136">
        <f>'実質公債費比率（分子）の構造'!L$45</f>
        <v>8711</v>
      </c>
      <c r="F49" s="136"/>
      <c r="G49" s="136"/>
      <c r="H49" s="136">
        <f>'実質公債費比率（分子）の構造'!M$45</f>
        <v>8909</v>
      </c>
      <c r="I49" s="136"/>
      <c r="J49" s="136"/>
      <c r="K49" s="136">
        <f>'実質公債費比率（分子）の構造'!N$45</f>
        <v>8935</v>
      </c>
      <c r="L49" s="136"/>
      <c r="M49" s="136"/>
      <c r="N49" s="136">
        <f>'実質公債費比率（分子）の構造'!O$45</f>
        <v>8690</v>
      </c>
      <c r="O49" s="136"/>
      <c r="P49" s="136"/>
    </row>
    <row r="50" spans="1:16" x14ac:dyDescent="0.15">
      <c r="A50" s="136" t="s">
        <v>59</v>
      </c>
      <c r="B50" s="136" t="e">
        <f>NA()</f>
        <v>#N/A</v>
      </c>
      <c r="C50" s="136">
        <f>IF(ISNUMBER('実質公債費比率（分子）の構造'!K$53),'実質公債費比率（分子）の構造'!K$53,NA())</f>
        <v>4007</v>
      </c>
      <c r="D50" s="136" t="e">
        <f>NA()</f>
        <v>#N/A</v>
      </c>
      <c r="E50" s="136" t="e">
        <f>NA()</f>
        <v>#N/A</v>
      </c>
      <c r="F50" s="136">
        <f>IF(ISNUMBER('実質公債費比率（分子）の構造'!L$53),'実質公債費比率（分子）の構造'!L$53,NA())</f>
        <v>4517</v>
      </c>
      <c r="G50" s="136" t="e">
        <f>NA()</f>
        <v>#N/A</v>
      </c>
      <c r="H50" s="136" t="e">
        <f>NA()</f>
        <v>#N/A</v>
      </c>
      <c r="I50" s="136">
        <f>IF(ISNUMBER('実質公債費比率（分子）の構造'!M$53),'実質公債費比率（分子）の構造'!M$53,NA())</f>
        <v>4466</v>
      </c>
      <c r="J50" s="136" t="e">
        <f>NA()</f>
        <v>#N/A</v>
      </c>
      <c r="K50" s="136" t="e">
        <f>NA()</f>
        <v>#N/A</v>
      </c>
      <c r="L50" s="136">
        <f>IF(ISNUMBER('実質公債費比率（分子）の構造'!N$53),'実質公債費比率（分子）の構造'!N$53,NA())</f>
        <v>4300</v>
      </c>
      <c r="M50" s="136" t="e">
        <f>NA()</f>
        <v>#N/A</v>
      </c>
      <c r="N50" s="136" t="e">
        <f>NA()</f>
        <v>#N/A</v>
      </c>
      <c r="O50" s="136">
        <f>IF(ISNUMBER('実質公債費比率（分子）の構造'!O$53),'実質公債費比率（分子）の構造'!O$53,NA())</f>
        <v>4034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37888</v>
      </c>
      <c r="E56" s="135"/>
      <c r="F56" s="135"/>
      <c r="G56" s="135">
        <f>'将来負担比率（分子）の構造'!J$51</f>
        <v>37206</v>
      </c>
      <c r="H56" s="135"/>
      <c r="I56" s="135"/>
      <c r="J56" s="135">
        <f>'将来負担比率（分子）の構造'!K$51</f>
        <v>38734</v>
      </c>
      <c r="K56" s="135"/>
      <c r="L56" s="135"/>
      <c r="M56" s="135">
        <f>'将来負担比率（分子）の構造'!L$51</f>
        <v>39438</v>
      </c>
      <c r="N56" s="135"/>
      <c r="O56" s="135"/>
      <c r="P56" s="135">
        <f>'将来負担比率（分子）の構造'!M$51</f>
        <v>41007</v>
      </c>
    </row>
    <row r="57" spans="1:16" x14ac:dyDescent="0.15">
      <c r="A57" s="135" t="s">
        <v>35</v>
      </c>
      <c r="B57" s="135"/>
      <c r="C57" s="135"/>
      <c r="D57" s="135">
        <f>'将来負担比率（分子）の構造'!I$50</f>
        <v>23972</v>
      </c>
      <c r="E57" s="135"/>
      <c r="F57" s="135"/>
      <c r="G57" s="135">
        <f>'将来負担比率（分子）の構造'!J$50</f>
        <v>23829</v>
      </c>
      <c r="H57" s="135"/>
      <c r="I57" s="135"/>
      <c r="J57" s="135">
        <f>'将来負担比率（分子）の構造'!K$50</f>
        <v>24403</v>
      </c>
      <c r="K57" s="135"/>
      <c r="L57" s="135"/>
      <c r="M57" s="135">
        <f>'将来負担比率（分子）の構造'!L$50</f>
        <v>22487</v>
      </c>
      <c r="N57" s="135"/>
      <c r="O57" s="135"/>
      <c r="P57" s="135">
        <f>'将来負担比率（分子）の構造'!M$50</f>
        <v>20966</v>
      </c>
    </row>
    <row r="58" spans="1:16" x14ac:dyDescent="0.15">
      <c r="A58" s="135" t="s">
        <v>34</v>
      </c>
      <c r="B58" s="135"/>
      <c r="C58" s="135"/>
      <c r="D58" s="135">
        <f>'将来負担比率（分子）の構造'!I$49</f>
        <v>3149</v>
      </c>
      <c r="E58" s="135"/>
      <c r="F58" s="135"/>
      <c r="G58" s="135">
        <f>'将来負担比率（分子）の構造'!J$49</f>
        <v>4047</v>
      </c>
      <c r="H58" s="135"/>
      <c r="I58" s="135"/>
      <c r="J58" s="135">
        <f>'将来負担比率（分子）の構造'!K$49</f>
        <v>5099</v>
      </c>
      <c r="K58" s="135"/>
      <c r="L58" s="135"/>
      <c r="M58" s="135">
        <f>'将来負担比率（分子）の構造'!L$49</f>
        <v>4849</v>
      </c>
      <c r="N58" s="135"/>
      <c r="O58" s="135"/>
      <c r="P58" s="135">
        <f>'将来負担比率（分子）の構造'!M$49</f>
        <v>18469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6411</v>
      </c>
      <c r="C61" s="135"/>
      <c r="D61" s="135"/>
      <c r="E61" s="135">
        <f>'将来負担比率（分子）の構造'!J$46</f>
        <v>4100</v>
      </c>
      <c r="F61" s="135"/>
      <c r="G61" s="135"/>
      <c r="H61" s="135">
        <f>'将来負担比率（分子）の構造'!K$46</f>
        <v>3994</v>
      </c>
      <c r="I61" s="135"/>
      <c r="J61" s="135"/>
      <c r="K61" s="135">
        <f>'将来負担比率（分子）の構造'!L$46</f>
        <v>3898</v>
      </c>
      <c r="L61" s="135"/>
      <c r="M61" s="135"/>
      <c r="N61" s="135">
        <f>'将来負担比率（分子）の構造'!M$46</f>
        <v>4227</v>
      </c>
      <c r="O61" s="135"/>
      <c r="P61" s="135"/>
    </row>
    <row r="62" spans="1:16" x14ac:dyDescent="0.15">
      <c r="A62" s="135" t="s">
        <v>29</v>
      </c>
      <c r="B62" s="135">
        <f>'将来負担比率（分子）の構造'!I$45</f>
        <v>6812</v>
      </c>
      <c r="C62" s="135"/>
      <c r="D62" s="135"/>
      <c r="E62" s="135">
        <f>'将来負担比率（分子）の構造'!J$45</f>
        <v>6067</v>
      </c>
      <c r="F62" s="135"/>
      <c r="G62" s="135"/>
      <c r="H62" s="135">
        <f>'将来負担比率（分子）の構造'!K$45</f>
        <v>5635</v>
      </c>
      <c r="I62" s="135"/>
      <c r="J62" s="135"/>
      <c r="K62" s="135">
        <f>'将来負担比率（分子）の構造'!L$45</f>
        <v>5338</v>
      </c>
      <c r="L62" s="135"/>
      <c r="M62" s="135"/>
      <c r="N62" s="135">
        <f>'将来負担比率（分子）の構造'!M$45</f>
        <v>5352</v>
      </c>
      <c r="O62" s="135"/>
      <c r="P62" s="135"/>
    </row>
    <row r="63" spans="1:16" x14ac:dyDescent="0.15">
      <c r="A63" s="135" t="s">
        <v>28</v>
      </c>
      <c r="B63" s="135">
        <f>'将来負担比率（分子）の構造'!I$44</f>
        <v>70</v>
      </c>
      <c r="C63" s="135"/>
      <c r="D63" s="135"/>
      <c r="E63" s="135">
        <f>'将来負担比率（分子）の構造'!J$44</f>
        <v>4</v>
      </c>
      <c r="F63" s="135"/>
      <c r="G63" s="135"/>
      <c r="H63" s="135">
        <f>'将来負担比率（分子）の構造'!K$44</f>
        <v>20</v>
      </c>
      <c r="I63" s="135"/>
      <c r="J63" s="135"/>
      <c r="K63" s="135">
        <f>'将来負担比率（分子）の構造'!L$44</f>
        <v>228</v>
      </c>
      <c r="L63" s="135"/>
      <c r="M63" s="135"/>
      <c r="N63" s="135">
        <f>'将来負担比率（分子）の構造'!M$44</f>
        <v>457</v>
      </c>
      <c r="O63" s="135"/>
      <c r="P63" s="135"/>
    </row>
    <row r="64" spans="1:16" x14ac:dyDescent="0.15">
      <c r="A64" s="135" t="s">
        <v>27</v>
      </c>
      <c r="B64" s="135">
        <f>'将来負担比率（分子）の構造'!I$43</f>
        <v>20967</v>
      </c>
      <c r="C64" s="135"/>
      <c r="D64" s="135"/>
      <c r="E64" s="135">
        <f>'将来負担比率（分子）の構造'!J$43</f>
        <v>20945</v>
      </c>
      <c r="F64" s="135"/>
      <c r="G64" s="135"/>
      <c r="H64" s="135">
        <f>'将来負担比率（分子）の構造'!K$43</f>
        <v>20623</v>
      </c>
      <c r="I64" s="135"/>
      <c r="J64" s="135"/>
      <c r="K64" s="135">
        <f>'将来負担比率（分子）の構造'!L$43</f>
        <v>20312</v>
      </c>
      <c r="L64" s="135"/>
      <c r="M64" s="135"/>
      <c r="N64" s="135">
        <f>'将来負担比率（分子）の構造'!M$43</f>
        <v>19359</v>
      </c>
      <c r="O64" s="135"/>
      <c r="P64" s="135"/>
    </row>
    <row r="65" spans="1:16" x14ac:dyDescent="0.15">
      <c r="A65" s="135" t="s">
        <v>26</v>
      </c>
      <c r="B65" s="135">
        <f>'将来負担比率（分子）の構造'!I$42</f>
        <v>180</v>
      </c>
      <c r="C65" s="135"/>
      <c r="D65" s="135"/>
      <c r="E65" s="135">
        <f>'将来負担比率（分子）の構造'!J$42</f>
        <v>359</v>
      </c>
      <c r="F65" s="135"/>
      <c r="G65" s="135"/>
      <c r="H65" s="135">
        <f>'将来負担比率（分子）の構造'!K$42</f>
        <v>318</v>
      </c>
      <c r="I65" s="135"/>
      <c r="J65" s="135"/>
      <c r="K65" s="135">
        <f>'将来負担比率（分子）の構造'!L$42</f>
        <v>267</v>
      </c>
      <c r="L65" s="135"/>
      <c r="M65" s="135"/>
      <c r="N65" s="135">
        <f>'将来負担比率（分子）の構造'!M$42</f>
        <v>248</v>
      </c>
      <c r="O65" s="135"/>
      <c r="P65" s="135"/>
    </row>
    <row r="66" spans="1:16" x14ac:dyDescent="0.15">
      <c r="A66" s="135" t="s">
        <v>25</v>
      </c>
      <c r="B66" s="135">
        <f>'将来負担比率（分子）の構造'!I$41</f>
        <v>98485</v>
      </c>
      <c r="C66" s="135"/>
      <c r="D66" s="135"/>
      <c r="E66" s="135">
        <f>'将来負担比率（分子）の構造'!J$41</f>
        <v>98302</v>
      </c>
      <c r="F66" s="135"/>
      <c r="G66" s="135"/>
      <c r="H66" s="135">
        <f>'将来負担比率（分子）の構造'!K$41</f>
        <v>94829</v>
      </c>
      <c r="I66" s="135"/>
      <c r="J66" s="135"/>
      <c r="K66" s="135">
        <f>'将来負担比率（分子）の構造'!L$41</f>
        <v>91875</v>
      </c>
      <c r="L66" s="135"/>
      <c r="M66" s="135"/>
      <c r="N66" s="135">
        <f>'将来負担比率（分子）の構造'!M$41</f>
        <v>87463</v>
      </c>
      <c r="O66" s="135"/>
      <c r="P66" s="135"/>
    </row>
    <row r="67" spans="1:16" x14ac:dyDescent="0.15">
      <c r="A67" s="135" t="s">
        <v>63</v>
      </c>
      <c r="B67" s="135" t="e">
        <f>NA()</f>
        <v>#N/A</v>
      </c>
      <c r="C67" s="135">
        <f>IF(ISNUMBER('将来負担比率（分子）の構造'!I$52), IF('将来負担比率（分子）の構造'!I$52 &lt; 0, 0, '将来負担比率（分子）の構造'!I$52), NA())</f>
        <v>67916</v>
      </c>
      <c r="D67" s="135" t="e">
        <f>NA()</f>
        <v>#N/A</v>
      </c>
      <c r="E67" s="135" t="e">
        <f>NA()</f>
        <v>#N/A</v>
      </c>
      <c r="F67" s="135">
        <f>IF(ISNUMBER('将来負担比率（分子）の構造'!J$52), IF('将来負担比率（分子）の構造'!J$52 &lt; 0, 0, '将来負担比率（分子）の構造'!J$52), NA())</f>
        <v>64695</v>
      </c>
      <c r="G67" s="135" t="e">
        <f>NA()</f>
        <v>#N/A</v>
      </c>
      <c r="H67" s="135" t="e">
        <f>NA()</f>
        <v>#N/A</v>
      </c>
      <c r="I67" s="135">
        <f>IF(ISNUMBER('将来負担比率（分子）の構造'!K$52), IF('将来負担比率（分子）の構造'!K$52 &lt; 0, 0, '将来負担比率（分子）の構造'!K$52), NA())</f>
        <v>57183</v>
      </c>
      <c r="J67" s="135" t="e">
        <f>NA()</f>
        <v>#N/A</v>
      </c>
      <c r="K67" s="135" t="e">
        <f>NA()</f>
        <v>#N/A</v>
      </c>
      <c r="L67" s="135">
        <f>IF(ISNUMBER('将来負担比率（分子）の構造'!L$52), IF('将来負担比率（分子）の構造'!L$52 &lt; 0, 0, '将来負担比率（分子）の構造'!L$52), NA())</f>
        <v>55144</v>
      </c>
      <c r="M67" s="135" t="e">
        <f>NA()</f>
        <v>#N/A</v>
      </c>
      <c r="N67" s="135" t="e">
        <f>NA()</f>
        <v>#N/A</v>
      </c>
      <c r="O67" s="135">
        <f>IF(ISNUMBER('将来負担比率（分子）の構造'!M$52), IF('将来負担比率（分子）の構造'!M$52 &lt; 0, 0, '将来負担比率（分子）の構造'!M$52), NA())</f>
        <v>36663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20460961</v>
      </c>
      <c r="S5" s="613"/>
      <c r="T5" s="613"/>
      <c r="U5" s="613"/>
      <c r="V5" s="613"/>
      <c r="W5" s="613"/>
      <c r="X5" s="613"/>
      <c r="Y5" s="614"/>
      <c r="Z5" s="615">
        <v>33</v>
      </c>
      <c r="AA5" s="615"/>
      <c r="AB5" s="615"/>
      <c r="AC5" s="615"/>
      <c r="AD5" s="616">
        <v>18671916</v>
      </c>
      <c r="AE5" s="616"/>
      <c r="AF5" s="616"/>
      <c r="AG5" s="616"/>
      <c r="AH5" s="616"/>
      <c r="AI5" s="616"/>
      <c r="AJ5" s="616"/>
      <c r="AK5" s="616"/>
      <c r="AL5" s="617">
        <v>82.6</v>
      </c>
      <c r="AM5" s="618"/>
      <c r="AN5" s="618"/>
      <c r="AO5" s="619"/>
      <c r="AP5" s="609" t="s">
        <v>207</v>
      </c>
      <c r="AQ5" s="610"/>
      <c r="AR5" s="610"/>
      <c r="AS5" s="610"/>
      <c r="AT5" s="610"/>
      <c r="AU5" s="610"/>
      <c r="AV5" s="610"/>
      <c r="AW5" s="610"/>
      <c r="AX5" s="610"/>
      <c r="AY5" s="610"/>
      <c r="AZ5" s="610"/>
      <c r="BA5" s="610"/>
      <c r="BB5" s="610"/>
      <c r="BC5" s="610"/>
      <c r="BD5" s="610"/>
      <c r="BE5" s="610"/>
      <c r="BF5" s="611"/>
      <c r="BG5" s="623">
        <v>19053109</v>
      </c>
      <c r="BH5" s="624"/>
      <c r="BI5" s="624"/>
      <c r="BJ5" s="624"/>
      <c r="BK5" s="624"/>
      <c r="BL5" s="624"/>
      <c r="BM5" s="624"/>
      <c r="BN5" s="625"/>
      <c r="BO5" s="626">
        <v>93.1</v>
      </c>
      <c r="BP5" s="626"/>
      <c r="BQ5" s="626"/>
      <c r="BR5" s="626"/>
      <c r="BS5" s="627">
        <v>242621</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208992</v>
      </c>
      <c r="S6" s="624"/>
      <c r="T6" s="624"/>
      <c r="U6" s="624"/>
      <c r="V6" s="624"/>
      <c r="W6" s="624"/>
      <c r="X6" s="624"/>
      <c r="Y6" s="625"/>
      <c r="Z6" s="626">
        <v>0.3</v>
      </c>
      <c r="AA6" s="626"/>
      <c r="AB6" s="626"/>
      <c r="AC6" s="626"/>
      <c r="AD6" s="627">
        <v>208992</v>
      </c>
      <c r="AE6" s="627"/>
      <c r="AF6" s="627"/>
      <c r="AG6" s="627"/>
      <c r="AH6" s="627"/>
      <c r="AI6" s="627"/>
      <c r="AJ6" s="627"/>
      <c r="AK6" s="627"/>
      <c r="AL6" s="628">
        <v>0.9</v>
      </c>
      <c r="AM6" s="629"/>
      <c r="AN6" s="629"/>
      <c r="AO6" s="630"/>
      <c r="AP6" s="620" t="s">
        <v>212</v>
      </c>
      <c r="AQ6" s="621"/>
      <c r="AR6" s="621"/>
      <c r="AS6" s="621"/>
      <c r="AT6" s="621"/>
      <c r="AU6" s="621"/>
      <c r="AV6" s="621"/>
      <c r="AW6" s="621"/>
      <c r="AX6" s="621"/>
      <c r="AY6" s="621"/>
      <c r="AZ6" s="621"/>
      <c r="BA6" s="621"/>
      <c r="BB6" s="621"/>
      <c r="BC6" s="621"/>
      <c r="BD6" s="621"/>
      <c r="BE6" s="621"/>
      <c r="BF6" s="622"/>
      <c r="BG6" s="623">
        <v>18662634</v>
      </c>
      <c r="BH6" s="624"/>
      <c r="BI6" s="624"/>
      <c r="BJ6" s="624"/>
      <c r="BK6" s="624"/>
      <c r="BL6" s="624"/>
      <c r="BM6" s="624"/>
      <c r="BN6" s="625"/>
      <c r="BO6" s="626">
        <v>91.2</v>
      </c>
      <c r="BP6" s="626"/>
      <c r="BQ6" s="626"/>
      <c r="BR6" s="626"/>
      <c r="BS6" s="627">
        <v>242621</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311640</v>
      </c>
      <c r="CS6" s="624"/>
      <c r="CT6" s="624"/>
      <c r="CU6" s="624"/>
      <c r="CV6" s="624"/>
      <c r="CW6" s="624"/>
      <c r="CX6" s="624"/>
      <c r="CY6" s="625"/>
      <c r="CZ6" s="626">
        <v>0.5</v>
      </c>
      <c r="DA6" s="626"/>
      <c r="DB6" s="626"/>
      <c r="DC6" s="626"/>
      <c r="DD6" s="632" t="s">
        <v>214</v>
      </c>
      <c r="DE6" s="624"/>
      <c r="DF6" s="624"/>
      <c r="DG6" s="624"/>
      <c r="DH6" s="624"/>
      <c r="DI6" s="624"/>
      <c r="DJ6" s="624"/>
      <c r="DK6" s="624"/>
      <c r="DL6" s="624"/>
      <c r="DM6" s="624"/>
      <c r="DN6" s="624"/>
      <c r="DO6" s="624"/>
      <c r="DP6" s="625"/>
      <c r="DQ6" s="632">
        <v>311550</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38828</v>
      </c>
      <c r="S7" s="624"/>
      <c r="T7" s="624"/>
      <c r="U7" s="624"/>
      <c r="V7" s="624"/>
      <c r="W7" s="624"/>
      <c r="X7" s="624"/>
      <c r="Y7" s="625"/>
      <c r="Z7" s="626">
        <v>0.1</v>
      </c>
      <c r="AA7" s="626"/>
      <c r="AB7" s="626"/>
      <c r="AC7" s="626"/>
      <c r="AD7" s="627">
        <v>38828</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6188498</v>
      </c>
      <c r="BH7" s="624"/>
      <c r="BI7" s="624"/>
      <c r="BJ7" s="624"/>
      <c r="BK7" s="624"/>
      <c r="BL7" s="624"/>
      <c r="BM7" s="624"/>
      <c r="BN7" s="625"/>
      <c r="BO7" s="626">
        <v>30.2</v>
      </c>
      <c r="BP7" s="626"/>
      <c r="BQ7" s="626"/>
      <c r="BR7" s="626"/>
      <c r="BS7" s="627">
        <v>242621</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22319750</v>
      </c>
      <c r="CS7" s="624"/>
      <c r="CT7" s="624"/>
      <c r="CU7" s="624"/>
      <c r="CV7" s="624"/>
      <c r="CW7" s="624"/>
      <c r="CX7" s="624"/>
      <c r="CY7" s="625"/>
      <c r="CZ7" s="626">
        <v>36</v>
      </c>
      <c r="DA7" s="626"/>
      <c r="DB7" s="626"/>
      <c r="DC7" s="626"/>
      <c r="DD7" s="632">
        <v>420170</v>
      </c>
      <c r="DE7" s="624"/>
      <c r="DF7" s="624"/>
      <c r="DG7" s="624"/>
      <c r="DH7" s="624"/>
      <c r="DI7" s="624"/>
      <c r="DJ7" s="624"/>
      <c r="DK7" s="624"/>
      <c r="DL7" s="624"/>
      <c r="DM7" s="624"/>
      <c r="DN7" s="624"/>
      <c r="DO7" s="624"/>
      <c r="DP7" s="625"/>
      <c r="DQ7" s="632">
        <v>20540774</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91279</v>
      </c>
      <c r="S8" s="624"/>
      <c r="T8" s="624"/>
      <c r="U8" s="624"/>
      <c r="V8" s="624"/>
      <c r="W8" s="624"/>
      <c r="X8" s="624"/>
      <c r="Y8" s="625"/>
      <c r="Z8" s="626">
        <v>0.1</v>
      </c>
      <c r="AA8" s="626"/>
      <c r="AB8" s="626"/>
      <c r="AC8" s="626"/>
      <c r="AD8" s="627">
        <v>91279</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154453</v>
      </c>
      <c r="BH8" s="624"/>
      <c r="BI8" s="624"/>
      <c r="BJ8" s="624"/>
      <c r="BK8" s="624"/>
      <c r="BL8" s="624"/>
      <c r="BM8" s="624"/>
      <c r="BN8" s="625"/>
      <c r="BO8" s="626">
        <v>0.8</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15888983</v>
      </c>
      <c r="CS8" s="624"/>
      <c r="CT8" s="624"/>
      <c r="CU8" s="624"/>
      <c r="CV8" s="624"/>
      <c r="CW8" s="624"/>
      <c r="CX8" s="624"/>
      <c r="CY8" s="625"/>
      <c r="CZ8" s="626">
        <v>25.7</v>
      </c>
      <c r="DA8" s="626"/>
      <c r="DB8" s="626"/>
      <c r="DC8" s="626"/>
      <c r="DD8" s="632">
        <v>141387</v>
      </c>
      <c r="DE8" s="624"/>
      <c r="DF8" s="624"/>
      <c r="DG8" s="624"/>
      <c r="DH8" s="624"/>
      <c r="DI8" s="624"/>
      <c r="DJ8" s="624"/>
      <c r="DK8" s="624"/>
      <c r="DL8" s="624"/>
      <c r="DM8" s="624"/>
      <c r="DN8" s="624"/>
      <c r="DO8" s="624"/>
      <c r="DP8" s="625"/>
      <c r="DQ8" s="632">
        <v>7155528</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100263</v>
      </c>
      <c r="S9" s="624"/>
      <c r="T9" s="624"/>
      <c r="U9" s="624"/>
      <c r="V9" s="624"/>
      <c r="W9" s="624"/>
      <c r="X9" s="624"/>
      <c r="Y9" s="625"/>
      <c r="Z9" s="626">
        <v>0.2</v>
      </c>
      <c r="AA9" s="626"/>
      <c r="AB9" s="626"/>
      <c r="AC9" s="626"/>
      <c r="AD9" s="627">
        <v>100263</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4366460</v>
      </c>
      <c r="BH9" s="624"/>
      <c r="BI9" s="624"/>
      <c r="BJ9" s="624"/>
      <c r="BK9" s="624"/>
      <c r="BL9" s="624"/>
      <c r="BM9" s="624"/>
      <c r="BN9" s="625"/>
      <c r="BO9" s="626">
        <v>21.3</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4033313</v>
      </c>
      <c r="CS9" s="624"/>
      <c r="CT9" s="624"/>
      <c r="CU9" s="624"/>
      <c r="CV9" s="624"/>
      <c r="CW9" s="624"/>
      <c r="CX9" s="624"/>
      <c r="CY9" s="625"/>
      <c r="CZ9" s="626">
        <v>6.5</v>
      </c>
      <c r="DA9" s="626"/>
      <c r="DB9" s="626"/>
      <c r="DC9" s="626"/>
      <c r="DD9" s="632">
        <v>22630</v>
      </c>
      <c r="DE9" s="624"/>
      <c r="DF9" s="624"/>
      <c r="DG9" s="624"/>
      <c r="DH9" s="624"/>
      <c r="DI9" s="624"/>
      <c r="DJ9" s="624"/>
      <c r="DK9" s="624"/>
      <c r="DL9" s="624"/>
      <c r="DM9" s="624"/>
      <c r="DN9" s="624"/>
      <c r="DO9" s="624"/>
      <c r="DP9" s="625"/>
      <c r="DQ9" s="632">
        <v>3212180</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2090170</v>
      </c>
      <c r="S10" s="624"/>
      <c r="T10" s="624"/>
      <c r="U10" s="624"/>
      <c r="V10" s="624"/>
      <c r="W10" s="624"/>
      <c r="X10" s="624"/>
      <c r="Y10" s="625"/>
      <c r="Z10" s="626">
        <v>3.4</v>
      </c>
      <c r="AA10" s="626"/>
      <c r="AB10" s="626"/>
      <c r="AC10" s="626"/>
      <c r="AD10" s="627">
        <v>2090170</v>
      </c>
      <c r="AE10" s="627"/>
      <c r="AF10" s="627"/>
      <c r="AG10" s="627"/>
      <c r="AH10" s="627"/>
      <c r="AI10" s="627"/>
      <c r="AJ10" s="627"/>
      <c r="AK10" s="627"/>
      <c r="AL10" s="628">
        <v>9.3000000000000007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426751</v>
      </c>
      <c r="BH10" s="624"/>
      <c r="BI10" s="624"/>
      <c r="BJ10" s="624"/>
      <c r="BK10" s="624"/>
      <c r="BL10" s="624"/>
      <c r="BM10" s="624"/>
      <c r="BN10" s="625"/>
      <c r="BO10" s="626">
        <v>2.1</v>
      </c>
      <c r="BP10" s="626"/>
      <c r="BQ10" s="626"/>
      <c r="BR10" s="626"/>
      <c r="BS10" s="632">
        <v>71126</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277739</v>
      </c>
      <c r="CS10" s="624"/>
      <c r="CT10" s="624"/>
      <c r="CU10" s="624"/>
      <c r="CV10" s="624"/>
      <c r="CW10" s="624"/>
      <c r="CX10" s="624"/>
      <c r="CY10" s="625"/>
      <c r="CZ10" s="626">
        <v>0.4</v>
      </c>
      <c r="DA10" s="626"/>
      <c r="DB10" s="626"/>
      <c r="DC10" s="626"/>
      <c r="DD10" s="632" t="s">
        <v>110</v>
      </c>
      <c r="DE10" s="624"/>
      <c r="DF10" s="624"/>
      <c r="DG10" s="624"/>
      <c r="DH10" s="624"/>
      <c r="DI10" s="624"/>
      <c r="DJ10" s="624"/>
      <c r="DK10" s="624"/>
      <c r="DL10" s="624"/>
      <c r="DM10" s="624"/>
      <c r="DN10" s="624"/>
      <c r="DO10" s="624"/>
      <c r="DP10" s="625"/>
      <c r="DQ10" s="632">
        <v>75262</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47714</v>
      </c>
      <c r="S11" s="624"/>
      <c r="T11" s="624"/>
      <c r="U11" s="624"/>
      <c r="V11" s="624"/>
      <c r="W11" s="624"/>
      <c r="X11" s="624"/>
      <c r="Y11" s="625"/>
      <c r="Z11" s="626">
        <v>0.1</v>
      </c>
      <c r="AA11" s="626"/>
      <c r="AB11" s="626"/>
      <c r="AC11" s="626"/>
      <c r="AD11" s="627">
        <v>47714</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1240834</v>
      </c>
      <c r="BH11" s="624"/>
      <c r="BI11" s="624"/>
      <c r="BJ11" s="624"/>
      <c r="BK11" s="624"/>
      <c r="BL11" s="624"/>
      <c r="BM11" s="624"/>
      <c r="BN11" s="625"/>
      <c r="BO11" s="626">
        <v>6.1</v>
      </c>
      <c r="BP11" s="626"/>
      <c r="BQ11" s="626"/>
      <c r="BR11" s="626"/>
      <c r="BS11" s="632">
        <v>171495</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220497</v>
      </c>
      <c r="CS11" s="624"/>
      <c r="CT11" s="624"/>
      <c r="CU11" s="624"/>
      <c r="CV11" s="624"/>
      <c r="CW11" s="624"/>
      <c r="CX11" s="624"/>
      <c r="CY11" s="625"/>
      <c r="CZ11" s="626">
        <v>0.4</v>
      </c>
      <c r="DA11" s="626"/>
      <c r="DB11" s="626"/>
      <c r="DC11" s="626"/>
      <c r="DD11" s="632">
        <v>47573</v>
      </c>
      <c r="DE11" s="624"/>
      <c r="DF11" s="624"/>
      <c r="DG11" s="624"/>
      <c r="DH11" s="624"/>
      <c r="DI11" s="624"/>
      <c r="DJ11" s="624"/>
      <c r="DK11" s="624"/>
      <c r="DL11" s="624"/>
      <c r="DM11" s="624"/>
      <c r="DN11" s="624"/>
      <c r="DO11" s="624"/>
      <c r="DP11" s="625"/>
      <c r="DQ11" s="632">
        <v>170292</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9911959</v>
      </c>
      <c r="BH12" s="624"/>
      <c r="BI12" s="624"/>
      <c r="BJ12" s="624"/>
      <c r="BK12" s="624"/>
      <c r="BL12" s="624"/>
      <c r="BM12" s="624"/>
      <c r="BN12" s="625"/>
      <c r="BO12" s="626">
        <v>48.4</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830854</v>
      </c>
      <c r="CS12" s="624"/>
      <c r="CT12" s="624"/>
      <c r="CU12" s="624"/>
      <c r="CV12" s="624"/>
      <c r="CW12" s="624"/>
      <c r="CX12" s="624"/>
      <c r="CY12" s="625"/>
      <c r="CZ12" s="626">
        <v>1.3</v>
      </c>
      <c r="DA12" s="626"/>
      <c r="DB12" s="626"/>
      <c r="DC12" s="626"/>
      <c r="DD12" s="632">
        <v>2028</v>
      </c>
      <c r="DE12" s="624"/>
      <c r="DF12" s="624"/>
      <c r="DG12" s="624"/>
      <c r="DH12" s="624"/>
      <c r="DI12" s="624"/>
      <c r="DJ12" s="624"/>
      <c r="DK12" s="624"/>
      <c r="DL12" s="624"/>
      <c r="DM12" s="624"/>
      <c r="DN12" s="624"/>
      <c r="DO12" s="624"/>
      <c r="DP12" s="625"/>
      <c r="DQ12" s="632">
        <v>276130</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61105</v>
      </c>
      <c r="S13" s="624"/>
      <c r="T13" s="624"/>
      <c r="U13" s="624"/>
      <c r="V13" s="624"/>
      <c r="W13" s="624"/>
      <c r="X13" s="624"/>
      <c r="Y13" s="625"/>
      <c r="Z13" s="626">
        <v>0.1</v>
      </c>
      <c r="AA13" s="626"/>
      <c r="AB13" s="626"/>
      <c r="AC13" s="626"/>
      <c r="AD13" s="627">
        <v>61105</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9420763</v>
      </c>
      <c r="BH13" s="624"/>
      <c r="BI13" s="624"/>
      <c r="BJ13" s="624"/>
      <c r="BK13" s="624"/>
      <c r="BL13" s="624"/>
      <c r="BM13" s="624"/>
      <c r="BN13" s="625"/>
      <c r="BO13" s="626">
        <v>46</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3089644</v>
      </c>
      <c r="CS13" s="624"/>
      <c r="CT13" s="624"/>
      <c r="CU13" s="624"/>
      <c r="CV13" s="624"/>
      <c r="CW13" s="624"/>
      <c r="CX13" s="624"/>
      <c r="CY13" s="625"/>
      <c r="CZ13" s="626">
        <v>5</v>
      </c>
      <c r="DA13" s="626"/>
      <c r="DB13" s="626"/>
      <c r="DC13" s="626"/>
      <c r="DD13" s="632">
        <v>796460</v>
      </c>
      <c r="DE13" s="624"/>
      <c r="DF13" s="624"/>
      <c r="DG13" s="624"/>
      <c r="DH13" s="624"/>
      <c r="DI13" s="624"/>
      <c r="DJ13" s="624"/>
      <c r="DK13" s="624"/>
      <c r="DL13" s="624"/>
      <c r="DM13" s="624"/>
      <c r="DN13" s="624"/>
      <c r="DO13" s="624"/>
      <c r="DP13" s="625"/>
      <c r="DQ13" s="632">
        <v>2221399</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182192</v>
      </c>
      <c r="BH14" s="624"/>
      <c r="BI14" s="624"/>
      <c r="BJ14" s="624"/>
      <c r="BK14" s="624"/>
      <c r="BL14" s="624"/>
      <c r="BM14" s="624"/>
      <c r="BN14" s="625"/>
      <c r="BO14" s="626">
        <v>0.9</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1280666</v>
      </c>
      <c r="CS14" s="624"/>
      <c r="CT14" s="624"/>
      <c r="CU14" s="624"/>
      <c r="CV14" s="624"/>
      <c r="CW14" s="624"/>
      <c r="CX14" s="624"/>
      <c r="CY14" s="625"/>
      <c r="CZ14" s="626">
        <v>2.1</v>
      </c>
      <c r="DA14" s="626"/>
      <c r="DB14" s="626"/>
      <c r="DC14" s="626"/>
      <c r="DD14" s="632">
        <v>209451</v>
      </c>
      <c r="DE14" s="624"/>
      <c r="DF14" s="624"/>
      <c r="DG14" s="624"/>
      <c r="DH14" s="624"/>
      <c r="DI14" s="624"/>
      <c r="DJ14" s="624"/>
      <c r="DK14" s="624"/>
      <c r="DL14" s="624"/>
      <c r="DM14" s="624"/>
      <c r="DN14" s="624"/>
      <c r="DO14" s="624"/>
      <c r="DP14" s="625"/>
      <c r="DQ14" s="632">
        <v>1071143</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65920</v>
      </c>
      <c r="S15" s="624"/>
      <c r="T15" s="624"/>
      <c r="U15" s="624"/>
      <c r="V15" s="624"/>
      <c r="W15" s="624"/>
      <c r="X15" s="624"/>
      <c r="Y15" s="625"/>
      <c r="Z15" s="626">
        <v>0.1</v>
      </c>
      <c r="AA15" s="626"/>
      <c r="AB15" s="626"/>
      <c r="AC15" s="626"/>
      <c r="AD15" s="627">
        <v>65920</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2379985</v>
      </c>
      <c r="BH15" s="624"/>
      <c r="BI15" s="624"/>
      <c r="BJ15" s="624"/>
      <c r="BK15" s="624"/>
      <c r="BL15" s="624"/>
      <c r="BM15" s="624"/>
      <c r="BN15" s="625"/>
      <c r="BO15" s="626">
        <v>11.6</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3001381</v>
      </c>
      <c r="CS15" s="624"/>
      <c r="CT15" s="624"/>
      <c r="CU15" s="624"/>
      <c r="CV15" s="624"/>
      <c r="CW15" s="624"/>
      <c r="CX15" s="624"/>
      <c r="CY15" s="625"/>
      <c r="CZ15" s="626">
        <v>4.8</v>
      </c>
      <c r="DA15" s="626"/>
      <c r="DB15" s="626"/>
      <c r="DC15" s="626"/>
      <c r="DD15" s="632">
        <v>553456</v>
      </c>
      <c r="DE15" s="624"/>
      <c r="DF15" s="624"/>
      <c r="DG15" s="624"/>
      <c r="DH15" s="624"/>
      <c r="DI15" s="624"/>
      <c r="DJ15" s="624"/>
      <c r="DK15" s="624"/>
      <c r="DL15" s="624"/>
      <c r="DM15" s="624"/>
      <c r="DN15" s="624"/>
      <c r="DO15" s="624"/>
      <c r="DP15" s="625"/>
      <c r="DQ15" s="632">
        <v>2183382</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1819658</v>
      </c>
      <c r="S16" s="624"/>
      <c r="T16" s="624"/>
      <c r="U16" s="624"/>
      <c r="V16" s="624"/>
      <c r="W16" s="624"/>
      <c r="X16" s="624"/>
      <c r="Y16" s="625"/>
      <c r="Z16" s="626">
        <v>2.9</v>
      </c>
      <c r="AA16" s="626"/>
      <c r="AB16" s="626"/>
      <c r="AC16" s="626"/>
      <c r="AD16" s="627">
        <v>1012068</v>
      </c>
      <c r="AE16" s="627"/>
      <c r="AF16" s="627"/>
      <c r="AG16" s="627"/>
      <c r="AH16" s="627"/>
      <c r="AI16" s="627"/>
      <c r="AJ16" s="627"/>
      <c r="AK16" s="627"/>
      <c r="AL16" s="628">
        <v>4.5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1012068</v>
      </c>
      <c r="S17" s="624"/>
      <c r="T17" s="624"/>
      <c r="U17" s="624"/>
      <c r="V17" s="624"/>
      <c r="W17" s="624"/>
      <c r="X17" s="624"/>
      <c r="Y17" s="625"/>
      <c r="Z17" s="626">
        <v>1.6</v>
      </c>
      <c r="AA17" s="626"/>
      <c r="AB17" s="626"/>
      <c r="AC17" s="626"/>
      <c r="AD17" s="627">
        <v>1012068</v>
      </c>
      <c r="AE17" s="627"/>
      <c r="AF17" s="627"/>
      <c r="AG17" s="627"/>
      <c r="AH17" s="627"/>
      <c r="AI17" s="627"/>
      <c r="AJ17" s="627"/>
      <c r="AK17" s="627"/>
      <c r="AL17" s="628">
        <v>4.5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9997162</v>
      </c>
      <c r="CS17" s="624"/>
      <c r="CT17" s="624"/>
      <c r="CU17" s="624"/>
      <c r="CV17" s="624"/>
      <c r="CW17" s="624"/>
      <c r="CX17" s="624"/>
      <c r="CY17" s="625"/>
      <c r="CZ17" s="626">
        <v>16.100000000000001</v>
      </c>
      <c r="DA17" s="626"/>
      <c r="DB17" s="626"/>
      <c r="DC17" s="626"/>
      <c r="DD17" s="632" t="s">
        <v>110</v>
      </c>
      <c r="DE17" s="624"/>
      <c r="DF17" s="624"/>
      <c r="DG17" s="624"/>
      <c r="DH17" s="624"/>
      <c r="DI17" s="624"/>
      <c r="DJ17" s="624"/>
      <c r="DK17" s="624"/>
      <c r="DL17" s="624"/>
      <c r="DM17" s="624"/>
      <c r="DN17" s="624"/>
      <c r="DO17" s="624"/>
      <c r="DP17" s="625"/>
      <c r="DQ17" s="632">
        <v>9630164</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807589</v>
      </c>
      <c r="S18" s="624"/>
      <c r="T18" s="624"/>
      <c r="U18" s="624"/>
      <c r="V18" s="624"/>
      <c r="W18" s="624"/>
      <c r="X18" s="624"/>
      <c r="Y18" s="625"/>
      <c r="Z18" s="626">
        <v>1.3</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v>390475</v>
      </c>
      <c r="BH18" s="624"/>
      <c r="BI18" s="624"/>
      <c r="BJ18" s="624"/>
      <c r="BK18" s="624"/>
      <c r="BL18" s="624"/>
      <c r="BM18" s="624"/>
      <c r="BN18" s="625"/>
      <c r="BO18" s="626">
        <v>1.9</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687942</v>
      </c>
      <c r="CS18" s="624"/>
      <c r="CT18" s="624"/>
      <c r="CU18" s="624"/>
      <c r="CV18" s="624"/>
      <c r="CW18" s="624"/>
      <c r="CX18" s="624"/>
      <c r="CY18" s="625"/>
      <c r="CZ18" s="626">
        <v>1.1000000000000001</v>
      </c>
      <c r="DA18" s="626"/>
      <c r="DB18" s="626"/>
      <c r="DC18" s="626"/>
      <c r="DD18" s="632" t="s">
        <v>110</v>
      </c>
      <c r="DE18" s="624"/>
      <c r="DF18" s="624"/>
      <c r="DG18" s="624"/>
      <c r="DH18" s="624"/>
      <c r="DI18" s="624"/>
      <c r="DJ18" s="624"/>
      <c r="DK18" s="624"/>
      <c r="DL18" s="624"/>
      <c r="DM18" s="624"/>
      <c r="DN18" s="624"/>
      <c r="DO18" s="624"/>
      <c r="DP18" s="625"/>
      <c r="DQ18" s="632">
        <v>687942</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1407852</v>
      </c>
      <c r="BH19" s="624"/>
      <c r="BI19" s="624"/>
      <c r="BJ19" s="624"/>
      <c r="BK19" s="624"/>
      <c r="BL19" s="624"/>
      <c r="BM19" s="624"/>
      <c r="BN19" s="625"/>
      <c r="BO19" s="626">
        <v>6.9</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24984890</v>
      </c>
      <c r="S20" s="624"/>
      <c r="T20" s="624"/>
      <c r="U20" s="624"/>
      <c r="V20" s="624"/>
      <c r="W20" s="624"/>
      <c r="X20" s="624"/>
      <c r="Y20" s="625"/>
      <c r="Z20" s="626">
        <v>40.299999999999997</v>
      </c>
      <c r="AA20" s="626"/>
      <c r="AB20" s="626"/>
      <c r="AC20" s="626"/>
      <c r="AD20" s="627">
        <v>22388255</v>
      </c>
      <c r="AE20" s="627"/>
      <c r="AF20" s="627"/>
      <c r="AG20" s="627"/>
      <c r="AH20" s="627"/>
      <c r="AI20" s="627"/>
      <c r="AJ20" s="627"/>
      <c r="AK20" s="627"/>
      <c r="AL20" s="628">
        <v>99.1</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1407852</v>
      </c>
      <c r="BH20" s="624"/>
      <c r="BI20" s="624"/>
      <c r="BJ20" s="624"/>
      <c r="BK20" s="624"/>
      <c r="BL20" s="624"/>
      <c r="BM20" s="624"/>
      <c r="BN20" s="625"/>
      <c r="BO20" s="626">
        <v>6.9</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61939571</v>
      </c>
      <c r="CS20" s="624"/>
      <c r="CT20" s="624"/>
      <c r="CU20" s="624"/>
      <c r="CV20" s="624"/>
      <c r="CW20" s="624"/>
      <c r="CX20" s="624"/>
      <c r="CY20" s="625"/>
      <c r="CZ20" s="626">
        <v>100</v>
      </c>
      <c r="DA20" s="626"/>
      <c r="DB20" s="626"/>
      <c r="DC20" s="626"/>
      <c r="DD20" s="632">
        <v>2193155</v>
      </c>
      <c r="DE20" s="624"/>
      <c r="DF20" s="624"/>
      <c r="DG20" s="624"/>
      <c r="DH20" s="624"/>
      <c r="DI20" s="624"/>
      <c r="DJ20" s="624"/>
      <c r="DK20" s="624"/>
      <c r="DL20" s="624"/>
      <c r="DM20" s="624"/>
      <c r="DN20" s="624"/>
      <c r="DO20" s="624"/>
      <c r="DP20" s="625"/>
      <c r="DQ20" s="632">
        <v>47535746</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18929</v>
      </c>
      <c r="S21" s="624"/>
      <c r="T21" s="624"/>
      <c r="U21" s="624"/>
      <c r="V21" s="624"/>
      <c r="W21" s="624"/>
      <c r="X21" s="624"/>
      <c r="Y21" s="625"/>
      <c r="Z21" s="626">
        <v>0</v>
      </c>
      <c r="AA21" s="626"/>
      <c r="AB21" s="626"/>
      <c r="AC21" s="626"/>
      <c r="AD21" s="627">
        <v>18929</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9282</v>
      </c>
      <c r="BH21" s="624"/>
      <c r="BI21" s="624"/>
      <c r="BJ21" s="624"/>
      <c r="BK21" s="624"/>
      <c r="BL21" s="624"/>
      <c r="BM21" s="624"/>
      <c r="BN21" s="625"/>
      <c r="BO21" s="626">
        <v>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332294</v>
      </c>
      <c r="S22" s="624"/>
      <c r="T22" s="624"/>
      <c r="U22" s="624"/>
      <c r="V22" s="624"/>
      <c r="W22" s="624"/>
      <c r="X22" s="624"/>
      <c r="Y22" s="625"/>
      <c r="Z22" s="626">
        <v>0.5</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649206</v>
      </c>
      <c r="S23" s="624"/>
      <c r="T23" s="624"/>
      <c r="U23" s="624"/>
      <c r="V23" s="624"/>
      <c r="W23" s="624"/>
      <c r="X23" s="624"/>
      <c r="Y23" s="625"/>
      <c r="Z23" s="626">
        <v>1</v>
      </c>
      <c r="AA23" s="626"/>
      <c r="AB23" s="626"/>
      <c r="AC23" s="626"/>
      <c r="AD23" s="627">
        <v>131325</v>
      </c>
      <c r="AE23" s="627"/>
      <c r="AF23" s="627"/>
      <c r="AG23" s="627"/>
      <c r="AH23" s="627"/>
      <c r="AI23" s="627"/>
      <c r="AJ23" s="627"/>
      <c r="AK23" s="627"/>
      <c r="AL23" s="628">
        <v>0.6</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1398570</v>
      </c>
      <c r="BH23" s="624"/>
      <c r="BI23" s="624"/>
      <c r="BJ23" s="624"/>
      <c r="BK23" s="624"/>
      <c r="BL23" s="624"/>
      <c r="BM23" s="624"/>
      <c r="BN23" s="625"/>
      <c r="BO23" s="626">
        <v>6.8</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283470</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25683531</v>
      </c>
      <c r="CS24" s="613"/>
      <c r="CT24" s="613"/>
      <c r="CU24" s="613"/>
      <c r="CV24" s="613"/>
      <c r="CW24" s="613"/>
      <c r="CX24" s="613"/>
      <c r="CY24" s="614"/>
      <c r="CZ24" s="652">
        <v>41.5</v>
      </c>
      <c r="DA24" s="653"/>
      <c r="DB24" s="653"/>
      <c r="DC24" s="654"/>
      <c r="DD24" s="651">
        <v>17467550</v>
      </c>
      <c r="DE24" s="613"/>
      <c r="DF24" s="613"/>
      <c r="DG24" s="613"/>
      <c r="DH24" s="613"/>
      <c r="DI24" s="613"/>
      <c r="DJ24" s="613"/>
      <c r="DK24" s="614"/>
      <c r="DL24" s="651">
        <v>14250919</v>
      </c>
      <c r="DM24" s="613"/>
      <c r="DN24" s="613"/>
      <c r="DO24" s="613"/>
      <c r="DP24" s="613"/>
      <c r="DQ24" s="613"/>
      <c r="DR24" s="613"/>
      <c r="DS24" s="613"/>
      <c r="DT24" s="613"/>
      <c r="DU24" s="613"/>
      <c r="DV24" s="614"/>
      <c r="DW24" s="617">
        <v>59.6</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6519295</v>
      </c>
      <c r="S25" s="624"/>
      <c r="T25" s="624"/>
      <c r="U25" s="624"/>
      <c r="V25" s="624"/>
      <c r="W25" s="624"/>
      <c r="X25" s="624"/>
      <c r="Y25" s="625"/>
      <c r="Z25" s="626">
        <v>10.5</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5568448</v>
      </c>
      <c r="CS25" s="655"/>
      <c r="CT25" s="655"/>
      <c r="CU25" s="655"/>
      <c r="CV25" s="655"/>
      <c r="CW25" s="655"/>
      <c r="CX25" s="655"/>
      <c r="CY25" s="656"/>
      <c r="CZ25" s="657">
        <v>9</v>
      </c>
      <c r="DA25" s="658"/>
      <c r="DB25" s="658"/>
      <c r="DC25" s="659"/>
      <c r="DD25" s="632">
        <v>5083987</v>
      </c>
      <c r="DE25" s="655"/>
      <c r="DF25" s="655"/>
      <c r="DG25" s="655"/>
      <c r="DH25" s="655"/>
      <c r="DI25" s="655"/>
      <c r="DJ25" s="655"/>
      <c r="DK25" s="656"/>
      <c r="DL25" s="632">
        <v>4927356</v>
      </c>
      <c r="DM25" s="655"/>
      <c r="DN25" s="655"/>
      <c r="DO25" s="655"/>
      <c r="DP25" s="655"/>
      <c r="DQ25" s="655"/>
      <c r="DR25" s="655"/>
      <c r="DS25" s="655"/>
      <c r="DT25" s="655"/>
      <c r="DU25" s="655"/>
      <c r="DV25" s="656"/>
      <c r="DW25" s="628">
        <v>20.6</v>
      </c>
      <c r="DX25" s="649"/>
      <c r="DY25" s="649"/>
      <c r="DZ25" s="649"/>
      <c r="EA25" s="649"/>
      <c r="EB25" s="649"/>
      <c r="EC25" s="650"/>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3184285</v>
      </c>
      <c r="CS26" s="624"/>
      <c r="CT26" s="624"/>
      <c r="CU26" s="624"/>
      <c r="CV26" s="624"/>
      <c r="CW26" s="624"/>
      <c r="CX26" s="624"/>
      <c r="CY26" s="625"/>
      <c r="CZ26" s="657">
        <v>5.0999999999999996</v>
      </c>
      <c r="DA26" s="658"/>
      <c r="DB26" s="658"/>
      <c r="DC26" s="659"/>
      <c r="DD26" s="632">
        <v>2811025</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49"/>
      <c r="DY26" s="649"/>
      <c r="DZ26" s="649"/>
      <c r="EA26" s="649"/>
      <c r="EB26" s="649"/>
      <c r="EC26" s="650"/>
    </row>
    <row r="27" spans="2:133" ht="11.25" customHeight="1" x14ac:dyDescent="0.15">
      <c r="B27" s="620" t="s">
        <v>278</v>
      </c>
      <c r="C27" s="621"/>
      <c r="D27" s="621"/>
      <c r="E27" s="621"/>
      <c r="F27" s="621"/>
      <c r="G27" s="621"/>
      <c r="H27" s="621"/>
      <c r="I27" s="621"/>
      <c r="J27" s="621"/>
      <c r="K27" s="621"/>
      <c r="L27" s="621"/>
      <c r="M27" s="621"/>
      <c r="N27" s="621"/>
      <c r="O27" s="621"/>
      <c r="P27" s="621"/>
      <c r="Q27" s="622"/>
      <c r="R27" s="623">
        <v>2811037</v>
      </c>
      <c r="S27" s="624"/>
      <c r="T27" s="624"/>
      <c r="U27" s="624"/>
      <c r="V27" s="624"/>
      <c r="W27" s="624"/>
      <c r="X27" s="624"/>
      <c r="Y27" s="625"/>
      <c r="Z27" s="626">
        <v>4.5</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20460961</v>
      </c>
      <c r="BH27" s="624"/>
      <c r="BI27" s="624"/>
      <c r="BJ27" s="624"/>
      <c r="BK27" s="624"/>
      <c r="BL27" s="624"/>
      <c r="BM27" s="624"/>
      <c r="BN27" s="625"/>
      <c r="BO27" s="626">
        <v>100</v>
      </c>
      <c r="BP27" s="626"/>
      <c r="BQ27" s="626"/>
      <c r="BR27" s="626"/>
      <c r="BS27" s="632">
        <v>242621</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10117921</v>
      </c>
      <c r="CS27" s="655"/>
      <c r="CT27" s="655"/>
      <c r="CU27" s="655"/>
      <c r="CV27" s="655"/>
      <c r="CW27" s="655"/>
      <c r="CX27" s="655"/>
      <c r="CY27" s="656"/>
      <c r="CZ27" s="657">
        <v>16.3</v>
      </c>
      <c r="DA27" s="658"/>
      <c r="DB27" s="658"/>
      <c r="DC27" s="659"/>
      <c r="DD27" s="632">
        <v>2753399</v>
      </c>
      <c r="DE27" s="655"/>
      <c r="DF27" s="655"/>
      <c r="DG27" s="655"/>
      <c r="DH27" s="655"/>
      <c r="DI27" s="655"/>
      <c r="DJ27" s="655"/>
      <c r="DK27" s="656"/>
      <c r="DL27" s="632">
        <v>2753399</v>
      </c>
      <c r="DM27" s="655"/>
      <c r="DN27" s="655"/>
      <c r="DO27" s="655"/>
      <c r="DP27" s="655"/>
      <c r="DQ27" s="655"/>
      <c r="DR27" s="655"/>
      <c r="DS27" s="655"/>
      <c r="DT27" s="655"/>
      <c r="DU27" s="655"/>
      <c r="DV27" s="656"/>
      <c r="DW27" s="628">
        <v>11.5</v>
      </c>
      <c r="DX27" s="649"/>
      <c r="DY27" s="649"/>
      <c r="DZ27" s="649"/>
      <c r="EA27" s="649"/>
      <c r="EB27" s="649"/>
      <c r="EC27" s="650"/>
    </row>
    <row r="28" spans="2:133" ht="11.25" customHeight="1" x14ac:dyDescent="0.15">
      <c r="B28" s="620" t="s">
        <v>281</v>
      </c>
      <c r="C28" s="621"/>
      <c r="D28" s="621"/>
      <c r="E28" s="621"/>
      <c r="F28" s="621"/>
      <c r="G28" s="621"/>
      <c r="H28" s="621"/>
      <c r="I28" s="621"/>
      <c r="J28" s="621"/>
      <c r="K28" s="621"/>
      <c r="L28" s="621"/>
      <c r="M28" s="621"/>
      <c r="N28" s="621"/>
      <c r="O28" s="621"/>
      <c r="P28" s="621"/>
      <c r="Q28" s="622"/>
      <c r="R28" s="623">
        <v>13830738</v>
      </c>
      <c r="S28" s="624"/>
      <c r="T28" s="624"/>
      <c r="U28" s="624"/>
      <c r="V28" s="624"/>
      <c r="W28" s="624"/>
      <c r="X28" s="624"/>
      <c r="Y28" s="625"/>
      <c r="Z28" s="626">
        <v>22.3</v>
      </c>
      <c r="AA28" s="626"/>
      <c r="AB28" s="626"/>
      <c r="AC28" s="626"/>
      <c r="AD28" s="627">
        <v>4922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9997162</v>
      </c>
      <c r="CS28" s="624"/>
      <c r="CT28" s="624"/>
      <c r="CU28" s="624"/>
      <c r="CV28" s="624"/>
      <c r="CW28" s="624"/>
      <c r="CX28" s="624"/>
      <c r="CY28" s="625"/>
      <c r="CZ28" s="657">
        <v>16.100000000000001</v>
      </c>
      <c r="DA28" s="658"/>
      <c r="DB28" s="658"/>
      <c r="DC28" s="659"/>
      <c r="DD28" s="632">
        <v>9630164</v>
      </c>
      <c r="DE28" s="624"/>
      <c r="DF28" s="624"/>
      <c r="DG28" s="624"/>
      <c r="DH28" s="624"/>
      <c r="DI28" s="624"/>
      <c r="DJ28" s="624"/>
      <c r="DK28" s="625"/>
      <c r="DL28" s="632">
        <v>6570164</v>
      </c>
      <c r="DM28" s="624"/>
      <c r="DN28" s="624"/>
      <c r="DO28" s="624"/>
      <c r="DP28" s="624"/>
      <c r="DQ28" s="624"/>
      <c r="DR28" s="624"/>
      <c r="DS28" s="624"/>
      <c r="DT28" s="624"/>
      <c r="DU28" s="624"/>
      <c r="DV28" s="625"/>
      <c r="DW28" s="628">
        <v>27.5</v>
      </c>
      <c r="DX28" s="649"/>
      <c r="DY28" s="649"/>
      <c r="DZ28" s="649"/>
      <c r="EA28" s="649"/>
      <c r="EB28" s="649"/>
      <c r="EC28" s="650"/>
    </row>
    <row r="29" spans="2:133" ht="11.25" customHeight="1" x14ac:dyDescent="0.15">
      <c r="B29" s="620" t="s">
        <v>283</v>
      </c>
      <c r="C29" s="621"/>
      <c r="D29" s="621"/>
      <c r="E29" s="621"/>
      <c r="F29" s="621"/>
      <c r="G29" s="621"/>
      <c r="H29" s="621"/>
      <c r="I29" s="621"/>
      <c r="J29" s="621"/>
      <c r="K29" s="621"/>
      <c r="L29" s="621"/>
      <c r="M29" s="621"/>
      <c r="N29" s="621"/>
      <c r="O29" s="621"/>
      <c r="P29" s="621"/>
      <c r="Q29" s="622"/>
      <c r="R29" s="623">
        <v>1330173</v>
      </c>
      <c r="S29" s="624"/>
      <c r="T29" s="624"/>
      <c r="U29" s="624"/>
      <c r="V29" s="624"/>
      <c r="W29" s="624"/>
      <c r="X29" s="624"/>
      <c r="Y29" s="625"/>
      <c r="Z29" s="626">
        <v>2.1</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9989511</v>
      </c>
      <c r="CS29" s="655"/>
      <c r="CT29" s="655"/>
      <c r="CU29" s="655"/>
      <c r="CV29" s="655"/>
      <c r="CW29" s="655"/>
      <c r="CX29" s="655"/>
      <c r="CY29" s="656"/>
      <c r="CZ29" s="657">
        <v>16.100000000000001</v>
      </c>
      <c r="DA29" s="658"/>
      <c r="DB29" s="658"/>
      <c r="DC29" s="659"/>
      <c r="DD29" s="632">
        <v>9622513</v>
      </c>
      <c r="DE29" s="655"/>
      <c r="DF29" s="655"/>
      <c r="DG29" s="655"/>
      <c r="DH29" s="655"/>
      <c r="DI29" s="655"/>
      <c r="DJ29" s="655"/>
      <c r="DK29" s="656"/>
      <c r="DL29" s="632">
        <v>6562513</v>
      </c>
      <c r="DM29" s="655"/>
      <c r="DN29" s="655"/>
      <c r="DO29" s="655"/>
      <c r="DP29" s="655"/>
      <c r="DQ29" s="655"/>
      <c r="DR29" s="655"/>
      <c r="DS29" s="655"/>
      <c r="DT29" s="655"/>
      <c r="DU29" s="655"/>
      <c r="DV29" s="656"/>
      <c r="DW29" s="628">
        <v>27.4</v>
      </c>
      <c r="DX29" s="649"/>
      <c r="DY29" s="649"/>
      <c r="DZ29" s="649"/>
      <c r="EA29" s="649"/>
      <c r="EB29" s="649"/>
      <c r="EC29" s="650"/>
    </row>
    <row r="30" spans="2:133" ht="11.25" customHeight="1" x14ac:dyDescent="0.15">
      <c r="B30" s="620" t="s">
        <v>288</v>
      </c>
      <c r="C30" s="621"/>
      <c r="D30" s="621"/>
      <c r="E30" s="621"/>
      <c r="F30" s="621"/>
      <c r="G30" s="621"/>
      <c r="H30" s="621"/>
      <c r="I30" s="621"/>
      <c r="J30" s="621"/>
      <c r="K30" s="621"/>
      <c r="L30" s="621"/>
      <c r="M30" s="621"/>
      <c r="N30" s="621"/>
      <c r="O30" s="621"/>
      <c r="P30" s="621"/>
      <c r="Q30" s="622"/>
      <c r="R30" s="623">
        <v>4467604</v>
      </c>
      <c r="S30" s="624"/>
      <c r="T30" s="624"/>
      <c r="U30" s="624"/>
      <c r="V30" s="624"/>
      <c r="W30" s="624"/>
      <c r="X30" s="624"/>
      <c r="Y30" s="625"/>
      <c r="Z30" s="626">
        <v>7.2</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99.5</v>
      </c>
      <c r="BH30" s="682"/>
      <c r="BI30" s="682"/>
      <c r="BJ30" s="682"/>
      <c r="BK30" s="682"/>
      <c r="BL30" s="682"/>
      <c r="BM30" s="618">
        <v>98.4</v>
      </c>
      <c r="BN30" s="682"/>
      <c r="BO30" s="682"/>
      <c r="BP30" s="682"/>
      <c r="BQ30" s="683"/>
      <c r="BR30" s="681">
        <v>99.4</v>
      </c>
      <c r="BS30" s="682"/>
      <c r="BT30" s="682"/>
      <c r="BU30" s="682"/>
      <c r="BV30" s="682"/>
      <c r="BW30" s="682"/>
      <c r="BX30" s="618">
        <v>98.2</v>
      </c>
      <c r="BY30" s="682"/>
      <c r="BZ30" s="682"/>
      <c r="CA30" s="682"/>
      <c r="CB30" s="683"/>
      <c r="CD30" s="686"/>
      <c r="CE30" s="687"/>
      <c r="CF30" s="637" t="s">
        <v>291</v>
      </c>
      <c r="CG30" s="638"/>
      <c r="CH30" s="638"/>
      <c r="CI30" s="638"/>
      <c r="CJ30" s="638"/>
      <c r="CK30" s="638"/>
      <c r="CL30" s="638"/>
      <c r="CM30" s="638"/>
      <c r="CN30" s="638"/>
      <c r="CO30" s="638"/>
      <c r="CP30" s="638"/>
      <c r="CQ30" s="639"/>
      <c r="CR30" s="623">
        <v>8644443</v>
      </c>
      <c r="CS30" s="624"/>
      <c r="CT30" s="624"/>
      <c r="CU30" s="624"/>
      <c r="CV30" s="624"/>
      <c r="CW30" s="624"/>
      <c r="CX30" s="624"/>
      <c r="CY30" s="625"/>
      <c r="CZ30" s="657">
        <v>14</v>
      </c>
      <c r="DA30" s="658"/>
      <c r="DB30" s="658"/>
      <c r="DC30" s="659"/>
      <c r="DD30" s="632">
        <v>8287172</v>
      </c>
      <c r="DE30" s="624"/>
      <c r="DF30" s="624"/>
      <c r="DG30" s="624"/>
      <c r="DH30" s="624"/>
      <c r="DI30" s="624"/>
      <c r="DJ30" s="624"/>
      <c r="DK30" s="625"/>
      <c r="DL30" s="632">
        <v>5227172</v>
      </c>
      <c r="DM30" s="624"/>
      <c r="DN30" s="624"/>
      <c r="DO30" s="624"/>
      <c r="DP30" s="624"/>
      <c r="DQ30" s="624"/>
      <c r="DR30" s="624"/>
      <c r="DS30" s="624"/>
      <c r="DT30" s="624"/>
      <c r="DU30" s="624"/>
      <c r="DV30" s="625"/>
      <c r="DW30" s="628">
        <v>21.8</v>
      </c>
      <c r="DX30" s="649"/>
      <c r="DY30" s="649"/>
      <c r="DZ30" s="649"/>
      <c r="EA30" s="649"/>
      <c r="EB30" s="649"/>
      <c r="EC30" s="650"/>
    </row>
    <row r="31" spans="2:133" ht="11.25" customHeight="1" x14ac:dyDescent="0.15">
      <c r="B31" s="620" t="s">
        <v>292</v>
      </c>
      <c r="C31" s="621"/>
      <c r="D31" s="621"/>
      <c r="E31" s="621"/>
      <c r="F31" s="621"/>
      <c r="G31" s="621"/>
      <c r="H31" s="621"/>
      <c r="I31" s="621"/>
      <c r="J31" s="621"/>
      <c r="K31" s="621"/>
      <c r="L31" s="621"/>
      <c r="M31" s="621"/>
      <c r="N31" s="621"/>
      <c r="O31" s="621"/>
      <c r="P31" s="621"/>
      <c r="Q31" s="622"/>
      <c r="R31" s="623">
        <v>100161</v>
      </c>
      <c r="S31" s="624"/>
      <c r="T31" s="624"/>
      <c r="U31" s="624"/>
      <c r="V31" s="624"/>
      <c r="W31" s="624"/>
      <c r="X31" s="624"/>
      <c r="Y31" s="625"/>
      <c r="Z31" s="626">
        <v>0.2</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97.9</v>
      </c>
      <c r="BN31" s="679"/>
      <c r="BO31" s="679"/>
      <c r="BP31" s="679"/>
      <c r="BQ31" s="680"/>
      <c r="BR31" s="678">
        <v>99</v>
      </c>
      <c r="BS31" s="655"/>
      <c r="BT31" s="655"/>
      <c r="BU31" s="655"/>
      <c r="BV31" s="655"/>
      <c r="BW31" s="655"/>
      <c r="BX31" s="629">
        <v>97.6</v>
      </c>
      <c r="BY31" s="679"/>
      <c r="BZ31" s="679"/>
      <c r="CA31" s="679"/>
      <c r="CB31" s="680"/>
      <c r="CD31" s="686"/>
      <c r="CE31" s="687"/>
      <c r="CF31" s="637" t="s">
        <v>295</v>
      </c>
      <c r="CG31" s="638"/>
      <c r="CH31" s="638"/>
      <c r="CI31" s="638"/>
      <c r="CJ31" s="638"/>
      <c r="CK31" s="638"/>
      <c r="CL31" s="638"/>
      <c r="CM31" s="638"/>
      <c r="CN31" s="638"/>
      <c r="CO31" s="638"/>
      <c r="CP31" s="638"/>
      <c r="CQ31" s="639"/>
      <c r="CR31" s="623">
        <v>1345068</v>
      </c>
      <c r="CS31" s="655"/>
      <c r="CT31" s="655"/>
      <c r="CU31" s="655"/>
      <c r="CV31" s="655"/>
      <c r="CW31" s="655"/>
      <c r="CX31" s="655"/>
      <c r="CY31" s="656"/>
      <c r="CZ31" s="657">
        <v>2.2000000000000002</v>
      </c>
      <c r="DA31" s="658"/>
      <c r="DB31" s="658"/>
      <c r="DC31" s="659"/>
      <c r="DD31" s="632">
        <v>1335341</v>
      </c>
      <c r="DE31" s="655"/>
      <c r="DF31" s="655"/>
      <c r="DG31" s="655"/>
      <c r="DH31" s="655"/>
      <c r="DI31" s="655"/>
      <c r="DJ31" s="655"/>
      <c r="DK31" s="656"/>
      <c r="DL31" s="632">
        <v>1335341</v>
      </c>
      <c r="DM31" s="655"/>
      <c r="DN31" s="655"/>
      <c r="DO31" s="655"/>
      <c r="DP31" s="655"/>
      <c r="DQ31" s="655"/>
      <c r="DR31" s="655"/>
      <c r="DS31" s="655"/>
      <c r="DT31" s="655"/>
      <c r="DU31" s="655"/>
      <c r="DV31" s="656"/>
      <c r="DW31" s="628">
        <v>5.6</v>
      </c>
      <c r="DX31" s="649"/>
      <c r="DY31" s="649"/>
      <c r="DZ31" s="649"/>
      <c r="EA31" s="649"/>
      <c r="EB31" s="649"/>
      <c r="EC31" s="650"/>
    </row>
    <row r="32" spans="2:133" ht="11.25" customHeight="1" x14ac:dyDescent="0.15">
      <c r="B32" s="620" t="s">
        <v>296</v>
      </c>
      <c r="C32" s="621"/>
      <c r="D32" s="621"/>
      <c r="E32" s="621"/>
      <c r="F32" s="621"/>
      <c r="G32" s="621"/>
      <c r="H32" s="621"/>
      <c r="I32" s="621"/>
      <c r="J32" s="621"/>
      <c r="K32" s="621"/>
      <c r="L32" s="621"/>
      <c r="M32" s="621"/>
      <c r="N32" s="621"/>
      <c r="O32" s="621"/>
      <c r="P32" s="621"/>
      <c r="Q32" s="622"/>
      <c r="R32" s="623">
        <v>1015775</v>
      </c>
      <c r="S32" s="624"/>
      <c r="T32" s="624"/>
      <c r="U32" s="624"/>
      <c r="V32" s="624"/>
      <c r="W32" s="624"/>
      <c r="X32" s="624"/>
      <c r="Y32" s="625"/>
      <c r="Z32" s="626">
        <v>1.6</v>
      </c>
      <c r="AA32" s="626"/>
      <c r="AB32" s="626"/>
      <c r="AC32" s="626"/>
      <c r="AD32" s="627">
        <v>48985</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99.5</v>
      </c>
      <c r="BH32" s="691"/>
      <c r="BI32" s="691"/>
      <c r="BJ32" s="691"/>
      <c r="BK32" s="691"/>
      <c r="BL32" s="691"/>
      <c r="BM32" s="692">
        <v>98.3</v>
      </c>
      <c r="BN32" s="691"/>
      <c r="BO32" s="691"/>
      <c r="BP32" s="691"/>
      <c r="BQ32" s="693"/>
      <c r="BR32" s="690">
        <v>99.4</v>
      </c>
      <c r="BS32" s="691"/>
      <c r="BT32" s="691"/>
      <c r="BU32" s="691"/>
      <c r="BV32" s="691"/>
      <c r="BW32" s="691"/>
      <c r="BX32" s="692">
        <v>98.1</v>
      </c>
      <c r="BY32" s="691"/>
      <c r="BZ32" s="691"/>
      <c r="CA32" s="691"/>
      <c r="CB32" s="693"/>
      <c r="CD32" s="688"/>
      <c r="CE32" s="689"/>
      <c r="CF32" s="637" t="s">
        <v>298</v>
      </c>
      <c r="CG32" s="638"/>
      <c r="CH32" s="638"/>
      <c r="CI32" s="638"/>
      <c r="CJ32" s="638"/>
      <c r="CK32" s="638"/>
      <c r="CL32" s="638"/>
      <c r="CM32" s="638"/>
      <c r="CN32" s="638"/>
      <c r="CO32" s="638"/>
      <c r="CP32" s="638"/>
      <c r="CQ32" s="639"/>
      <c r="CR32" s="623">
        <v>7651</v>
      </c>
      <c r="CS32" s="624"/>
      <c r="CT32" s="624"/>
      <c r="CU32" s="624"/>
      <c r="CV32" s="624"/>
      <c r="CW32" s="624"/>
      <c r="CX32" s="624"/>
      <c r="CY32" s="625"/>
      <c r="CZ32" s="657">
        <v>0</v>
      </c>
      <c r="DA32" s="658"/>
      <c r="DB32" s="658"/>
      <c r="DC32" s="659"/>
      <c r="DD32" s="632">
        <v>7651</v>
      </c>
      <c r="DE32" s="624"/>
      <c r="DF32" s="624"/>
      <c r="DG32" s="624"/>
      <c r="DH32" s="624"/>
      <c r="DI32" s="624"/>
      <c r="DJ32" s="624"/>
      <c r="DK32" s="625"/>
      <c r="DL32" s="632">
        <v>7651</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299</v>
      </c>
      <c r="C33" s="621"/>
      <c r="D33" s="621"/>
      <c r="E33" s="621"/>
      <c r="F33" s="621"/>
      <c r="G33" s="621"/>
      <c r="H33" s="621"/>
      <c r="I33" s="621"/>
      <c r="J33" s="621"/>
      <c r="K33" s="621"/>
      <c r="L33" s="621"/>
      <c r="M33" s="621"/>
      <c r="N33" s="621"/>
      <c r="O33" s="621"/>
      <c r="P33" s="621"/>
      <c r="Q33" s="622"/>
      <c r="R33" s="623">
        <v>5692600</v>
      </c>
      <c r="S33" s="624"/>
      <c r="T33" s="624"/>
      <c r="U33" s="624"/>
      <c r="V33" s="624"/>
      <c r="W33" s="624"/>
      <c r="X33" s="624"/>
      <c r="Y33" s="625"/>
      <c r="Z33" s="626">
        <v>9.1999999999999993</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34062885</v>
      </c>
      <c r="CS33" s="655"/>
      <c r="CT33" s="655"/>
      <c r="CU33" s="655"/>
      <c r="CV33" s="655"/>
      <c r="CW33" s="655"/>
      <c r="CX33" s="655"/>
      <c r="CY33" s="656"/>
      <c r="CZ33" s="657">
        <v>55</v>
      </c>
      <c r="DA33" s="658"/>
      <c r="DB33" s="658"/>
      <c r="DC33" s="659"/>
      <c r="DD33" s="632">
        <v>29741880</v>
      </c>
      <c r="DE33" s="655"/>
      <c r="DF33" s="655"/>
      <c r="DG33" s="655"/>
      <c r="DH33" s="655"/>
      <c r="DI33" s="655"/>
      <c r="DJ33" s="655"/>
      <c r="DK33" s="656"/>
      <c r="DL33" s="632">
        <v>10575668</v>
      </c>
      <c r="DM33" s="655"/>
      <c r="DN33" s="655"/>
      <c r="DO33" s="655"/>
      <c r="DP33" s="655"/>
      <c r="DQ33" s="655"/>
      <c r="DR33" s="655"/>
      <c r="DS33" s="655"/>
      <c r="DT33" s="655"/>
      <c r="DU33" s="655"/>
      <c r="DV33" s="656"/>
      <c r="DW33" s="628">
        <v>44.2</v>
      </c>
      <c r="DX33" s="649"/>
      <c r="DY33" s="649"/>
      <c r="DZ33" s="649"/>
      <c r="EA33" s="649"/>
      <c r="EB33" s="649"/>
      <c r="EC33" s="650"/>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4957150</v>
      </c>
      <c r="CS34" s="624"/>
      <c r="CT34" s="624"/>
      <c r="CU34" s="624"/>
      <c r="CV34" s="624"/>
      <c r="CW34" s="624"/>
      <c r="CX34" s="624"/>
      <c r="CY34" s="625"/>
      <c r="CZ34" s="657">
        <v>8</v>
      </c>
      <c r="DA34" s="658"/>
      <c r="DB34" s="658"/>
      <c r="DC34" s="659"/>
      <c r="DD34" s="632">
        <v>3774002</v>
      </c>
      <c r="DE34" s="624"/>
      <c r="DF34" s="624"/>
      <c r="DG34" s="624"/>
      <c r="DH34" s="624"/>
      <c r="DI34" s="624"/>
      <c r="DJ34" s="624"/>
      <c r="DK34" s="625"/>
      <c r="DL34" s="632">
        <v>3152826</v>
      </c>
      <c r="DM34" s="624"/>
      <c r="DN34" s="624"/>
      <c r="DO34" s="624"/>
      <c r="DP34" s="624"/>
      <c r="DQ34" s="624"/>
      <c r="DR34" s="624"/>
      <c r="DS34" s="624"/>
      <c r="DT34" s="624"/>
      <c r="DU34" s="624"/>
      <c r="DV34" s="625"/>
      <c r="DW34" s="628">
        <v>13.2</v>
      </c>
      <c r="DX34" s="649"/>
      <c r="DY34" s="649"/>
      <c r="DZ34" s="649"/>
      <c r="EA34" s="649"/>
      <c r="EB34" s="649"/>
      <c r="EC34" s="650"/>
    </row>
    <row r="35" spans="2:133" ht="11.25" customHeight="1" x14ac:dyDescent="0.15">
      <c r="B35" s="620" t="s">
        <v>305</v>
      </c>
      <c r="C35" s="621"/>
      <c r="D35" s="621"/>
      <c r="E35" s="621"/>
      <c r="F35" s="621"/>
      <c r="G35" s="621"/>
      <c r="H35" s="621"/>
      <c r="I35" s="621"/>
      <c r="J35" s="621"/>
      <c r="K35" s="621"/>
      <c r="L35" s="621"/>
      <c r="M35" s="621"/>
      <c r="N35" s="621"/>
      <c r="O35" s="621"/>
      <c r="P35" s="621"/>
      <c r="Q35" s="622"/>
      <c r="R35" s="623">
        <v>1335900</v>
      </c>
      <c r="S35" s="624"/>
      <c r="T35" s="624"/>
      <c r="U35" s="624"/>
      <c r="V35" s="624"/>
      <c r="W35" s="624"/>
      <c r="X35" s="624"/>
      <c r="Y35" s="625"/>
      <c r="Z35" s="626">
        <v>2.2000000000000002</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5112030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234394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113239</v>
      </c>
      <c r="CS35" s="655"/>
      <c r="CT35" s="655"/>
      <c r="CU35" s="655"/>
      <c r="CV35" s="655"/>
      <c r="CW35" s="655"/>
      <c r="CX35" s="655"/>
      <c r="CY35" s="656"/>
      <c r="CZ35" s="657">
        <v>0.2</v>
      </c>
      <c r="DA35" s="658"/>
      <c r="DB35" s="658"/>
      <c r="DC35" s="659"/>
      <c r="DD35" s="632">
        <v>104606</v>
      </c>
      <c r="DE35" s="655"/>
      <c r="DF35" s="655"/>
      <c r="DG35" s="655"/>
      <c r="DH35" s="655"/>
      <c r="DI35" s="655"/>
      <c r="DJ35" s="655"/>
      <c r="DK35" s="656"/>
      <c r="DL35" s="632">
        <v>104606</v>
      </c>
      <c r="DM35" s="655"/>
      <c r="DN35" s="655"/>
      <c r="DO35" s="655"/>
      <c r="DP35" s="655"/>
      <c r="DQ35" s="655"/>
      <c r="DR35" s="655"/>
      <c r="DS35" s="655"/>
      <c r="DT35" s="655"/>
      <c r="DU35" s="655"/>
      <c r="DV35" s="656"/>
      <c r="DW35" s="628">
        <v>0.4</v>
      </c>
      <c r="DX35" s="649"/>
      <c r="DY35" s="649"/>
      <c r="DZ35" s="649"/>
      <c r="EA35" s="649"/>
      <c r="EB35" s="649"/>
      <c r="EC35" s="650"/>
    </row>
    <row r="36" spans="2:133" ht="11.25" customHeight="1" x14ac:dyDescent="0.15">
      <c r="B36" s="666" t="s">
        <v>309</v>
      </c>
      <c r="C36" s="667"/>
      <c r="D36" s="667"/>
      <c r="E36" s="667"/>
      <c r="F36" s="667"/>
      <c r="G36" s="667"/>
      <c r="H36" s="667"/>
      <c r="I36" s="667"/>
      <c r="J36" s="667"/>
      <c r="K36" s="667"/>
      <c r="L36" s="667"/>
      <c r="M36" s="667"/>
      <c r="N36" s="667"/>
      <c r="O36" s="667"/>
      <c r="P36" s="667"/>
      <c r="Q36" s="668"/>
      <c r="R36" s="695">
        <v>62036172</v>
      </c>
      <c r="S36" s="696"/>
      <c r="T36" s="696"/>
      <c r="U36" s="696"/>
      <c r="V36" s="696"/>
      <c r="W36" s="696"/>
      <c r="X36" s="696"/>
      <c r="Y36" s="697"/>
      <c r="Z36" s="698">
        <v>100</v>
      </c>
      <c r="AA36" s="698"/>
      <c r="AB36" s="698"/>
      <c r="AC36" s="698"/>
      <c r="AD36" s="699">
        <v>22592416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1467027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145253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5866796</v>
      </c>
      <c r="CS36" s="624"/>
      <c r="CT36" s="624"/>
      <c r="CU36" s="624"/>
      <c r="CV36" s="624"/>
      <c r="CW36" s="624"/>
      <c r="CX36" s="624"/>
      <c r="CY36" s="625"/>
      <c r="CZ36" s="657">
        <v>9.5</v>
      </c>
      <c r="DA36" s="658"/>
      <c r="DB36" s="658"/>
      <c r="DC36" s="659"/>
      <c r="DD36" s="632">
        <v>4904293</v>
      </c>
      <c r="DE36" s="624"/>
      <c r="DF36" s="624"/>
      <c r="DG36" s="624"/>
      <c r="DH36" s="624"/>
      <c r="DI36" s="624"/>
      <c r="DJ36" s="624"/>
      <c r="DK36" s="625"/>
      <c r="DL36" s="632">
        <v>3290155</v>
      </c>
      <c r="DM36" s="624"/>
      <c r="DN36" s="624"/>
      <c r="DO36" s="624"/>
      <c r="DP36" s="624"/>
      <c r="DQ36" s="624"/>
      <c r="DR36" s="624"/>
      <c r="DS36" s="624"/>
      <c r="DT36" s="624"/>
      <c r="DU36" s="624"/>
      <c r="DV36" s="625"/>
      <c r="DW36" s="628">
        <v>13.8</v>
      </c>
      <c r="DX36" s="649"/>
      <c r="DY36" s="649"/>
      <c r="DZ36" s="649"/>
      <c r="EA36" s="649"/>
      <c r="EB36" s="649"/>
      <c r="EC36" s="650"/>
    </row>
    <row r="37" spans="2:133" ht="11.25" customHeight="1" x14ac:dyDescent="0.15">
      <c r="AQ37" s="702" t="s">
        <v>313</v>
      </c>
      <c r="AR37" s="703"/>
      <c r="AS37" s="703"/>
      <c r="AT37" s="703"/>
      <c r="AU37" s="703"/>
      <c r="AV37" s="703"/>
      <c r="AW37" s="703"/>
      <c r="AX37" s="703"/>
      <c r="AY37" s="704"/>
      <c r="AZ37" s="623">
        <v>1500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14785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2023466</v>
      </c>
      <c r="CS37" s="655"/>
      <c r="CT37" s="655"/>
      <c r="CU37" s="655"/>
      <c r="CV37" s="655"/>
      <c r="CW37" s="655"/>
      <c r="CX37" s="655"/>
      <c r="CY37" s="656"/>
      <c r="CZ37" s="657">
        <v>3.3</v>
      </c>
      <c r="DA37" s="658"/>
      <c r="DB37" s="658"/>
      <c r="DC37" s="659"/>
      <c r="DD37" s="632">
        <v>1759453</v>
      </c>
      <c r="DE37" s="655"/>
      <c r="DF37" s="655"/>
      <c r="DG37" s="655"/>
      <c r="DH37" s="655"/>
      <c r="DI37" s="655"/>
      <c r="DJ37" s="655"/>
      <c r="DK37" s="656"/>
      <c r="DL37" s="632">
        <v>1671274</v>
      </c>
      <c r="DM37" s="655"/>
      <c r="DN37" s="655"/>
      <c r="DO37" s="655"/>
      <c r="DP37" s="655"/>
      <c r="DQ37" s="655"/>
      <c r="DR37" s="655"/>
      <c r="DS37" s="655"/>
      <c r="DT37" s="655"/>
      <c r="DU37" s="655"/>
      <c r="DV37" s="656"/>
      <c r="DW37" s="628">
        <v>7</v>
      </c>
      <c r="DX37" s="649"/>
      <c r="DY37" s="649"/>
      <c r="DZ37" s="649"/>
      <c r="EA37" s="649"/>
      <c r="EB37" s="649"/>
      <c r="EC37" s="650"/>
    </row>
    <row r="38" spans="2:133" ht="11.25" customHeight="1" x14ac:dyDescent="0.15">
      <c r="AQ38" s="702" t="s">
        <v>316</v>
      </c>
      <c r="AR38" s="703"/>
      <c r="AS38" s="703"/>
      <c r="AT38" s="703"/>
      <c r="AU38" s="703"/>
      <c r="AV38" s="703"/>
      <c r="AW38" s="703"/>
      <c r="AX38" s="703"/>
      <c r="AY38" s="704"/>
      <c r="AZ38" s="623" t="s">
        <v>110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24840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5110530</v>
      </c>
      <c r="CS38" s="624"/>
      <c r="CT38" s="624"/>
      <c r="CU38" s="624"/>
      <c r="CV38" s="624"/>
      <c r="CW38" s="624"/>
      <c r="CX38" s="624"/>
      <c r="CY38" s="625"/>
      <c r="CZ38" s="657">
        <v>8.3000000000000007</v>
      </c>
      <c r="DA38" s="658"/>
      <c r="DB38" s="658"/>
      <c r="DC38" s="659"/>
      <c r="DD38" s="632">
        <v>4213243</v>
      </c>
      <c r="DE38" s="624"/>
      <c r="DF38" s="624"/>
      <c r="DG38" s="624"/>
      <c r="DH38" s="624"/>
      <c r="DI38" s="624"/>
      <c r="DJ38" s="624"/>
      <c r="DK38" s="625"/>
      <c r="DL38" s="632">
        <v>4028081</v>
      </c>
      <c r="DM38" s="624"/>
      <c r="DN38" s="624"/>
      <c r="DO38" s="624"/>
      <c r="DP38" s="624"/>
      <c r="DQ38" s="624"/>
      <c r="DR38" s="624"/>
      <c r="DS38" s="624"/>
      <c r="DT38" s="624"/>
      <c r="DU38" s="624"/>
      <c r="DV38" s="625"/>
      <c r="DW38" s="628">
        <v>16.8</v>
      </c>
      <c r="DX38" s="649"/>
      <c r="DY38" s="649"/>
      <c r="DZ38" s="649"/>
      <c r="EA38" s="649"/>
      <c r="EB38" s="649"/>
      <c r="EC38" s="650"/>
    </row>
    <row r="39" spans="2:133" ht="11.25" customHeight="1" x14ac:dyDescent="0.15">
      <c r="AQ39" s="702" t="s">
        <v>319</v>
      </c>
      <c r="AR39" s="703"/>
      <c r="AS39" s="703"/>
      <c r="AT39" s="703"/>
      <c r="AU39" s="703"/>
      <c r="AV39" s="703"/>
      <c r="AW39" s="703"/>
      <c r="AX39" s="703"/>
      <c r="AY39" s="704"/>
      <c r="AZ39" s="623" t="s">
        <v>110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17799270</v>
      </c>
      <c r="CS39" s="655"/>
      <c r="CT39" s="655"/>
      <c r="CU39" s="655"/>
      <c r="CV39" s="655"/>
      <c r="CW39" s="655"/>
      <c r="CX39" s="655"/>
      <c r="CY39" s="656"/>
      <c r="CZ39" s="657">
        <v>28.7</v>
      </c>
      <c r="DA39" s="658"/>
      <c r="DB39" s="658"/>
      <c r="DC39" s="659"/>
      <c r="DD39" s="632">
        <v>16745736</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944888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127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215900</v>
      </c>
      <c r="CS40" s="624"/>
      <c r="CT40" s="624"/>
      <c r="CU40" s="624"/>
      <c r="CV40" s="624"/>
      <c r="CW40" s="624"/>
      <c r="CX40" s="624"/>
      <c r="CY40" s="625"/>
      <c r="CZ40" s="657">
        <v>0.3</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2698615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335</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2193155</v>
      </c>
      <c r="CS42" s="624"/>
      <c r="CT42" s="624"/>
      <c r="CU42" s="624"/>
      <c r="CV42" s="624"/>
      <c r="CW42" s="624"/>
      <c r="CX42" s="624"/>
      <c r="CY42" s="625"/>
      <c r="CZ42" s="657">
        <v>3.5</v>
      </c>
      <c r="DA42" s="706"/>
      <c r="DB42" s="706"/>
      <c r="DC42" s="707"/>
      <c r="DD42" s="632">
        <v>326316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57301</v>
      </c>
      <c r="CS43" s="655"/>
      <c r="CT43" s="655"/>
      <c r="CU43" s="655"/>
      <c r="CV43" s="655"/>
      <c r="CW43" s="655"/>
      <c r="CX43" s="655"/>
      <c r="CY43" s="656"/>
      <c r="CZ43" s="657">
        <v>0.1</v>
      </c>
      <c r="DA43" s="658"/>
      <c r="DB43" s="658"/>
      <c r="DC43" s="659"/>
      <c r="DD43" s="632">
        <v>57301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2193155</v>
      </c>
      <c r="CS44" s="624"/>
      <c r="CT44" s="624"/>
      <c r="CU44" s="624"/>
      <c r="CV44" s="624"/>
      <c r="CW44" s="624"/>
      <c r="CX44" s="624"/>
      <c r="CY44" s="625"/>
      <c r="CZ44" s="657">
        <v>3.5</v>
      </c>
      <c r="DA44" s="706"/>
      <c r="DB44" s="706"/>
      <c r="DC44" s="707"/>
      <c r="DD44" s="632">
        <v>326316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416309</v>
      </c>
      <c r="CS45" s="655"/>
      <c r="CT45" s="655"/>
      <c r="CU45" s="655"/>
      <c r="CV45" s="655"/>
      <c r="CW45" s="655"/>
      <c r="CX45" s="655"/>
      <c r="CY45" s="656"/>
      <c r="CZ45" s="657">
        <v>0.7</v>
      </c>
      <c r="DA45" s="658"/>
      <c r="DB45" s="658"/>
      <c r="DC45" s="659"/>
      <c r="DD45" s="632">
        <v>28759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1770916</v>
      </c>
      <c r="CS46" s="624"/>
      <c r="CT46" s="624"/>
      <c r="CU46" s="624"/>
      <c r="CV46" s="624"/>
      <c r="CW46" s="624"/>
      <c r="CX46" s="624"/>
      <c r="CY46" s="625"/>
      <c r="CZ46" s="657">
        <v>2.9</v>
      </c>
      <c r="DA46" s="706"/>
      <c r="DB46" s="706"/>
      <c r="DC46" s="707"/>
      <c r="DD46" s="632">
        <v>295937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110</v>
      </c>
      <c r="CS47" s="655"/>
      <c r="CT47" s="655"/>
      <c r="CU47" s="655"/>
      <c r="CV47" s="655"/>
      <c r="CW47" s="655"/>
      <c r="CX47" s="655"/>
      <c r="CY47" s="656"/>
      <c r="CZ47" s="657" t="s">
        <v>110</v>
      </c>
      <c r="DA47" s="658"/>
      <c r="DB47" s="658"/>
      <c r="DC47" s="659"/>
      <c r="DD47" s="632" t="s">
        <v>110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61939571</v>
      </c>
      <c r="CS49" s="691"/>
      <c r="CT49" s="691"/>
      <c r="CU49" s="691"/>
      <c r="CV49" s="691"/>
      <c r="CW49" s="691"/>
      <c r="CX49" s="691"/>
      <c r="CY49" s="718"/>
      <c r="CZ49" s="719">
        <v>100</v>
      </c>
      <c r="DA49" s="720"/>
      <c r="DB49" s="720"/>
      <c r="DC49" s="721"/>
      <c r="DD49" s="722">
        <v>47535746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AU70" sqref="AU70:AY7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534</v>
      </c>
      <c r="C7" s="750"/>
      <c r="D7" s="750"/>
      <c r="E7" s="750"/>
      <c r="F7" s="750"/>
      <c r="G7" s="750"/>
      <c r="H7" s="750"/>
      <c r="I7" s="750"/>
      <c r="J7" s="750"/>
      <c r="K7" s="750"/>
      <c r="L7" s="750"/>
      <c r="M7" s="750"/>
      <c r="N7" s="750"/>
      <c r="O7" s="750"/>
      <c r="P7" s="751"/>
      <c r="Q7" s="752">
        <v>65391</v>
      </c>
      <c r="R7" s="753"/>
      <c r="S7" s="753"/>
      <c r="T7" s="753"/>
      <c r="U7" s="753"/>
      <c r="V7" s="753">
        <v>65294</v>
      </c>
      <c r="W7" s="753"/>
      <c r="X7" s="753"/>
      <c r="Y7" s="753"/>
      <c r="Z7" s="753"/>
      <c r="AA7" s="753">
        <v>97</v>
      </c>
      <c r="AB7" s="753"/>
      <c r="AC7" s="753"/>
      <c r="AD7" s="753"/>
      <c r="AE7" s="754"/>
      <c r="AF7" s="755">
        <v>53</v>
      </c>
      <c r="AG7" s="756"/>
      <c r="AH7" s="756"/>
      <c r="AI7" s="756"/>
      <c r="AJ7" s="757"/>
      <c r="AK7" s="792">
        <v>6835</v>
      </c>
      <c r="AL7" s="793"/>
      <c r="AM7" s="793"/>
      <c r="AN7" s="793"/>
      <c r="AO7" s="793"/>
      <c r="AP7" s="793">
        <v>71752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546</v>
      </c>
      <c r="BS7" s="796" t="s">
        <v>547</v>
      </c>
      <c r="BT7" s="797"/>
      <c r="BU7" s="797"/>
      <c r="BV7" s="797"/>
      <c r="BW7" s="797"/>
      <c r="BX7" s="797"/>
      <c r="BY7" s="797"/>
      <c r="BZ7" s="797"/>
      <c r="CA7" s="797"/>
      <c r="CB7" s="797"/>
      <c r="CC7" s="797"/>
      <c r="CD7" s="797"/>
      <c r="CE7" s="797"/>
      <c r="CF7" s="797"/>
      <c r="CG7" s="798"/>
      <c r="CH7" s="789">
        <v>10</v>
      </c>
      <c r="CI7" s="790"/>
      <c r="CJ7" s="790"/>
      <c r="CK7" s="790"/>
      <c r="CL7" s="791"/>
      <c r="CM7" s="789">
        <v>311</v>
      </c>
      <c r="CN7" s="790"/>
      <c r="CO7" s="790"/>
      <c r="CP7" s="790"/>
      <c r="CQ7" s="791"/>
      <c r="CR7" s="789">
        <v>5</v>
      </c>
      <c r="CS7" s="790"/>
      <c r="CT7" s="790"/>
      <c r="CU7" s="790"/>
      <c r="CV7" s="791"/>
      <c r="CW7" s="789" t="s">
        <v>536</v>
      </c>
      <c r="CX7" s="790"/>
      <c r="CY7" s="790"/>
      <c r="CZ7" s="790"/>
      <c r="DA7" s="791"/>
      <c r="DB7" s="789" t="s">
        <v>536</v>
      </c>
      <c r="DC7" s="790"/>
      <c r="DD7" s="790"/>
      <c r="DE7" s="790"/>
      <c r="DF7" s="791"/>
      <c r="DG7" s="789">
        <v>3243</v>
      </c>
      <c r="DH7" s="790"/>
      <c r="DI7" s="790"/>
      <c r="DJ7" s="790"/>
      <c r="DK7" s="791"/>
      <c r="DL7" s="789" t="s">
        <v>536</v>
      </c>
      <c r="DM7" s="790"/>
      <c r="DN7" s="790"/>
      <c r="DO7" s="790"/>
      <c r="DP7" s="791"/>
      <c r="DQ7" s="789">
        <v>3239</v>
      </c>
      <c r="DR7" s="790"/>
      <c r="DS7" s="790"/>
      <c r="DT7" s="790"/>
      <c r="DU7" s="791"/>
      <c r="DV7" s="770"/>
      <c r="DW7" s="771"/>
      <c r="DX7" s="771"/>
      <c r="DY7" s="771"/>
      <c r="DZ7" s="772"/>
      <c r="EA7" s="205"/>
    </row>
    <row r="8" spans="1:131" s="206" customFormat="1" ht="26.25" customHeight="1" x14ac:dyDescent="0.15">
      <c r="A8" s="212">
        <v>2</v>
      </c>
      <c r="B8" s="773" t="s">
        <v>535</v>
      </c>
      <c r="C8" s="774"/>
      <c r="D8" s="774"/>
      <c r="E8" s="774"/>
      <c r="F8" s="774"/>
      <c r="G8" s="774"/>
      <c r="H8" s="774"/>
      <c r="I8" s="774"/>
      <c r="J8" s="774"/>
      <c r="K8" s="774"/>
      <c r="L8" s="774"/>
      <c r="M8" s="774"/>
      <c r="N8" s="774"/>
      <c r="O8" s="774"/>
      <c r="P8" s="775"/>
      <c r="Q8" s="776">
        <v>2717</v>
      </c>
      <c r="R8" s="777"/>
      <c r="S8" s="777"/>
      <c r="T8" s="777"/>
      <c r="U8" s="777"/>
      <c r="V8" s="777">
        <v>2717</v>
      </c>
      <c r="W8" s="777"/>
      <c r="X8" s="777"/>
      <c r="Y8" s="777"/>
      <c r="Z8" s="777"/>
      <c r="AA8" s="777" t="s">
        <v>536</v>
      </c>
      <c r="AB8" s="777"/>
      <c r="AC8" s="777"/>
      <c r="AD8" s="777"/>
      <c r="AE8" s="778"/>
      <c r="AF8" s="779" t="s">
        <v>537</v>
      </c>
      <c r="AG8" s="780"/>
      <c r="AH8" s="780"/>
      <c r="AI8" s="780"/>
      <c r="AJ8" s="781"/>
      <c r="AK8" s="782">
        <v>350</v>
      </c>
      <c r="AL8" s="783"/>
      <c r="AM8" s="783"/>
      <c r="AN8" s="783"/>
      <c r="AO8" s="783"/>
      <c r="AP8" s="783">
        <v>4060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8</v>
      </c>
      <c r="CI8" s="800"/>
      <c r="CJ8" s="800"/>
      <c r="CK8" s="800"/>
      <c r="CL8" s="801"/>
      <c r="CM8" s="799">
        <v>32</v>
      </c>
      <c r="CN8" s="800"/>
      <c r="CO8" s="800"/>
      <c r="CP8" s="800"/>
      <c r="CQ8" s="801"/>
      <c r="CR8" s="799">
        <v>3</v>
      </c>
      <c r="CS8" s="800"/>
      <c r="CT8" s="800"/>
      <c r="CU8" s="800"/>
      <c r="CV8" s="801"/>
      <c r="CW8" s="799" t="s">
        <v>536</v>
      </c>
      <c r="CX8" s="800"/>
      <c r="CY8" s="800"/>
      <c r="CZ8" s="800"/>
      <c r="DA8" s="801"/>
      <c r="DB8" s="799" t="s">
        <v>536</v>
      </c>
      <c r="DC8" s="800"/>
      <c r="DD8" s="800"/>
      <c r="DE8" s="800"/>
      <c r="DF8" s="801"/>
      <c r="DG8" s="799" t="s">
        <v>536</v>
      </c>
      <c r="DH8" s="800"/>
      <c r="DI8" s="800"/>
      <c r="DJ8" s="800"/>
      <c r="DK8" s="801"/>
      <c r="DL8" s="799" t="s">
        <v>536</v>
      </c>
      <c r="DM8" s="800"/>
      <c r="DN8" s="800"/>
      <c r="DO8" s="800"/>
      <c r="DP8" s="801"/>
      <c r="DQ8" s="799" t="s">
        <v>536</v>
      </c>
      <c r="DR8" s="800"/>
      <c r="DS8" s="800"/>
      <c r="DT8" s="800"/>
      <c r="DU8" s="801"/>
      <c r="DV8" s="802"/>
      <c r="DW8" s="803"/>
      <c r="DX8" s="803"/>
      <c r="DY8" s="803"/>
      <c r="DZ8" s="804"/>
      <c r="EA8" s="205"/>
    </row>
    <row r="9" spans="1:131" s="206" customFormat="1" ht="26.25" customHeight="1" x14ac:dyDescent="0.15">
      <c r="A9" s="212">
        <v>3</v>
      </c>
      <c r="B9" s="773" t="s">
        <v>538</v>
      </c>
      <c r="C9" s="774"/>
      <c r="D9" s="774"/>
      <c r="E9" s="774"/>
      <c r="F9" s="774"/>
      <c r="G9" s="774"/>
      <c r="H9" s="774"/>
      <c r="I9" s="774"/>
      <c r="J9" s="774"/>
      <c r="K9" s="774"/>
      <c r="L9" s="774"/>
      <c r="M9" s="774"/>
      <c r="N9" s="774"/>
      <c r="O9" s="774"/>
      <c r="P9" s="775"/>
      <c r="Q9" s="776">
        <v>2198</v>
      </c>
      <c r="R9" s="777"/>
      <c r="S9" s="777"/>
      <c r="T9" s="777"/>
      <c r="U9" s="777"/>
      <c r="V9" s="777">
        <v>2198</v>
      </c>
      <c r="W9" s="777"/>
      <c r="X9" s="777"/>
      <c r="Y9" s="777"/>
      <c r="Z9" s="777"/>
      <c r="AA9" s="777" t="s">
        <v>536</v>
      </c>
      <c r="AB9" s="777"/>
      <c r="AC9" s="777"/>
      <c r="AD9" s="777"/>
      <c r="AE9" s="778"/>
      <c r="AF9" s="779" t="s">
        <v>537</v>
      </c>
      <c r="AG9" s="780"/>
      <c r="AH9" s="780"/>
      <c r="AI9" s="780"/>
      <c r="AJ9" s="781"/>
      <c r="AK9" s="782" t="s">
        <v>536</v>
      </c>
      <c r="AL9" s="783"/>
      <c r="AM9" s="783"/>
      <c r="AN9" s="783"/>
      <c r="AO9" s="783"/>
      <c r="AP9" s="783">
        <v>11651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2</v>
      </c>
      <c r="CI9" s="800"/>
      <c r="CJ9" s="800"/>
      <c r="CK9" s="800"/>
      <c r="CL9" s="801"/>
      <c r="CM9" s="799">
        <v>570</v>
      </c>
      <c r="CN9" s="800"/>
      <c r="CO9" s="800"/>
      <c r="CP9" s="800"/>
      <c r="CQ9" s="801"/>
      <c r="CR9" s="799">
        <v>122</v>
      </c>
      <c r="CS9" s="800"/>
      <c r="CT9" s="800"/>
      <c r="CU9" s="800"/>
      <c r="CV9" s="801"/>
      <c r="CW9" s="799" t="s">
        <v>536</v>
      </c>
      <c r="CX9" s="800"/>
      <c r="CY9" s="800"/>
      <c r="CZ9" s="800"/>
      <c r="DA9" s="801"/>
      <c r="DB9" s="799" t="s">
        <v>536</v>
      </c>
      <c r="DC9" s="800"/>
      <c r="DD9" s="800"/>
      <c r="DE9" s="800"/>
      <c r="DF9" s="801"/>
      <c r="DG9" s="799" t="s">
        <v>536</v>
      </c>
      <c r="DH9" s="800"/>
      <c r="DI9" s="800"/>
      <c r="DJ9" s="800"/>
      <c r="DK9" s="801"/>
      <c r="DL9" s="799" t="s">
        <v>536</v>
      </c>
      <c r="DM9" s="800"/>
      <c r="DN9" s="800"/>
      <c r="DO9" s="800"/>
      <c r="DP9" s="801"/>
      <c r="DQ9" s="799" t="s">
        <v>536</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546</v>
      </c>
      <c r="BS10" s="786" t="s">
        <v>550</v>
      </c>
      <c r="BT10" s="787"/>
      <c r="BU10" s="787"/>
      <c r="BV10" s="787"/>
      <c r="BW10" s="787"/>
      <c r="BX10" s="787"/>
      <c r="BY10" s="787"/>
      <c r="BZ10" s="787"/>
      <c r="CA10" s="787"/>
      <c r="CB10" s="787"/>
      <c r="CC10" s="787"/>
      <c r="CD10" s="787"/>
      <c r="CE10" s="787"/>
      <c r="CF10" s="787"/>
      <c r="CG10" s="788"/>
      <c r="CH10" s="799">
        <v>-403</v>
      </c>
      <c r="CI10" s="800"/>
      <c r="CJ10" s="800"/>
      <c r="CK10" s="800"/>
      <c r="CL10" s="801"/>
      <c r="CM10" s="799">
        <v>-686</v>
      </c>
      <c r="CN10" s="800"/>
      <c r="CO10" s="800"/>
      <c r="CP10" s="800"/>
      <c r="CQ10" s="801"/>
      <c r="CR10" s="799">
        <v>157</v>
      </c>
      <c r="CS10" s="800"/>
      <c r="CT10" s="800"/>
      <c r="CU10" s="800"/>
      <c r="CV10" s="801"/>
      <c r="CW10" s="799">
        <v>922</v>
      </c>
      <c r="CX10" s="800"/>
      <c r="CY10" s="800"/>
      <c r="CZ10" s="800"/>
      <c r="DA10" s="801"/>
      <c r="DB10" s="799">
        <v>12651</v>
      </c>
      <c r="DC10" s="800"/>
      <c r="DD10" s="800"/>
      <c r="DE10" s="800"/>
      <c r="DF10" s="801"/>
      <c r="DG10" s="799" t="s">
        <v>536</v>
      </c>
      <c r="DH10" s="800"/>
      <c r="DI10" s="800"/>
      <c r="DJ10" s="800"/>
      <c r="DK10" s="801"/>
      <c r="DL10" s="799" t="s">
        <v>536</v>
      </c>
      <c r="DM10" s="800"/>
      <c r="DN10" s="800"/>
      <c r="DO10" s="800"/>
      <c r="DP10" s="801"/>
      <c r="DQ10" s="799">
        <v>988</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551</v>
      </c>
      <c r="BT11" s="787"/>
      <c r="BU11" s="787"/>
      <c r="BV11" s="787"/>
      <c r="BW11" s="787"/>
      <c r="BX11" s="787"/>
      <c r="BY11" s="787"/>
      <c r="BZ11" s="787"/>
      <c r="CA11" s="787"/>
      <c r="CB11" s="787"/>
      <c r="CC11" s="787"/>
      <c r="CD11" s="787"/>
      <c r="CE11" s="787"/>
      <c r="CF11" s="787"/>
      <c r="CG11" s="788"/>
      <c r="CH11" s="799">
        <v>17</v>
      </c>
      <c r="CI11" s="800"/>
      <c r="CJ11" s="800"/>
      <c r="CK11" s="800"/>
      <c r="CL11" s="801"/>
      <c r="CM11" s="799">
        <v>15</v>
      </c>
      <c r="CN11" s="800"/>
      <c r="CO11" s="800"/>
      <c r="CP11" s="800"/>
      <c r="CQ11" s="801"/>
      <c r="CR11" s="799">
        <v>2</v>
      </c>
      <c r="CS11" s="800"/>
      <c r="CT11" s="800"/>
      <c r="CU11" s="800"/>
      <c r="CV11" s="801"/>
      <c r="CW11" s="799" t="s">
        <v>536</v>
      </c>
      <c r="CX11" s="800"/>
      <c r="CY11" s="800"/>
      <c r="CZ11" s="800"/>
      <c r="DA11" s="801"/>
      <c r="DB11" s="799" t="s">
        <v>536</v>
      </c>
      <c r="DC11" s="800"/>
      <c r="DD11" s="800"/>
      <c r="DE11" s="800"/>
      <c r="DF11" s="801"/>
      <c r="DG11" s="799" t="s">
        <v>536</v>
      </c>
      <c r="DH11" s="800"/>
      <c r="DI11" s="800"/>
      <c r="DJ11" s="800"/>
      <c r="DK11" s="801"/>
      <c r="DL11" s="799" t="s">
        <v>536</v>
      </c>
      <c r="DM11" s="800"/>
      <c r="DN11" s="800"/>
      <c r="DO11" s="800"/>
      <c r="DP11" s="801"/>
      <c r="DQ11" s="799" t="s">
        <v>536</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65069</v>
      </c>
      <c r="R23" s="812"/>
      <c r="S23" s="812"/>
      <c r="T23" s="812"/>
      <c r="U23" s="812"/>
      <c r="V23" s="812">
        <v>64972</v>
      </c>
      <c r="W23" s="812"/>
      <c r="X23" s="812"/>
      <c r="Y23" s="812"/>
      <c r="Z23" s="812"/>
      <c r="AA23" s="812">
        <v>97</v>
      </c>
      <c r="AB23" s="812"/>
      <c r="AC23" s="812"/>
      <c r="AD23" s="812"/>
      <c r="AE23" s="813"/>
      <c r="AF23" s="814">
        <v>53</v>
      </c>
      <c r="AG23" s="812"/>
      <c r="AH23" s="812"/>
      <c r="AI23" s="812"/>
      <c r="AJ23" s="815"/>
      <c r="AK23" s="816"/>
      <c r="AL23" s="817"/>
      <c r="AM23" s="817"/>
      <c r="AN23" s="817"/>
      <c r="AO23" s="817"/>
      <c r="AP23" s="812">
        <v>87463</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13935</v>
      </c>
      <c r="R28" s="841"/>
      <c r="S28" s="841"/>
      <c r="T28" s="841"/>
      <c r="U28" s="841"/>
      <c r="V28" s="841">
        <v>13701</v>
      </c>
      <c r="W28" s="841"/>
      <c r="X28" s="841"/>
      <c r="Y28" s="841"/>
      <c r="Z28" s="841"/>
      <c r="AA28" s="841">
        <v>234</v>
      </c>
      <c r="AB28" s="841"/>
      <c r="AC28" s="841"/>
      <c r="AD28" s="841"/>
      <c r="AE28" s="842"/>
      <c r="AF28" s="843">
        <v>234</v>
      </c>
      <c r="AG28" s="841"/>
      <c r="AH28" s="841"/>
      <c r="AI28" s="841"/>
      <c r="AJ28" s="844"/>
      <c r="AK28" s="845">
        <v>945</v>
      </c>
      <c r="AL28" s="836"/>
      <c r="AM28" s="836"/>
      <c r="AN28" s="836"/>
      <c r="AO28" s="836"/>
      <c r="AP28" s="836" t="s">
        <v>477</v>
      </c>
      <c r="AQ28" s="836"/>
      <c r="AR28" s="836"/>
      <c r="AS28" s="836"/>
      <c r="AT28" s="836"/>
      <c r="AU28" s="836" t="s">
        <v>477</v>
      </c>
      <c r="AV28" s="836"/>
      <c r="AW28" s="836"/>
      <c r="AX28" s="836"/>
      <c r="AY28" s="836"/>
      <c r="AZ28" s="837" t="s">
        <v>477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8157</v>
      </c>
      <c r="R29" s="777"/>
      <c r="S29" s="777"/>
      <c r="T29" s="777"/>
      <c r="U29" s="777"/>
      <c r="V29" s="777">
        <v>8022</v>
      </c>
      <c r="W29" s="777"/>
      <c r="X29" s="777"/>
      <c r="Y29" s="777"/>
      <c r="Z29" s="777"/>
      <c r="AA29" s="777">
        <v>134</v>
      </c>
      <c r="AB29" s="777"/>
      <c r="AC29" s="777"/>
      <c r="AD29" s="777"/>
      <c r="AE29" s="778"/>
      <c r="AF29" s="779">
        <v>134</v>
      </c>
      <c r="AG29" s="780"/>
      <c r="AH29" s="780"/>
      <c r="AI29" s="780"/>
      <c r="AJ29" s="781"/>
      <c r="AK29" s="848">
        <v>1171</v>
      </c>
      <c r="AL29" s="849"/>
      <c r="AM29" s="849"/>
      <c r="AN29" s="849"/>
      <c r="AO29" s="849"/>
      <c r="AP29" s="849">
        <v>204</v>
      </c>
      <c r="AQ29" s="849"/>
      <c r="AR29" s="849"/>
      <c r="AS29" s="849"/>
      <c r="AT29" s="849"/>
      <c r="AU29" s="849" t="s">
        <v>477</v>
      </c>
      <c r="AV29" s="849"/>
      <c r="AW29" s="849"/>
      <c r="AX29" s="849"/>
      <c r="AY29" s="849"/>
      <c r="AZ29" s="850" t="s">
        <v>477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1036</v>
      </c>
      <c r="R30" s="777"/>
      <c r="S30" s="777"/>
      <c r="T30" s="777"/>
      <c r="U30" s="777"/>
      <c r="V30" s="777">
        <v>1022</v>
      </c>
      <c r="W30" s="777"/>
      <c r="X30" s="777"/>
      <c r="Y30" s="777"/>
      <c r="Z30" s="777"/>
      <c r="AA30" s="777">
        <v>14</v>
      </c>
      <c r="AB30" s="777"/>
      <c r="AC30" s="777"/>
      <c r="AD30" s="777"/>
      <c r="AE30" s="778"/>
      <c r="AF30" s="779">
        <v>14</v>
      </c>
      <c r="AG30" s="780"/>
      <c r="AH30" s="780"/>
      <c r="AI30" s="780"/>
      <c r="AJ30" s="781"/>
      <c r="AK30" s="848">
        <v>251</v>
      </c>
      <c r="AL30" s="849"/>
      <c r="AM30" s="849"/>
      <c r="AN30" s="849"/>
      <c r="AO30" s="849"/>
      <c r="AP30" s="849" t="s">
        <v>477</v>
      </c>
      <c r="AQ30" s="849"/>
      <c r="AR30" s="849"/>
      <c r="AS30" s="849"/>
      <c r="AT30" s="849"/>
      <c r="AU30" s="849" t="s">
        <v>477</v>
      </c>
      <c r="AV30" s="849"/>
      <c r="AW30" s="849"/>
      <c r="AX30" s="849"/>
      <c r="AY30" s="849"/>
      <c r="AZ30" s="850" t="s">
        <v>477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2875</v>
      </c>
      <c r="R31" s="777"/>
      <c r="S31" s="777"/>
      <c r="T31" s="777"/>
      <c r="U31" s="777"/>
      <c r="V31" s="777">
        <v>2470</v>
      </c>
      <c r="W31" s="777"/>
      <c r="X31" s="777"/>
      <c r="Y31" s="777"/>
      <c r="Z31" s="777"/>
      <c r="AA31" s="777">
        <v>405</v>
      </c>
      <c r="AB31" s="777"/>
      <c r="AC31" s="777"/>
      <c r="AD31" s="777"/>
      <c r="AE31" s="778"/>
      <c r="AF31" s="779">
        <v>1069</v>
      </c>
      <c r="AG31" s="780"/>
      <c r="AH31" s="780"/>
      <c r="AI31" s="780"/>
      <c r="AJ31" s="781"/>
      <c r="AK31" s="848">
        <v>2</v>
      </c>
      <c r="AL31" s="849"/>
      <c r="AM31" s="849"/>
      <c r="AN31" s="849"/>
      <c r="AO31" s="849"/>
      <c r="AP31" s="849">
        <v>7421</v>
      </c>
      <c r="AQ31" s="849"/>
      <c r="AR31" s="849"/>
      <c r="AS31" s="849"/>
      <c r="AT31" s="849"/>
      <c r="AU31" s="849" t="s">
        <v>477</v>
      </c>
      <c r="AV31" s="849"/>
      <c r="AW31" s="849"/>
      <c r="AX31" s="849"/>
      <c r="AY31" s="849"/>
      <c r="AZ31" s="850" t="s">
        <v>477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4922</v>
      </c>
      <c r="R32" s="777"/>
      <c r="S32" s="777"/>
      <c r="T32" s="777"/>
      <c r="U32" s="777"/>
      <c r="V32" s="777">
        <v>6651</v>
      </c>
      <c r="W32" s="777"/>
      <c r="X32" s="777"/>
      <c r="Y32" s="777"/>
      <c r="Z32" s="777"/>
      <c r="AA32" s="777">
        <v>-1730</v>
      </c>
      <c r="AB32" s="777"/>
      <c r="AC32" s="777"/>
      <c r="AD32" s="777"/>
      <c r="AE32" s="778"/>
      <c r="AF32" s="779" t="s">
        <v>477</v>
      </c>
      <c r="AG32" s="780"/>
      <c r="AH32" s="780"/>
      <c r="AI32" s="780"/>
      <c r="AJ32" s="781"/>
      <c r="AK32" s="848">
        <v>1467</v>
      </c>
      <c r="AL32" s="849"/>
      <c r="AM32" s="849"/>
      <c r="AN32" s="849"/>
      <c r="AO32" s="849"/>
      <c r="AP32" s="849">
        <v>29421</v>
      </c>
      <c r="AQ32" s="849"/>
      <c r="AR32" s="849"/>
      <c r="AS32" s="849"/>
      <c r="AT32" s="849"/>
      <c r="AU32" s="849">
        <v>19359</v>
      </c>
      <c r="AV32" s="849"/>
      <c r="AW32" s="849"/>
      <c r="AX32" s="849"/>
      <c r="AY32" s="849"/>
      <c r="AZ32" s="850" t="s">
        <v>477</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1451</v>
      </c>
      <c r="AG63" s="860"/>
      <c r="AH63" s="860"/>
      <c r="AI63" s="860"/>
      <c r="AJ63" s="861"/>
      <c r="AK63" s="862"/>
      <c r="AL63" s="857"/>
      <c r="AM63" s="857"/>
      <c r="AN63" s="857"/>
      <c r="AO63" s="857"/>
      <c r="AP63" s="860">
        <v>37046</v>
      </c>
      <c r="AQ63" s="860"/>
      <c r="AR63" s="860"/>
      <c r="AS63" s="860"/>
      <c r="AT63" s="860"/>
      <c r="AU63" s="860">
        <v>19359</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1161</v>
      </c>
      <c r="R68" s="884"/>
      <c r="S68" s="884"/>
      <c r="T68" s="884"/>
      <c r="U68" s="884"/>
      <c r="V68" s="884">
        <v>1161</v>
      </c>
      <c r="W68" s="884"/>
      <c r="X68" s="884"/>
      <c r="Y68" s="884"/>
      <c r="Z68" s="884"/>
      <c r="AA68" s="884" t="s">
        <v>536</v>
      </c>
      <c r="AB68" s="884"/>
      <c r="AC68" s="884"/>
      <c r="AD68" s="884"/>
      <c r="AE68" s="884"/>
      <c r="AF68" s="884" t="s">
        <v>536</v>
      </c>
      <c r="AG68" s="884"/>
      <c r="AH68" s="884"/>
      <c r="AI68" s="884"/>
      <c r="AJ68" s="884"/>
      <c r="AK68" s="884" t="s">
        <v>536</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4375</v>
      </c>
      <c r="R69" s="849"/>
      <c r="S69" s="849"/>
      <c r="T69" s="849"/>
      <c r="U69" s="849"/>
      <c r="V69" s="849">
        <v>4375</v>
      </c>
      <c r="W69" s="849"/>
      <c r="X69" s="849"/>
      <c r="Y69" s="849"/>
      <c r="Z69" s="849"/>
      <c r="AA69" s="849" t="s">
        <v>536</v>
      </c>
      <c r="AB69" s="849"/>
      <c r="AC69" s="849"/>
      <c r="AD69" s="849"/>
      <c r="AE69" s="849"/>
      <c r="AF69" s="849" t="s">
        <v>536</v>
      </c>
      <c r="AG69" s="849"/>
      <c r="AH69" s="849"/>
      <c r="AI69" s="849"/>
      <c r="AJ69" s="849"/>
      <c r="AK69" s="849" t="s">
        <v>536</v>
      </c>
      <c r="AL69" s="849"/>
      <c r="AM69" s="849"/>
      <c r="AN69" s="849"/>
      <c r="AO69" s="849"/>
      <c r="AP69" s="849">
        <v>1564</v>
      </c>
      <c r="AQ69" s="849"/>
      <c r="AR69" s="849"/>
      <c r="AS69" s="849"/>
      <c r="AT69" s="849"/>
      <c r="AU69" s="849">
        <v>456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61542</v>
      </c>
      <c r="R70" s="849"/>
      <c r="S70" s="849"/>
      <c r="T70" s="849"/>
      <c r="U70" s="849"/>
      <c r="V70" s="849">
        <v>59857</v>
      </c>
      <c r="W70" s="849"/>
      <c r="X70" s="849"/>
      <c r="Y70" s="849"/>
      <c r="Z70" s="849"/>
      <c r="AA70" s="849">
        <v>1685</v>
      </c>
      <c r="AB70" s="849"/>
      <c r="AC70" s="849"/>
      <c r="AD70" s="849"/>
      <c r="AE70" s="849"/>
      <c r="AF70" s="849">
        <v>1685</v>
      </c>
      <c r="AG70" s="849"/>
      <c r="AH70" s="849"/>
      <c r="AI70" s="849"/>
      <c r="AJ70" s="849"/>
      <c r="AK70" s="849">
        <v>65</v>
      </c>
      <c r="AL70" s="849"/>
      <c r="AM70" s="849"/>
      <c r="AN70" s="849"/>
      <c r="AO70" s="849"/>
      <c r="AP70" s="849" t="s">
        <v>536</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189</v>
      </c>
      <c r="R71" s="849"/>
      <c r="S71" s="849"/>
      <c r="T71" s="849"/>
      <c r="U71" s="849"/>
      <c r="V71" s="849">
        <v>168</v>
      </c>
      <c r="W71" s="849"/>
      <c r="X71" s="849"/>
      <c r="Y71" s="849"/>
      <c r="Z71" s="849"/>
      <c r="AA71" s="849">
        <v>22</v>
      </c>
      <c r="AB71" s="849"/>
      <c r="AC71" s="849"/>
      <c r="AD71" s="849"/>
      <c r="AE71" s="849"/>
      <c r="AF71" s="849">
        <v>22</v>
      </c>
      <c r="AG71" s="849"/>
      <c r="AH71" s="849"/>
      <c r="AI71" s="849"/>
      <c r="AJ71" s="849"/>
      <c r="AK71" s="849">
        <v>13</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1044329</v>
      </c>
      <c r="R72" s="849"/>
      <c r="S72" s="849"/>
      <c r="T72" s="849"/>
      <c r="U72" s="849"/>
      <c r="V72" s="849">
        <v>1022081</v>
      </c>
      <c r="W72" s="849"/>
      <c r="X72" s="849"/>
      <c r="Y72" s="849"/>
      <c r="Z72" s="849"/>
      <c r="AA72" s="849">
        <v>22247</v>
      </c>
      <c r="AB72" s="849"/>
      <c r="AC72" s="849"/>
      <c r="AD72" s="849"/>
      <c r="AE72" s="849"/>
      <c r="AF72" s="849">
        <v>22247</v>
      </c>
      <c r="AG72" s="849"/>
      <c r="AH72" s="849"/>
      <c r="AI72" s="849"/>
      <c r="AJ72" s="849"/>
      <c r="AK72" s="849">
        <v>593</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42179</v>
      </c>
      <c r="R73" s="849"/>
      <c r="S73" s="849"/>
      <c r="T73" s="849"/>
      <c r="U73" s="849"/>
      <c r="V73" s="849">
        <v>35893</v>
      </c>
      <c r="W73" s="849"/>
      <c r="X73" s="849"/>
      <c r="Y73" s="849"/>
      <c r="Z73" s="849"/>
      <c r="AA73" s="849">
        <v>6286</v>
      </c>
      <c r="AB73" s="849"/>
      <c r="AC73" s="849"/>
      <c r="AD73" s="849"/>
      <c r="AE73" s="849"/>
      <c r="AF73" s="849">
        <v>25370</v>
      </c>
      <c r="AG73" s="849"/>
      <c r="AH73" s="849"/>
      <c r="AI73" s="849"/>
      <c r="AJ73" s="849"/>
      <c r="AK73" s="849" t="s">
        <v>552</v>
      </c>
      <c r="AL73" s="849"/>
      <c r="AM73" s="849"/>
      <c r="AN73" s="849"/>
      <c r="AO73" s="849"/>
      <c r="AP73" s="849">
        <v>140190</v>
      </c>
      <c r="AQ73" s="849"/>
      <c r="AR73" s="849"/>
      <c r="AS73" s="849"/>
      <c r="AT73" s="849"/>
      <c r="AU73" s="849" t="s">
        <v>552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8559</v>
      </c>
      <c r="R74" s="849"/>
      <c r="S74" s="849"/>
      <c r="T74" s="849"/>
      <c r="U74" s="849"/>
      <c r="V74" s="849">
        <v>6038</v>
      </c>
      <c r="W74" s="849"/>
      <c r="X74" s="849"/>
      <c r="Y74" s="849"/>
      <c r="Z74" s="849"/>
      <c r="AA74" s="849">
        <v>2521</v>
      </c>
      <c r="AB74" s="849"/>
      <c r="AC74" s="849"/>
      <c r="AD74" s="849"/>
      <c r="AE74" s="849"/>
      <c r="AF74" s="849">
        <v>17171</v>
      </c>
      <c r="AG74" s="849"/>
      <c r="AH74" s="849"/>
      <c r="AI74" s="849"/>
      <c r="AJ74" s="849"/>
      <c r="AK74" s="849" t="s">
        <v>552</v>
      </c>
      <c r="AL74" s="849"/>
      <c r="AM74" s="849"/>
      <c r="AN74" s="849"/>
      <c r="AO74" s="849"/>
      <c r="AP74" s="849">
        <v>18268</v>
      </c>
      <c r="AQ74" s="849"/>
      <c r="AR74" s="849"/>
      <c r="AS74" s="849"/>
      <c r="AT74" s="849"/>
      <c r="AU74" s="849" t="s">
        <v>552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66495</v>
      </c>
      <c r="AG88" s="860"/>
      <c r="AH88" s="860"/>
      <c r="AI88" s="860"/>
      <c r="AJ88" s="860"/>
      <c r="AK88" s="857"/>
      <c r="AL88" s="857"/>
      <c r="AM88" s="857"/>
      <c r="AN88" s="857"/>
      <c r="AO88" s="857"/>
      <c r="AP88" s="860">
        <v>160022</v>
      </c>
      <c r="AQ88" s="860"/>
      <c r="AR88" s="860"/>
      <c r="AS88" s="860"/>
      <c r="AT88" s="860"/>
      <c r="AU88" s="860">
        <v>456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289</v>
      </c>
      <c r="CS102" s="868"/>
      <c r="CT102" s="868"/>
      <c r="CU102" s="868"/>
      <c r="CV102" s="911"/>
      <c r="CW102" s="910">
        <v>922</v>
      </c>
      <c r="CX102" s="868"/>
      <c r="CY102" s="868"/>
      <c r="CZ102" s="868"/>
      <c r="DA102" s="911"/>
      <c r="DB102" s="910">
        <v>12651</v>
      </c>
      <c r="DC102" s="868"/>
      <c r="DD102" s="868"/>
      <c r="DE102" s="868"/>
      <c r="DF102" s="911"/>
      <c r="DG102" s="910">
        <v>3243</v>
      </c>
      <c r="DH102" s="868"/>
      <c r="DI102" s="868"/>
      <c r="DJ102" s="868"/>
      <c r="DK102" s="911"/>
      <c r="DL102" s="910" t="s">
        <v>553</v>
      </c>
      <c r="DM102" s="868"/>
      <c r="DN102" s="868"/>
      <c r="DO102" s="868"/>
      <c r="DP102" s="911"/>
      <c r="DQ102" s="910">
        <v>4227</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285</v>
      </c>
      <c r="AG109" s="913"/>
      <c r="AH109" s="913"/>
      <c r="AI109" s="913"/>
      <c r="AJ109" s="914"/>
      <c r="AK109" s="912" t="s">
        <v>284</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285</v>
      </c>
      <c r="BW109" s="913"/>
      <c r="BX109" s="913"/>
      <c r="BY109" s="913"/>
      <c r="BZ109" s="914"/>
      <c r="CA109" s="912" t="s">
        <v>284</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285</v>
      </c>
      <c r="DM109" s="913"/>
      <c r="DN109" s="913"/>
      <c r="DO109" s="913"/>
      <c r="DP109" s="914"/>
      <c r="DQ109" s="912" t="s">
        <v>284</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8909263</v>
      </c>
      <c r="AB110" s="920"/>
      <c r="AC110" s="920"/>
      <c r="AD110" s="920"/>
      <c r="AE110" s="921"/>
      <c r="AF110" s="922">
        <v>8935217</v>
      </c>
      <c r="AG110" s="920"/>
      <c r="AH110" s="920"/>
      <c r="AI110" s="920"/>
      <c r="AJ110" s="921"/>
      <c r="AK110" s="922">
        <v>8689669</v>
      </c>
      <c r="AL110" s="920"/>
      <c r="AM110" s="920"/>
      <c r="AN110" s="920"/>
      <c r="AO110" s="921"/>
      <c r="AP110" s="923">
        <v>45.4</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94829292</v>
      </c>
      <c r="BR110" s="957"/>
      <c r="BS110" s="957"/>
      <c r="BT110" s="957"/>
      <c r="BU110" s="957"/>
      <c r="BV110" s="957">
        <v>91875090</v>
      </c>
      <c r="BW110" s="957"/>
      <c r="BX110" s="957"/>
      <c r="BY110" s="957"/>
      <c r="BZ110" s="957"/>
      <c r="CA110" s="957">
        <v>87462623</v>
      </c>
      <c r="CB110" s="957"/>
      <c r="CC110" s="957"/>
      <c r="CD110" s="957"/>
      <c r="CE110" s="957"/>
      <c r="CF110" s="971">
        <v>457.1</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160302</v>
      </c>
      <c r="DH110" s="957"/>
      <c r="DI110" s="957"/>
      <c r="DJ110" s="957"/>
      <c r="DK110" s="957"/>
      <c r="DL110" s="957">
        <v>142225</v>
      </c>
      <c r="DM110" s="957"/>
      <c r="DN110" s="957"/>
      <c r="DO110" s="957"/>
      <c r="DP110" s="957"/>
      <c r="DQ110" s="957">
        <v>123619</v>
      </c>
      <c r="DR110" s="957"/>
      <c r="DS110" s="957"/>
      <c r="DT110" s="957"/>
      <c r="DU110" s="957"/>
      <c r="DV110" s="958">
        <v>0.6</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318244</v>
      </c>
      <c r="BR111" s="950"/>
      <c r="BS111" s="950"/>
      <c r="BT111" s="950"/>
      <c r="BU111" s="950"/>
      <c r="BV111" s="950">
        <v>267051</v>
      </c>
      <c r="BW111" s="950"/>
      <c r="BX111" s="950"/>
      <c r="BY111" s="950"/>
      <c r="BZ111" s="950"/>
      <c r="CA111" s="950">
        <v>247609</v>
      </c>
      <c r="CB111" s="950"/>
      <c r="CC111" s="950"/>
      <c r="CD111" s="950"/>
      <c r="CE111" s="950"/>
      <c r="CF111" s="944">
        <v>1.3</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20622826</v>
      </c>
      <c r="BR112" s="950"/>
      <c r="BS112" s="950"/>
      <c r="BT112" s="950"/>
      <c r="BU112" s="950"/>
      <c r="BV112" s="950">
        <v>20312483</v>
      </c>
      <c r="BW112" s="950"/>
      <c r="BX112" s="950"/>
      <c r="BY112" s="950"/>
      <c r="BZ112" s="950"/>
      <c r="CA112" s="950">
        <v>19359013</v>
      </c>
      <c r="CB112" s="950"/>
      <c r="CC112" s="950"/>
      <c r="CD112" s="950"/>
      <c r="CE112" s="950"/>
      <c r="CF112" s="944">
        <v>101.2</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1309385</v>
      </c>
      <c r="AB113" s="964"/>
      <c r="AC113" s="964"/>
      <c r="AD113" s="964"/>
      <c r="AE113" s="965"/>
      <c r="AF113" s="966">
        <v>1290283</v>
      </c>
      <c r="AG113" s="964"/>
      <c r="AH113" s="964"/>
      <c r="AI113" s="964"/>
      <c r="AJ113" s="965"/>
      <c r="AK113" s="966">
        <v>1252935</v>
      </c>
      <c r="AL113" s="964"/>
      <c r="AM113" s="964"/>
      <c r="AN113" s="964"/>
      <c r="AO113" s="965"/>
      <c r="AP113" s="967">
        <v>6.5</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19792</v>
      </c>
      <c r="BR113" s="950"/>
      <c r="BS113" s="950"/>
      <c r="BT113" s="950"/>
      <c r="BU113" s="950"/>
      <c r="BV113" s="950">
        <v>228062</v>
      </c>
      <c r="BW113" s="950"/>
      <c r="BX113" s="950"/>
      <c r="BY113" s="950"/>
      <c r="BZ113" s="950"/>
      <c r="CA113" s="950">
        <v>456752</v>
      </c>
      <c r="CB113" s="950"/>
      <c r="CC113" s="950"/>
      <c r="CD113" s="950"/>
      <c r="CE113" s="950"/>
      <c r="CF113" s="944">
        <v>2.4</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2051</v>
      </c>
      <c r="AB114" s="989"/>
      <c r="AC114" s="989"/>
      <c r="AD114" s="989"/>
      <c r="AE114" s="990"/>
      <c r="AF114" s="991">
        <v>1246</v>
      </c>
      <c r="AG114" s="989"/>
      <c r="AH114" s="989"/>
      <c r="AI114" s="989"/>
      <c r="AJ114" s="990"/>
      <c r="AK114" s="991">
        <v>5358</v>
      </c>
      <c r="AL114" s="989"/>
      <c r="AM114" s="989"/>
      <c r="AN114" s="989"/>
      <c r="AO114" s="990"/>
      <c r="AP114" s="992">
        <v>0</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5634872</v>
      </c>
      <c r="BR114" s="950"/>
      <c r="BS114" s="950"/>
      <c r="BT114" s="950"/>
      <c r="BU114" s="950"/>
      <c r="BV114" s="950">
        <v>5338076</v>
      </c>
      <c r="BW114" s="950"/>
      <c r="BX114" s="950"/>
      <c r="BY114" s="950"/>
      <c r="BZ114" s="950"/>
      <c r="CA114" s="950">
        <v>5351799</v>
      </c>
      <c r="CB114" s="950"/>
      <c r="CC114" s="950"/>
      <c r="CD114" s="950"/>
      <c r="CE114" s="950"/>
      <c r="CF114" s="944">
        <v>28</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2080</v>
      </c>
      <c r="AB115" s="964"/>
      <c r="AC115" s="964"/>
      <c r="AD115" s="964"/>
      <c r="AE115" s="965"/>
      <c r="AF115" s="966">
        <v>25769</v>
      </c>
      <c r="AG115" s="964"/>
      <c r="AH115" s="964"/>
      <c r="AI115" s="964"/>
      <c r="AJ115" s="965"/>
      <c r="AK115" s="966">
        <v>27289</v>
      </c>
      <c r="AL115" s="964"/>
      <c r="AM115" s="964"/>
      <c r="AN115" s="964"/>
      <c r="AO115" s="965"/>
      <c r="AP115" s="967">
        <v>0.1</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3994002</v>
      </c>
      <c r="BR115" s="950"/>
      <c r="BS115" s="950"/>
      <c r="BT115" s="950"/>
      <c r="BU115" s="950"/>
      <c r="BV115" s="950">
        <v>3897837</v>
      </c>
      <c r="BW115" s="950"/>
      <c r="BX115" s="950"/>
      <c r="BY115" s="950"/>
      <c r="BZ115" s="950"/>
      <c r="CA115" s="950">
        <v>4227277</v>
      </c>
      <c r="CB115" s="950"/>
      <c r="CC115" s="950"/>
      <c r="CD115" s="950"/>
      <c r="CE115" s="950"/>
      <c r="CF115" s="944">
        <v>22.1</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31426</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1568</v>
      </c>
      <c r="AB116" s="989"/>
      <c r="AC116" s="989"/>
      <c r="AD116" s="989"/>
      <c r="AE116" s="990"/>
      <c r="AF116" s="991">
        <v>2602</v>
      </c>
      <c r="AG116" s="989"/>
      <c r="AH116" s="989"/>
      <c r="AI116" s="989"/>
      <c r="AJ116" s="990"/>
      <c r="AK116" s="991">
        <v>6466</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10224347</v>
      </c>
      <c r="AB117" s="996"/>
      <c r="AC117" s="996"/>
      <c r="AD117" s="996"/>
      <c r="AE117" s="997"/>
      <c r="AF117" s="995">
        <v>10255117</v>
      </c>
      <c r="AG117" s="996"/>
      <c r="AH117" s="996"/>
      <c r="AI117" s="996"/>
      <c r="AJ117" s="997"/>
      <c r="AK117" s="995">
        <v>9981717</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285</v>
      </c>
      <c r="AG118" s="913"/>
      <c r="AH118" s="913"/>
      <c r="AI118" s="913"/>
      <c r="AJ118" s="914"/>
      <c r="AK118" s="912" t="s">
        <v>284</v>
      </c>
      <c r="AL118" s="913"/>
      <c r="AM118" s="913"/>
      <c r="AN118" s="913"/>
      <c r="AO118" s="914"/>
      <c r="AP118" s="1020" t="s">
        <v>397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125419028</v>
      </c>
      <c r="BR118" s="1016"/>
      <c r="BS118" s="1016"/>
      <c r="BT118" s="1016"/>
      <c r="BU118" s="1016"/>
      <c r="BV118" s="1016">
        <v>121918599</v>
      </c>
      <c r="BW118" s="1016"/>
      <c r="BX118" s="1016"/>
      <c r="BY118" s="1016"/>
      <c r="BZ118" s="1016"/>
      <c r="CA118" s="1016">
        <v>117105073</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596</v>
      </c>
      <c r="AB119" s="920"/>
      <c r="AC119" s="920"/>
      <c r="AD119" s="920"/>
      <c r="AE119" s="921"/>
      <c r="AF119" s="922">
        <v>22596</v>
      </c>
      <c r="AG119" s="920"/>
      <c r="AH119" s="920"/>
      <c r="AI119" s="920"/>
      <c r="AJ119" s="921"/>
      <c r="AK119" s="922">
        <v>22596</v>
      </c>
      <c r="AL119" s="920"/>
      <c r="AM119" s="920"/>
      <c r="AN119" s="920"/>
      <c r="AO119" s="921"/>
      <c r="AP119" s="923">
        <v>0.1</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5099070</v>
      </c>
      <c r="BR119" s="957"/>
      <c r="BS119" s="957"/>
      <c r="BT119" s="957"/>
      <c r="BU119" s="957"/>
      <c r="BV119" s="957">
        <v>4849076</v>
      </c>
      <c r="BW119" s="957"/>
      <c r="BX119" s="957"/>
      <c r="BY119" s="957"/>
      <c r="BZ119" s="957"/>
      <c r="CA119" s="957">
        <v>18469109</v>
      </c>
      <c r="CB119" s="957"/>
      <c r="CC119" s="957"/>
      <c r="CD119" s="957"/>
      <c r="CE119" s="957"/>
      <c r="CF119" s="971">
        <v>96.5</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126516</v>
      </c>
      <c r="DH119" s="1028"/>
      <c r="DI119" s="1028"/>
      <c r="DJ119" s="1028"/>
      <c r="DK119" s="1029"/>
      <c r="DL119" s="1030">
        <v>124826</v>
      </c>
      <c r="DM119" s="1028"/>
      <c r="DN119" s="1028"/>
      <c r="DO119" s="1028"/>
      <c r="DP119" s="1029"/>
      <c r="DQ119" s="1030">
        <v>123990</v>
      </c>
      <c r="DR119" s="1028"/>
      <c r="DS119" s="1028"/>
      <c r="DT119" s="1028"/>
      <c r="DU119" s="1029"/>
      <c r="DV119" s="1031">
        <v>0.6</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24402952</v>
      </c>
      <c r="BR120" s="950"/>
      <c r="BS120" s="950"/>
      <c r="BT120" s="950"/>
      <c r="BU120" s="950"/>
      <c r="BV120" s="950">
        <v>22487456</v>
      </c>
      <c r="BW120" s="950"/>
      <c r="BX120" s="950"/>
      <c r="BY120" s="950"/>
      <c r="BZ120" s="950"/>
      <c r="CA120" s="950">
        <v>20965855</v>
      </c>
      <c r="CB120" s="950"/>
      <c r="CC120" s="950"/>
      <c r="CD120" s="950"/>
      <c r="CE120" s="950"/>
      <c r="CF120" s="944">
        <v>109.6</v>
      </c>
      <c r="CG120" s="945"/>
      <c r="CH120" s="945"/>
      <c r="CI120" s="945"/>
      <c r="CJ120" s="945"/>
      <c r="CK120" s="1043" t="s">
        <v>433</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20615403</v>
      </c>
      <c r="DH120" s="957"/>
      <c r="DI120" s="957"/>
      <c r="DJ120" s="957"/>
      <c r="DK120" s="957"/>
      <c r="DL120" s="957">
        <v>20312483</v>
      </c>
      <c r="DM120" s="957"/>
      <c r="DN120" s="957"/>
      <c r="DO120" s="957"/>
      <c r="DP120" s="957"/>
      <c r="DQ120" s="957">
        <v>19359013</v>
      </c>
      <c r="DR120" s="957"/>
      <c r="DS120" s="957"/>
      <c r="DT120" s="957"/>
      <c r="DU120" s="957"/>
      <c r="DV120" s="958">
        <v>101.2</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38734296</v>
      </c>
      <c r="BR121" s="1016"/>
      <c r="BS121" s="1016"/>
      <c r="BT121" s="1016"/>
      <c r="BU121" s="1016"/>
      <c r="BV121" s="1016">
        <v>39437716</v>
      </c>
      <c r="BW121" s="1016"/>
      <c r="BX121" s="1016"/>
      <c r="BY121" s="1016"/>
      <c r="BZ121" s="1016"/>
      <c r="CA121" s="1016">
        <v>41006823</v>
      </c>
      <c r="CB121" s="1016"/>
      <c r="CC121" s="1016"/>
      <c r="CD121" s="1016"/>
      <c r="CE121" s="1016"/>
      <c r="CF121" s="1054">
        <v>214.3</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t="s">
        <v>110</v>
      </c>
      <c r="DH121" s="950"/>
      <c r="DI121" s="950"/>
      <c r="DJ121" s="950"/>
      <c r="DK121" s="950"/>
      <c r="DL121" s="950" t="s">
        <v>110</v>
      </c>
      <c r="DM121" s="950"/>
      <c r="DN121" s="950"/>
      <c r="DO121" s="950"/>
      <c r="DP121" s="950"/>
      <c r="DQ121" s="950" t="s">
        <v>110</v>
      </c>
      <c r="DR121" s="950"/>
      <c r="DS121" s="950"/>
      <c r="DT121" s="950"/>
      <c r="DU121" s="950"/>
      <c r="DV121" s="951" t="s">
        <v>110</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436</v>
      </c>
      <c r="BP122" s="1024"/>
      <c r="BQ122" s="1064">
        <v>68236318</v>
      </c>
      <c r="BR122" s="1065"/>
      <c r="BS122" s="1065"/>
      <c r="BT122" s="1065"/>
      <c r="BU122" s="1065"/>
      <c r="BV122" s="1065">
        <v>66774248</v>
      </c>
      <c r="BW122" s="1065"/>
      <c r="BX122" s="1065"/>
      <c r="BY122" s="1065"/>
      <c r="BZ122" s="1065"/>
      <c r="CA122" s="1065">
        <v>80441787</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302.10000000000002</v>
      </c>
      <c r="BR123" s="1057"/>
      <c r="BS123" s="1057"/>
      <c r="BT123" s="1057"/>
      <c r="BU123" s="1057"/>
      <c r="BV123" s="1057">
        <v>291.60000000000002</v>
      </c>
      <c r="BW123" s="1057"/>
      <c r="BX123" s="1057"/>
      <c r="BY123" s="1057"/>
      <c r="BZ123" s="1057"/>
      <c r="CA123" s="1057">
        <v>191.6</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v>7423</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1484</v>
      </c>
      <c r="AB126" s="989"/>
      <c r="AC126" s="989"/>
      <c r="AD126" s="989"/>
      <c r="AE126" s="990"/>
      <c r="AF126" s="991">
        <v>3173</v>
      </c>
      <c r="AG126" s="989"/>
      <c r="AH126" s="989"/>
      <c r="AI126" s="989"/>
      <c r="AJ126" s="990"/>
      <c r="AK126" s="991">
        <v>4693</v>
      </c>
      <c r="AL126" s="989"/>
      <c r="AM126" s="989"/>
      <c r="AN126" s="989"/>
      <c r="AO126" s="990"/>
      <c r="AP126" s="992">
        <v>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v>3565818</v>
      </c>
      <c r="DH126" s="950"/>
      <c r="DI126" s="950"/>
      <c r="DJ126" s="950"/>
      <c r="DK126" s="950"/>
      <c r="DL126" s="950">
        <v>3375582</v>
      </c>
      <c r="DM126" s="950"/>
      <c r="DN126" s="950"/>
      <c r="DO126" s="950"/>
      <c r="DP126" s="950"/>
      <c r="DQ126" s="950">
        <v>3239263</v>
      </c>
      <c r="DR126" s="950"/>
      <c r="DS126" s="950"/>
      <c r="DT126" s="950"/>
      <c r="DU126" s="950"/>
      <c r="DV126" s="951">
        <v>16.899999999999999</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t="s">
        <v>438</v>
      </c>
      <c r="AG127" s="989"/>
      <c r="AH127" s="989"/>
      <c r="AI127" s="989"/>
      <c r="AJ127" s="990"/>
      <c r="AK127" s="991" t="s">
        <v>438</v>
      </c>
      <c r="AL127" s="989"/>
      <c r="AM127" s="989"/>
      <c r="AN127" s="989"/>
      <c r="AO127" s="990"/>
      <c r="AP127" s="992" t="s">
        <v>438</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12.3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2831408</v>
      </c>
      <c r="AB128" s="1120"/>
      <c r="AC128" s="1120"/>
      <c r="AD128" s="1120"/>
      <c r="AE128" s="1121"/>
      <c r="AF128" s="1122">
        <v>2938986</v>
      </c>
      <c r="AG128" s="1120"/>
      <c r="AH128" s="1120"/>
      <c r="AI128" s="1120"/>
      <c r="AJ128" s="1121"/>
      <c r="AK128" s="1122">
        <v>2934020</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17.3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21854700</v>
      </c>
      <c r="AB129" s="989"/>
      <c r="AC129" s="989"/>
      <c r="AD129" s="989"/>
      <c r="AE129" s="990"/>
      <c r="AF129" s="991">
        <v>21921502</v>
      </c>
      <c r="AG129" s="989"/>
      <c r="AH129" s="989"/>
      <c r="AI129" s="989"/>
      <c r="AJ129" s="990"/>
      <c r="AK129" s="991">
        <v>22148298</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22.4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2929062</v>
      </c>
      <c r="AB130" s="989"/>
      <c r="AC130" s="989"/>
      <c r="AD130" s="989"/>
      <c r="AE130" s="990"/>
      <c r="AF130" s="991">
        <v>3015709</v>
      </c>
      <c r="AG130" s="989"/>
      <c r="AH130" s="989"/>
      <c r="AI130" s="989"/>
      <c r="AJ130" s="990"/>
      <c r="AK130" s="991">
        <v>3013116</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191.6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18925638</v>
      </c>
      <c r="AB131" s="1028"/>
      <c r="AC131" s="1028"/>
      <c r="AD131" s="1028"/>
      <c r="AE131" s="1029"/>
      <c r="AF131" s="1030">
        <v>18905793</v>
      </c>
      <c r="AG131" s="1028"/>
      <c r="AH131" s="1028"/>
      <c r="AI131" s="1028"/>
      <c r="AJ131" s="1029"/>
      <c r="AK131" s="1030">
        <v>19135182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23.586403430000001</v>
      </c>
      <c r="AB132" s="1134"/>
      <c r="AC132" s="1134"/>
      <c r="AD132" s="1134"/>
      <c r="AE132" s="1135"/>
      <c r="AF132" s="1136">
        <v>22.746584630000001</v>
      </c>
      <c r="AG132" s="1134"/>
      <c r="AH132" s="1134"/>
      <c r="AI132" s="1134"/>
      <c r="AJ132" s="1135"/>
      <c r="AK132" s="1136">
        <v>21.08462308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23.2</v>
      </c>
      <c r="AB133" s="1141"/>
      <c r="AC133" s="1141"/>
      <c r="AD133" s="1141"/>
      <c r="AE133" s="1142"/>
      <c r="AF133" s="1140">
        <v>23.6</v>
      </c>
      <c r="AG133" s="1141"/>
      <c r="AH133" s="1141"/>
      <c r="AI133" s="1141"/>
      <c r="AJ133" s="1142"/>
      <c r="AK133" s="1140">
        <v>22.4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52" zoomScaleNormal="85" zoomScaleSheetLayoutView="55" workbookViewId="0">
      <selection activeCell="Q74" sqref="Q7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5568448</v>
      </c>
      <c r="L9" s="264">
        <v>55114</v>
      </c>
      <c r="M9" s="265">
        <v>57752</v>
      </c>
      <c r="N9" s="266">
        <v>-4.5999999999999996</v>
      </c>
    </row>
    <row r="10" spans="1:16" x14ac:dyDescent="0.15">
      <c r="A10" s="248"/>
      <c r="B10" s="244"/>
      <c r="C10" s="244"/>
      <c r="D10" s="244"/>
      <c r="E10" s="244"/>
      <c r="F10" s="244"/>
      <c r="G10" s="1149" t="s">
        <v>474</v>
      </c>
      <c r="H10" s="1150"/>
      <c r="I10" s="1150"/>
      <c r="J10" s="1151"/>
      <c r="K10" s="267">
        <v>105474</v>
      </c>
      <c r="L10" s="268">
        <v>1044</v>
      </c>
      <c r="M10" s="269">
        <v>3854</v>
      </c>
      <c r="N10" s="270">
        <v>-72.900000000000006</v>
      </c>
    </row>
    <row r="11" spans="1:16" ht="13.5" customHeight="1" x14ac:dyDescent="0.15">
      <c r="A11" s="248"/>
      <c r="B11" s="244"/>
      <c r="C11" s="244"/>
      <c r="D11" s="244"/>
      <c r="E11" s="244"/>
      <c r="F11" s="244"/>
      <c r="G11" s="1149" t="s">
        <v>475</v>
      </c>
      <c r="H11" s="1150"/>
      <c r="I11" s="1150"/>
      <c r="J11" s="1151"/>
      <c r="K11" s="267">
        <v>990081</v>
      </c>
      <c r="L11" s="268">
        <v>9799</v>
      </c>
      <c r="M11" s="269">
        <v>3128</v>
      </c>
      <c r="N11" s="270">
        <v>213.3</v>
      </c>
    </row>
    <row r="12" spans="1:16" ht="13.5" customHeight="1" x14ac:dyDescent="0.15">
      <c r="A12" s="248"/>
      <c r="B12" s="244"/>
      <c r="C12" s="244"/>
      <c r="D12" s="244"/>
      <c r="E12" s="244"/>
      <c r="F12" s="244"/>
      <c r="G12" s="1149" t="s">
        <v>476</v>
      </c>
      <c r="H12" s="1150"/>
      <c r="I12" s="1150"/>
      <c r="J12" s="1151"/>
      <c r="K12" s="267" t="s">
        <v>477</v>
      </c>
      <c r="L12" s="268" t="s">
        <v>477</v>
      </c>
      <c r="M12" s="269">
        <v>608</v>
      </c>
      <c r="N12" s="270" t="s">
        <v>477</v>
      </c>
    </row>
    <row r="13" spans="1:16" ht="13.5" customHeight="1" x14ac:dyDescent="0.15">
      <c r="A13" s="248"/>
      <c r="B13" s="244"/>
      <c r="C13" s="244"/>
      <c r="D13" s="244"/>
      <c r="E13" s="244"/>
      <c r="F13" s="244"/>
      <c r="G13" s="1149" t="s">
        <v>478</v>
      </c>
      <c r="H13" s="1150"/>
      <c r="I13" s="1150"/>
      <c r="J13" s="1151"/>
      <c r="K13" s="267" t="s">
        <v>477</v>
      </c>
      <c r="L13" s="268" t="s">
        <v>477</v>
      </c>
      <c r="M13" s="269">
        <v>0</v>
      </c>
      <c r="N13" s="270" t="s">
        <v>477</v>
      </c>
    </row>
    <row r="14" spans="1:16" ht="13.5" customHeight="1" x14ac:dyDescent="0.15">
      <c r="A14" s="248"/>
      <c r="B14" s="244"/>
      <c r="C14" s="244"/>
      <c r="D14" s="244"/>
      <c r="E14" s="244"/>
      <c r="F14" s="244"/>
      <c r="G14" s="1149" t="s">
        <v>479</v>
      </c>
      <c r="H14" s="1150"/>
      <c r="I14" s="1150"/>
      <c r="J14" s="1151"/>
      <c r="K14" s="267">
        <v>133777</v>
      </c>
      <c r="L14" s="268">
        <v>1324</v>
      </c>
      <c r="M14" s="269">
        <v>2455</v>
      </c>
      <c r="N14" s="270">
        <v>-46.1</v>
      </c>
    </row>
    <row r="15" spans="1:16" ht="13.5" customHeight="1" x14ac:dyDescent="0.15">
      <c r="A15" s="248"/>
      <c r="B15" s="244"/>
      <c r="C15" s="244"/>
      <c r="D15" s="244"/>
      <c r="E15" s="244"/>
      <c r="F15" s="244"/>
      <c r="G15" s="1149" t="s">
        <v>480</v>
      </c>
      <c r="H15" s="1150"/>
      <c r="I15" s="1150"/>
      <c r="J15" s="1151"/>
      <c r="K15" s="267">
        <v>57301</v>
      </c>
      <c r="L15" s="268">
        <v>567</v>
      </c>
      <c r="M15" s="269">
        <v>1040</v>
      </c>
      <c r="N15" s="270">
        <v>-45.5</v>
      </c>
    </row>
    <row r="16" spans="1:16" x14ac:dyDescent="0.15">
      <c r="A16" s="248"/>
      <c r="B16" s="244"/>
      <c r="C16" s="244"/>
      <c r="D16" s="244"/>
      <c r="E16" s="244"/>
      <c r="F16" s="244"/>
      <c r="G16" s="1152" t="s">
        <v>481</v>
      </c>
      <c r="H16" s="1153"/>
      <c r="I16" s="1153"/>
      <c r="J16" s="1154"/>
      <c r="K16" s="268">
        <v>-556563</v>
      </c>
      <c r="L16" s="268">
        <v>-5509</v>
      </c>
      <c r="M16" s="269">
        <v>-5417</v>
      </c>
      <c r="N16" s="270">
        <v>1.7</v>
      </c>
    </row>
    <row r="17" spans="1:16" x14ac:dyDescent="0.15">
      <c r="A17" s="248"/>
      <c r="B17" s="244"/>
      <c r="C17" s="244"/>
      <c r="D17" s="244"/>
      <c r="E17" s="244"/>
      <c r="F17" s="244"/>
      <c r="G17" s="1152" t="s">
        <v>168</v>
      </c>
      <c r="H17" s="1153"/>
      <c r="I17" s="1153"/>
      <c r="J17" s="1154"/>
      <c r="K17" s="268">
        <v>6298518</v>
      </c>
      <c r="L17" s="268">
        <v>62340</v>
      </c>
      <c r="M17" s="269">
        <v>63420</v>
      </c>
      <c r="N17" s="270">
        <v>-1.7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4.5999999999999996</v>
      </c>
      <c r="L21" s="281">
        <v>6.06</v>
      </c>
      <c r="M21" s="282">
        <v>-1.46</v>
      </c>
      <c r="N21" s="249"/>
      <c r="O21" s="283"/>
      <c r="P21" s="279"/>
    </row>
    <row r="22" spans="1:16" s="284" customFormat="1" x14ac:dyDescent="0.15">
      <c r="A22" s="279"/>
      <c r="B22" s="249"/>
      <c r="C22" s="249"/>
      <c r="D22" s="249"/>
      <c r="E22" s="249"/>
      <c r="F22" s="249"/>
      <c r="G22" s="1144" t="s">
        <v>487</v>
      </c>
      <c r="H22" s="1145"/>
      <c r="I22" s="1145"/>
      <c r="J22" s="1146"/>
      <c r="K22" s="285">
        <v>92.1</v>
      </c>
      <c r="L22" s="286">
        <v>99.7</v>
      </c>
      <c r="M22" s="287">
        <v>-7.6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8689669</v>
      </c>
      <c r="L32" s="294">
        <v>86007</v>
      </c>
      <c r="M32" s="295">
        <v>31722</v>
      </c>
      <c r="N32" s="296">
        <v>171.1</v>
      </c>
    </row>
    <row r="33" spans="1:16" ht="13.5" customHeight="1" x14ac:dyDescent="0.15">
      <c r="A33" s="248"/>
      <c r="B33" s="244"/>
      <c r="C33" s="244"/>
      <c r="D33" s="244"/>
      <c r="E33" s="244"/>
      <c r="F33" s="244"/>
      <c r="G33" s="1160" t="s">
        <v>492</v>
      </c>
      <c r="H33" s="1161"/>
      <c r="I33" s="1161"/>
      <c r="J33" s="1162"/>
      <c r="K33" s="294" t="s">
        <v>477</v>
      </c>
      <c r="L33" s="294" t="s">
        <v>477</v>
      </c>
      <c r="M33" s="295">
        <v>0</v>
      </c>
      <c r="N33" s="296" t="s">
        <v>477</v>
      </c>
    </row>
    <row r="34" spans="1:16" ht="27" customHeight="1" x14ac:dyDescent="0.15">
      <c r="A34" s="248"/>
      <c r="B34" s="244"/>
      <c r="C34" s="244"/>
      <c r="D34" s="244"/>
      <c r="E34" s="244"/>
      <c r="F34" s="244"/>
      <c r="G34" s="1160" t="s">
        <v>493</v>
      </c>
      <c r="H34" s="1161"/>
      <c r="I34" s="1161"/>
      <c r="J34" s="1162"/>
      <c r="K34" s="294" t="s">
        <v>477</v>
      </c>
      <c r="L34" s="294" t="s">
        <v>477</v>
      </c>
      <c r="M34" s="295">
        <v>57</v>
      </c>
      <c r="N34" s="296" t="s">
        <v>477</v>
      </c>
    </row>
    <row r="35" spans="1:16" ht="27" customHeight="1" x14ac:dyDescent="0.15">
      <c r="A35" s="248"/>
      <c r="B35" s="244"/>
      <c r="C35" s="244"/>
      <c r="D35" s="244"/>
      <c r="E35" s="244"/>
      <c r="F35" s="244"/>
      <c r="G35" s="1160" t="s">
        <v>494</v>
      </c>
      <c r="H35" s="1161"/>
      <c r="I35" s="1161"/>
      <c r="J35" s="1162"/>
      <c r="K35" s="294">
        <v>1252935</v>
      </c>
      <c r="L35" s="294">
        <v>12401</v>
      </c>
      <c r="M35" s="295">
        <v>7092</v>
      </c>
      <c r="N35" s="296">
        <v>74.900000000000006</v>
      </c>
    </row>
    <row r="36" spans="1:16" ht="27" customHeight="1" x14ac:dyDescent="0.15">
      <c r="A36" s="248"/>
      <c r="B36" s="244"/>
      <c r="C36" s="244"/>
      <c r="D36" s="244"/>
      <c r="E36" s="244"/>
      <c r="F36" s="244"/>
      <c r="G36" s="1160" t="s">
        <v>495</v>
      </c>
      <c r="H36" s="1161"/>
      <c r="I36" s="1161"/>
      <c r="J36" s="1162"/>
      <c r="K36" s="294">
        <v>5358</v>
      </c>
      <c r="L36" s="294">
        <v>53</v>
      </c>
      <c r="M36" s="295">
        <v>1180</v>
      </c>
      <c r="N36" s="296">
        <v>-95.5</v>
      </c>
    </row>
    <row r="37" spans="1:16" ht="13.5" customHeight="1" x14ac:dyDescent="0.15">
      <c r="A37" s="248"/>
      <c r="B37" s="244"/>
      <c r="C37" s="244"/>
      <c r="D37" s="244"/>
      <c r="E37" s="244"/>
      <c r="F37" s="244"/>
      <c r="G37" s="1160" t="s">
        <v>496</v>
      </c>
      <c r="H37" s="1161"/>
      <c r="I37" s="1161"/>
      <c r="J37" s="1162"/>
      <c r="K37" s="294">
        <v>27289</v>
      </c>
      <c r="L37" s="294">
        <v>270</v>
      </c>
      <c r="M37" s="295">
        <v>1206</v>
      </c>
      <c r="N37" s="296">
        <v>-77.599999999999994</v>
      </c>
    </row>
    <row r="38" spans="1:16" ht="27" customHeight="1" x14ac:dyDescent="0.15">
      <c r="A38" s="248"/>
      <c r="B38" s="244"/>
      <c r="C38" s="244"/>
      <c r="D38" s="244"/>
      <c r="E38" s="244"/>
      <c r="F38" s="244"/>
      <c r="G38" s="1163" t="s">
        <v>497</v>
      </c>
      <c r="H38" s="1164"/>
      <c r="I38" s="1164"/>
      <c r="J38" s="1165"/>
      <c r="K38" s="297">
        <v>6466</v>
      </c>
      <c r="L38" s="297">
        <v>64</v>
      </c>
      <c r="M38" s="298">
        <v>3</v>
      </c>
      <c r="N38" s="299">
        <v>2033.3</v>
      </c>
      <c r="O38" s="293"/>
    </row>
    <row r="39" spans="1:16" x14ac:dyDescent="0.15">
      <c r="A39" s="248"/>
      <c r="B39" s="244"/>
      <c r="C39" s="244"/>
      <c r="D39" s="244"/>
      <c r="E39" s="244"/>
      <c r="F39" s="244"/>
      <c r="G39" s="1163" t="s">
        <v>498</v>
      </c>
      <c r="H39" s="1164"/>
      <c r="I39" s="1164"/>
      <c r="J39" s="1165"/>
      <c r="K39" s="300">
        <v>-2934020</v>
      </c>
      <c r="L39" s="300">
        <v>-29040</v>
      </c>
      <c r="M39" s="301">
        <v>-6973</v>
      </c>
      <c r="N39" s="302">
        <v>316.5</v>
      </c>
      <c r="O39" s="293"/>
    </row>
    <row r="40" spans="1:16" ht="27" customHeight="1" x14ac:dyDescent="0.15">
      <c r="A40" s="248"/>
      <c r="B40" s="244"/>
      <c r="C40" s="244"/>
      <c r="D40" s="244"/>
      <c r="E40" s="244"/>
      <c r="F40" s="244"/>
      <c r="G40" s="1160" t="s">
        <v>499</v>
      </c>
      <c r="H40" s="1161"/>
      <c r="I40" s="1161"/>
      <c r="J40" s="1162"/>
      <c r="K40" s="300">
        <v>-3013116</v>
      </c>
      <c r="L40" s="300">
        <v>-29822</v>
      </c>
      <c r="M40" s="301">
        <v>-25524</v>
      </c>
      <c r="N40" s="302">
        <v>16.8</v>
      </c>
      <c r="O40" s="293"/>
    </row>
    <row r="41" spans="1:16" x14ac:dyDescent="0.15">
      <c r="A41" s="248"/>
      <c r="B41" s="244"/>
      <c r="C41" s="244"/>
      <c r="D41" s="244"/>
      <c r="E41" s="244"/>
      <c r="F41" s="244"/>
      <c r="G41" s="1166" t="s">
        <v>279</v>
      </c>
      <c r="H41" s="1167"/>
      <c r="I41" s="1167"/>
      <c r="J41" s="1168"/>
      <c r="K41" s="294">
        <v>4034581</v>
      </c>
      <c r="L41" s="300">
        <v>39933</v>
      </c>
      <c r="M41" s="301">
        <v>8763</v>
      </c>
      <c r="N41" s="302">
        <v>355.7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2335692</v>
      </c>
      <c r="J51" s="320">
        <v>23043</v>
      </c>
      <c r="K51" s="321">
        <v>-40.4</v>
      </c>
      <c r="L51" s="322">
        <v>41433</v>
      </c>
      <c r="M51" s="323">
        <v>3.1</v>
      </c>
      <c r="N51" s="324">
        <v>-43.5</v>
      </c>
    </row>
    <row r="52" spans="1:14" x14ac:dyDescent="0.15">
      <c r="A52" s="248"/>
      <c r="B52" s="244"/>
      <c r="C52" s="244"/>
      <c r="D52" s="244"/>
      <c r="E52" s="244"/>
      <c r="F52" s="244"/>
      <c r="G52" s="325"/>
      <c r="H52" s="326" t="s">
        <v>510</v>
      </c>
      <c r="I52" s="327">
        <v>1558303</v>
      </c>
      <c r="J52" s="328">
        <v>15373</v>
      </c>
      <c r="K52" s="329">
        <v>-6.1</v>
      </c>
      <c r="L52" s="330">
        <v>22351</v>
      </c>
      <c r="M52" s="331">
        <v>-4.3</v>
      </c>
      <c r="N52" s="332">
        <v>-1.8</v>
      </c>
    </row>
    <row r="53" spans="1:14" x14ac:dyDescent="0.15">
      <c r="A53" s="248"/>
      <c r="B53" s="244"/>
      <c r="C53" s="244"/>
      <c r="D53" s="244"/>
      <c r="E53" s="244"/>
      <c r="F53" s="244"/>
      <c r="G53" s="310" t="s">
        <v>511</v>
      </c>
      <c r="H53" s="311"/>
      <c r="I53" s="319">
        <v>4612985</v>
      </c>
      <c r="J53" s="320">
        <v>45199</v>
      </c>
      <c r="K53" s="321">
        <v>96.2</v>
      </c>
      <c r="L53" s="322">
        <v>43493</v>
      </c>
      <c r="M53" s="323">
        <v>5</v>
      </c>
      <c r="N53" s="324">
        <v>91.2</v>
      </c>
    </row>
    <row r="54" spans="1:14" x14ac:dyDescent="0.15">
      <c r="A54" s="248"/>
      <c r="B54" s="244"/>
      <c r="C54" s="244"/>
      <c r="D54" s="244"/>
      <c r="E54" s="244"/>
      <c r="F54" s="244"/>
      <c r="G54" s="325"/>
      <c r="H54" s="326" t="s">
        <v>510</v>
      </c>
      <c r="I54" s="327">
        <v>3824362</v>
      </c>
      <c r="J54" s="328">
        <v>37472</v>
      </c>
      <c r="K54" s="329">
        <v>143.80000000000001</v>
      </c>
      <c r="L54" s="330">
        <v>23254</v>
      </c>
      <c r="M54" s="331">
        <v>4</v>
      </c>
      <c r="N54" s="332">
        <v>139.80000000000001</v>
      </c>
    </row>
    <row r="55" spans="1:14" x14ac:dyDescent="0.15">
      <c r="A55" s="248"/>
      <c r="B55" s="244"/>
      <c r="C55" s="244"/>
      <c r="D55" s="244"/>
      <c r="E55" s="244"/>
      <c r="F55" s="244"/>
      <c r="G55" s="310" t="s">
        <v>512</v>
      </c>
      <c r="H55" s="311"/>
      <c r="I55" s="319">
        <v>3636088</v>
      </c>
      <c r="J55" s="320">
        <v>35758</v>
      </c>
      <c r="K55" s="321">
        <v>-20.9</v>
      </c>
      <c r="L55" s="322">
        <v>50840</v>
      </c>
      <c r="M55" s="323">
        <v>16.899999999999999</v>
      </c>
      <c r="N55" s="324">
        <v>-37.799999999999997</v>
      </c>
    </row>
    <row r="56" spans="1:14" x14ac:dyDescent="0.15">
      <c r="A56" s="248"/>
      <c r="B56" s="244"/>
      <c r="C56" s="244"/>
      <c r="D56" s="244"/>
      <c r="E56" s="244"/>
      <c r="F56" s="244"/>
      <c r="G56" s="325"/>
      <c r="H56" s="326" t="s">
        <v>510</v>
      </c>
      <c r="I56" s="327">
        <v>1380178</v>
      </c>
      <c r="J56" s="328">
        <v>13573</v>
      </c>
      <c r="K56" s="329">
        <v>-63.8</v>
      </c>
      <c r="L56" s="330">
        <v>25367</v>
      </c>
      <c r="M56" s="331">
        <v>9.1</v>
      </c>
      <c r="N56" s="332">
        <v>-72.900000000000006</v>
      </c>
    </row>
    <row r="57" spans="1:14" x14ac:dyDescent="0.15">
      <c r="A57" s="248"/>
      <c r="B57" s="244"/>
      <c r="C57" s="244"/>
      <c r="D57" s="244"/>
      <c r="E57" s="244"/>
      <c r="F57" s="244"/>
      <c r="G57" s="310" t="s">
        <v>513</v>
      </c>
      <c r="H57" s="311"/>
      <c r="I57" s="319">
        <v>5867584</v>
      </c>
      <c r="J57" s="320">
        <v>57898</v>
      </c>
      <c r="K57" s="321">
        <v>61.9</v>
      </c>
      <c r="L57" s="322">
        <v>53605</v>
      </c>
      <c r="M57" s="323">
        <v>5.4</v>
      </c>
      <c r="N57" s="324">
        <v>56.5</v>
      </c>
    </row>
    <row r="58" spans="1:14" x14ac:dyDescent="0.15">
      <c r="A58" s="248"/>
      <c r="B58" s="244"/>
      <c r="C58" s="244"/>
      <c r="D58" s="244"/>
      <c r="E58" s="244"/>
      <c r="F58" s="244"/>
      <c r="G58" s="325"/>
      <c r="H58" s="326" t="s">
        <v>510</v>
      </c>
      <c r="I58" s="327">
        <v>3231307</v>
      </c>
      <c r="J58" s="328">
        <v>31885</v>
      </c>
      <c r="K58" s="329">
        <v>134.9</v>
      </c>
      <c r="L58" s="330">
        <v>28343</v>
      </c>
      <c r="M58" s="331">
        <v>11.7</v>
      </c>
      <c r="N58" s="332">
        <v>123.2</v>
      </c>
    </row>
    <row r="59" spans="1:14" x14ac:dyDescent="0.15">
      <c r="A59" s="248"/>
      <c r="B59" s="244"/>
      <c r="C59" s="244"/>
      <c r="D59" s="244"/>
      <c r="E59" s="244"/>
      <c r="F59" s="244"/>
      <c r="G59" s="310" t="s">
        <v>514</v>
      </c>
      <c r="H59" s="311"/>
      <c r="I59" s="319">
        <v>2193155</v>
      </c>
      <c r="J59" s="320">
        <v>21707</v>
      </c>
      <c r="K59" s="321">
        <v>-62.5</v>
      </c>
      <c r="L59" s="322">
        <v>44267</v>
      </c>
      <c r="M59" s="323">
        <v>-17.399999999999999</v>
      </c>
      <c r="N59" s="324">
        <v>-45.1</v>
      </c>
    </row>
    <row r="60" spans="1:14" x14ac:dyDescent="0.15">
      <c r="A60" s="248"/>
      <c r="B60" s="244"/>
      <c r="C60" s="244"/>
      <c r="D60" s="244"/>
      <c r="E60" s="244"/>
      <c r="F60" s="244"/>
      <c r="G60" s="325"/>
      <c r="H60" s="326" t="s">
        <v>510</v>
      </c>
      <c r="I60" s="333">
        <v>1770916</v>
      </c>
      <c r="J60" s="328">
        <v>17528</v>
      </c>
      <c r="K60" s="329">
        <v>-45</v>
      </c>
      <c r="L60" s="330">
        <v>26161</v>
      </c>
      <c r="M60" s="331">
        <v>-7.7</v>
      </c>
      <c r="N60" s="332">
        <v>-37.299999999999997</v>
      </c>
    </row>
    <row r="61" spans="1:14" x14ac:dyDescent="0.15">
      <c r="A61" s="248"/>
      <c r="B61" s="244"/>
      <c r="C61" s="244"/>
      <c r="D61" s="244"/>
      <c r="E61" s="244"/>
      <c r="F61" s="244"/>
      <c r="G61" s="310" t="s">
        <v>515</v>
      </c>
      <c r="H61" s="334"/>
      <c r="I61" s="335">
        <v>3729101</v>
      </c>
      <c r="J61" s="336">
        <v>36721</v>
      </c>
      <c r="K61" s="337">
        <v>6.9</v>
      </c>
      <c r="L61" s="338">
        <v>46728</v>
      </c>
      <c r="M61" s="339">
        <v>2.6</v>
      </c>
      <c r="N61" s="324">
        <v>4.3</v>
      </c>
    </row>
    <row r="62" spans="1:14" x14ac:dyDescent="0.15">
      <c r="A62" s="248"/>
      <c r="B62" s="244"/>
      <c r="C62" s="244"/>
      <c r="D62" s="244"/>
      <c r="E62" s="244"/>
      <c r="F62" s="244"/>
      <c r="G62" s="325"/>
      <c r="H62" s="326" t="s">
        <v>510</v>
      </c>
      <c r="I62" s="327">
        <v>2353013</v>
      </c>
      <c r="J62" s="328">
        <v>23166</v>
      </c>
      <c r="K62" s="329">
        <v>32.799999999999997</v>
      </c>
      <c r="L62" s="330">
        <v>25095</v>
      </c>
      <c r="M62" s="331">
        <v>2.6</v>
      </c>
      <c r="N62" s="332">
        <v>30.2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82"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1.5</v>
      </c>
      <c r="G47" s="12">
        <v>2.83</v>
      </c>
      <c r="H47" s="12">
        <v>4.38</v>
      </c>
      <c r="I47" s="12">
        <v>6</v>
      </c>
      <c r="J47" s="13">
        <v>5.97</v>
      </c>
    </row>
    <row r="48" spans="2:10" ht="57.75" customHeight="1" x14ac:dyDescent="0.15">
      <c r="B48" s="14"/>
      <c r="C48" s="1171" t="s">
        <v>4</v>
      </c>
      <c r="D48" s="1171"/>
      <c r="E48" s="1172"/>
      <c r="F48" s="15" t="s">
        <v>522</v>
      </c>
      <c r="G48" s="16">
        <v>0.99</v>
      </c>
      <c r="H48" s="16">
        <v>4.55</v>
      </c>
      <c r="I48" s="16">
        <v>0.11</v>
      </c>
      <c r="J48" s="17">
        <v>0.24</v>
      </c>
    </row>
    <row r="49" spans="2:10" ht="57.75" customHeight="1" thickBot="1" x14ac:dyDescent="0.2">
      <c r="B49" s="18"/>
      <c r="C49" s="1173" t="s">
        <v>5</v>
      </c>
      <c r="D49" s="1173"/>
      <c r="E49" s="1174"/>
      <c r="F49" s="19" t="s">
        <v>523</v>
      </c>
      <c r="G49" s="20">
        <v>4.22</v>
      </c>
      <c r="H49" s="20">
        <v>6.16</v>
      </c>
      <c r="I49" s="20">
        <v>1.73</v>
      </c>
      <c r="J49" s="21">
        <v>13.98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2017-02-24T08:11:31Z</cp:lastPrinted>
  <dcterms:created xsi:type="dcterms:W3CDTF">2017-02-15T20:28:01Z</dcterms:created>
  <dcterms:modified xsi:type="dcterms:W3CDTF">2017-05-26T05:14:56Z</dcterms:modified>
  <cp:category/>
</cp:coreProperties>
</file>