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W102" i="11" l="1"/>
  <c r="DB102" i="11"/>
  <c r="CR102" i="1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CO34" i="9" l="1"/>
  <c r="CO35" i="9" s="1"/>
  <c r="CO36" i="9" s="1"/>
  <c r="CO37" i="9" s="1"/>
</calcChain>
</file>

<file path=xl/sharedStrings.xml><?xml version="1.0" encoding="utf-8"?>
<sst xmlns="http://schemas.openxmlformats.org/spreadsheetml/2006/main" count="1041" uniqueCount="547">
  <si>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</si>
  <si>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</si>
  <si>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</si>
  <si>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</si>
  <si>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</si>
  <si>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</si>
  <si>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</si>
  <si>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</si>
  <si>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</si>
  <si>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</si>
  <si>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</si>
  <si>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</si>
  <si>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</si>
  <si>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</si>
  <si>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</si>
  <si>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</si>
  <si>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</si>
  <si>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</si>
  <si>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</si>
  <si>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</si>
  <si>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</si>
  <si>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</si>
  <si>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</si>
  <si>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</si>
  <si>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</si>
  <si>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</si>
  <si>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</si>
  <si>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</si>
  <si>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</si>
  <si>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</si>
  <si>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</si>
  <si>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</si>
  <si>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</si>
  <si>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</si>
  <si>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</si>
  <si>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</si>
  <si>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</si>
  <si>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</si>
  <si>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</si>
  <si>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</si>
  <si>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</si>
  <si>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</si>
  <si>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</si>
  <si>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</si>
  <si>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</si>
  <si>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</si>
  <si>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</si>
  <si>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</si>
  <si>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</si>
  <si>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</si>
  <si>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</si>
  <si>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</si>
  <si>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</si>
  <si>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</si>
  <si>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</si>
  <si>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</si>
  <si>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</si>
  <si>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</si>
  <si>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</si>
  <si>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</si>
  <si>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</si>
  <si>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</si>
  <si>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</si>
  <si>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</si>
  <si>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</si>
  <si>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</si>
  <si>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</si>
  <si>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</si>
  <si>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</si>
  <si>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</si>
  <si>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</si>
  <si>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</si>
  <si>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</si>
  <si>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</si>
  <si>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</si>
  <si>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</si>
  <si>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</si>
  <si>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</si>
  <si>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</si>
  <si>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</si>
  <si>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</si>
  <si>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茨木市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</si>
  <si>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</si>
  <si>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</si>
  <si>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</si>
  <si>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</si>
  <si>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</si>
  <si>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</si>
  <si>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</si>
  <si>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</si>
  <si>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</si>
  <si>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</si>
  <si>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</si>
  <si>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</si>
  <si>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</si>
  <si>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</si>
  <si>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</si>
  <si>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</si>
  <si>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</si>
  <si>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</si>
  <si>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</si>
  <si>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</si>
  <si>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</si>
  <si>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</si>
  <si>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</si>
  <si>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</si>
  <si>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</si>
  <si>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</si>
  <si>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</si>
  <si>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</si>
  <si>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</si>
  <si>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</si>
  <si>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</si>
  <si>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</si>
  <si>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</si>
  <si>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</si>
  <si>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</si>
  <si>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</si>
  <si>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</si>
  <si>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</si>
  <si>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</si>
  <si>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</si>
  <si>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</si>
  <si>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</si>
  <si>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</si>
  <si>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</si>
  <si>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</si>
  <si>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</si>
  <si>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</si>
  <si>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</si>
  <si>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</si>
  <si>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</si>
  <si>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</si>
  <si>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</si>
  <si>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</si>
  <si>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</si>
  <si>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</si>
  <si>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</si>
  <si>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</si>
  <si>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</si>
  <si>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</si>
  <si>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</si>
  <si>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</si>
  <si>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</si>
  <si>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</si>
  <si>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</si>
  <si>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</si>
  <si>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</si>
  <si>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</si>
  <si>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</si>
  <si>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</si>
  <si>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</si>
  <si>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</si>
  <si>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</si>
  <si>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</si>
  <si>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</si>
  <si>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</si>
  <si>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</si>
  <si>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</si>
  <si>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</si>
  <si>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</si>
  <si>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</si>
  <si>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</si>
  <si>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</si>
  <si>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</si>
  <si>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</si>
  <si>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</si>
  <si>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</si>
  <si>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</si>
  <si>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</si>
  <si>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</si>
  <si>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</si>
  <si>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</si>
  <si>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</si>
  <si>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</si>
  <si>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</si>
  <si>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</si>
  <si>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</si>
  <si>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</si>
  <si>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</si>
  <si>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</si>
  <si>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</si>
  <si>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</si>
  <si>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</si>
  <si>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</si>
  <si>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</si>
  <si>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</si>
  <si>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</si>
  <si>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</si>
  <si>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</si>
  <si>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</si>
  <si>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</si>
  <si>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</si>
  <si>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</si>
  <si>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</si>
  <si>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大阪府茨木市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</si>
  <si>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</si>
  <si>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</si>
  <si>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</si>
  <si>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</si>
  <si>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</si>
  <si>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</si>
  <si>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</si>
  <si>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</si>
  <si>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</si>
  <si>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</si>
  <si>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</si>
  <si>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</si>
  <si>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</si>
  <si>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</si>
  <si>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</si>
  <si>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</si>
  <si>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</si>
  <si>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</si>
  <si>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</si>
  <si>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</si>
  <si>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</si>
  <si>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</si>
  <si>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</si>
  <si>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</si>
  <si>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</si>
  <si>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</si>
  <si>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</si>
  <si>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</si>
  <si>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</si>
  <si>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</si>
  <si>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</si>
  <si>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</si>
  <si>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</si>
  <si>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</si>
  <si>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</si>
  <si>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</si>
  <si>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</si>
  <si>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</si>
  <si>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</si>
  <si>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</si>
  <si>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</si>
  <si>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</si>
  <si>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</si>
  <si>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</si>
  <si>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</si>
  <si>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</si>
  <si>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</si>
  <si>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</si>
  <si>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</si>
  <si>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</si>
  <si>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</si>
  <si>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</si>
  <si>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</si>
  <si>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</si>
  <si>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</si>
  <si>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</si>
  <si>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</si>
  <si>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</si>
  <si>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</si>
  <si>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</si>
  <si>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</si>
  <si>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</si>
  <si>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</si>
  <si>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</si>
  <si>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</si>
  <si>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</si>
  <si>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</si>
  <si>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</si>
  <si>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</si>
  <si>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</si>
  <si>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</si>
  <si>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</si>
  <si>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</si>
  <si>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</si>
  <si>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</si>
  <si>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</si>
  <si>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</si>
  <si>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</si>
  <si>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</si>
  <si>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</si>
  <si>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</si>
  <si>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</si>
  <si>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</si>
  <si>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</si>
  <si>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</si>
  <si>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</si>
  <si>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</si>
  <si>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</si>
  <si>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</si>
  <si>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</si>
  <si>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</si>
  <si>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</si>
  <si>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</si>
  <si>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</si>
  <si>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</si>
  <si>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</si>
  <si>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</si>
  <si>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</si>
  <si>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</si>
  <si>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</si>
  <si>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</si>
  <si>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</si>
  <si>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</si>
  <si>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</si>
  <si>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</si>
  <si>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</si>
  <si>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</si>
  <si>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</si>
  <si>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</si>
  <si>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</si>
  <si>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</si>
  <si>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</si>
  <si>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</si>
  <si>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</si>
  <si>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</si>
  <si>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</si>
  <si>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</si>
  <si>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</si>
  <si>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</si>
  <si>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</si>
  <si>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</si>
  <si>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</si>
  <si>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</si>
  <si>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</si>
  <si>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</si>
  <si>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</si>
  <si>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</si>
  <si>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</si>
  <si>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</si>
  <si>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</si>
  <si>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</si>
  <si>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</si>
  <si>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</si>
  <si>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</si>
  <si>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</si>
  <si>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</si>
  <si>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</si>
  <si>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</si>
  <si>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</si>
  <si>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</si>
  <si>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</si>
  <si>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</si>
  <si>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</si>
  <si>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</si>
  <si>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</si>
  <si>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</si>
  <si>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</si>
  <si>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大阪府茨木市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</si>
  <si>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</si>
  <si>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</si>
  <si>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</si>
  <si>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</si>
  <si>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</si>
  <si>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</si>
  <si>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</si>
  <si>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</si>
  <si>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</si>
  <si>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</si>
  <si>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</si>
  <si>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</si>
  <si>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</si>
  <si>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</si>
  <si>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</si>
  <si>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</si>
  <si>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</si>
  <si>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</si>
  <si>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</si>
  <si>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</si>
  <si>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</si>
  <si>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</si>
  <si>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</si>
  <si>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</si>
  <si>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</si>
  <si>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</si>
  <si>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</si>
  <si>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</si>
  <si>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</si>
  <si>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</si>
  <si>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</si>
  <si>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</si>
  <si>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</si>
  <si>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</si>
  <si>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</si>
  <si>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</si>
  <si>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</si>
  <si>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</si>
  <si>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下水道等事業会計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</si>
  <si>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</si>
  <si>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</si>
  <si>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</si>
  <si>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</si>
  <si>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</si>
  <si>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</si>
  <si>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</si>
  <si>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</si>
  <si>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</si>
  <si>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</si>
  <si>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</si>
  <si>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</si>
  <si>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</si>
  <si>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</si>
  <si>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</si>
  <si>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</si>
  <si>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</si>
  <si>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</si>
  <si>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</si>
  <si>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</si>
  <si>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</si>
  <si>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</si>
  <si>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</si>
  <si>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</si>
  <si>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</si>
  <si>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</si>
  <si>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</si>
  <si>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</si>
  <si>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</si>
  <si>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</si>
  <si>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</si>
  <si>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</si>
  <si>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</si>
  <si>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</si>
  <si>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</si>
  <si>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</si>
  <si>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</si>
  <si>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</si>
  <si>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</si>
  <si>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</si>
  <si>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</si>
  <si>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</si>
  <si>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</si>
  <si>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</si>
  <si>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</si>
  <si>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</si>
  <si>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</si>
  <si>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</si>
  <si>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</si>
  <si>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</si>
  <si>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</si>
  <si>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</si>
  <si>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</si>
  <si>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</si>
  <si>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</si>
  <si>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</si>
  <si>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</si>
  <si>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</si>
  <si>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</si>
  <si>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</si>
  <si>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</si>
  <si>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</si>
  <si>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</si>
  <si>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</si>
  <si>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</si>
  <si>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</si>
  <si>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</si>
  <si>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</si>
  <si>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</si>
  <si>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</si>
  <si>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</si>
  <si>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</si>
  <si>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</si>
  <si>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</si>
  <si>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</si>
  <si>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</si>
  <si>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</si>
  <si>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</si>
  <si>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</si>
  <si>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</si>
  <si>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</si>
  <si>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</si>
  <si>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</si>
  <si>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</si>
  <si>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</si>
  <si>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</si>
  <si>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</si>
  <si>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</si>
  <si>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</si>
  <si>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</si>
  <si>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</si>
  <si>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</si>
  <si>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</si>
  <si>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</si>
  <si>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</si>
  <si>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</si>
  <si>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</si>
  <si>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</si>
  <si>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</si>
  <si>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</si>
  <si>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</si>
  <si>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</si>
  <si>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</si>
  <si>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</si>
  <si>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</si>
  <si>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</si>
  <si>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</si>
  <si>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</si>
  <si>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</si>
  <si>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</si>
  <si>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</si>
  <si>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</si>
  <si>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</si>
  <si>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</si>
  <si>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</si>
  <si>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</si>
  <si>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</si>
  <si>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</si>
  <si>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</si>
  <si>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</si>
  <si>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</si>
  <si>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</si>
  <si>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</si>
  <si>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</si>
  <si>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</si>
  <si>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</si>
  <si>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</si>
  <si>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</si>
  <si>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</si>
  <si>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</si>
  <si>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</si>
  <si>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</si>
  <si>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</si>
  <si>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0.18</t>
  </si>
  <si>
    <t>水道事業会計</t>
  </si>
  <si>
    <t>一般会計</t>
  </si>
  <si>
    <t>下水道等事業会計</t>
  </si>
  <si>
    <t>介護保険事業特別会計</t>
  </si>
  <si>
    <t>国民健康保険事業特別会計</t>
  </si>
  <si>
    <t>後期高齢者医療事業特別会計</t>
  </si>
  <si>
    <t>その他会計（赤字）</t>
  </si>
  <si>
    <t>その他会計（黒字）</t>
  </si>
  <si>
    <t>茨木市土地開発公社</t>
    <rPh sb="0" eb="3">
      <t>イバラキシ</t>
    </rPh>
    <rPh sb="3" eb="5">
      <t>トチ</t>
    </rPh>
    <rPh sb="5" eb="7">
      <t>カイハツ</t>
    </rPh>
    <rPh sb="7" eb="9">
      <t>コウシャ</t>
    </rPh>
    <phoneticPr fontId="2"/>
  </si>
  <si>
    <t>茨木市保健医療センター</t>
    <rPh sb="0" eb="3">
      <t>イバラキシ</t>
    </rPh>
    <rPh sb="3" eb="5">
      <t>ホケン</t>
    </rPh>
    <rPh sb="5" eb="7">
      <t>イリョウ</t>
    </rPh>
    <phoneticPr fontId="2"/>
  </si>
  <si>
    <t>茨木市文化振興財団</t>
    <rPh sb="0" eb="3">
      <t>イバラキシ</t>
    </rPh>
    <rPh sb="3" eb="5">
      <t>ブンカ</t>
    </rPh>
    <rPh sb="5" eb="7">
      <t>シンコウ</t>
    </rPh>
    <rPh sb="7" eb="9">
      <t>ザイダン</t>
    </rPh>
    <phoneticPr fontId="2"/>
  </si>
  <si>
    <t>茨木市観光協会</t>
    <rPh sb="0" eb="3">
      <t>イバラキシ</t>
    </rPh>
    <rPh sb="3" eb="5">
      <t>カンコウ</t>
    </rPh>
    <rPh sb="5" eb="7">
      <t>キョウカイ</t>
    </rPh>
    <phoneticPr fontId="2"/>
  </si>
  <si>
    <t>大阪府都市競艇組合</t>
    <rPh sb="0" eb="3">
      <t>オオサカフ</t>
    </rPh>
    <rPh sb="3" eb="5">
      <t>トシ</t>
    </rPh>
    <rPh sb="5" eb="7">
      <t>キョウテイ</t>
    </rPh>
    <rPh sb="7" eb="9">
      <t>クミアイ</t>
    </rPh>
    <phoneticPr fontId="2"/>
  </si>
  <si>
    <t>淀川右岸水防事務組合</t>
    <rPh sb="0" eb="2">
      <t>ヨドガワ</t>
    </rPh>
    <rPh sb="2" eb="4">
      <t>ウガン</t>
    </rPh>
    <rPh sb="4" eb="6">
      <t>スイボウ</t>
    </rPh>
    <rPh sb="6" eb="8">
      <t>ジム</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</si>
  <si>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</si>
  <si>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</si>
  <si>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</si>
  <si>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</si>
  <si>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</si>
  <si>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</si>
  <si>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</si>
  <si>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</si>
  <si>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</si>
  <si>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</si>
  <si>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</si>
  <si>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</si>
  <si>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</si>
  <si>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</si>
  <si>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</si>
  <si>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財政計画における取組みとして、市債発行の抑制に努めていることにより、類似団体数値と比較において両数値は低くなっている。</t>
    <rPh sb="0" eb="2">
      <t>ザイセイ</t>
    </rPh>
    <rPh sb="2" eb="4">
      <t>ケイカク</t>
    </rPh>
    <rPh sb="8" eb="10">
      <t>トリク</t>
    </rPh>
    <rPh sb="15" eb="17">
      <t>シサイ</t>
    </rPh>
    <rPh sb="17" eb="19">
      <t>ハッコウ</t>
    </rPh>
    <rPh sb="20" eb="22">
      <t>ヨクセイ</t>
    </rPh>
    <rPh sb="23" eb="24">
      <t>ツト</t>
    </rPh>
    <rPh sb="47" eb="48">
      <t>リョウ</t>
    </rPh>
    <rPh sb="48" eb="50">
      <t>スウチ</t>
    </rPh>
    <rPh sb="51" eb="52">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</si>
</sst>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47791</c:v>
                </c:pt>
                <c:pt idx="1">
                  <c:v>37149</c:v>
                </c:pt>
                <c:pt idx="2">
                  <c:v>50681</c:v>
                </c:pt>
                <c:pt idx="3">
                  <c:v>40300</c:v>
                </c:pt>
                <c:pt idx="4">
                  <c:v>30668</c:v>
                </c:pt>
              </c:numCache>
            </c:numRef>
          </c:val>
          <c:smooth val="0"/>
        </c:ser>
        <c:dLbls>
          <c:showLegendKey val="0"/>
          <c:showVal val="0"/>
          <c:showCatName val="0"/>
          <c:showSerName val="0"/>
          <c:showPercent val="0"/>
          <c:showBubbleSize val="0"/>
        </c:dLbls>
        <c:marker val="1"/>
        <c:smooth val="0"/>
        <c:axId val="95159040"/>
        <c:axId val="95160960"/>
      </c:lineChart>
      <c:catAx>
        <c:axId val="951590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60960"/>
        <c:crosses val="autoZero"/>
        <c:auto val="1"/>
        <c:lblAlgn val="ctr"/>
        <c:lblOffset val="100"/>
        <c:tickLblSkip val="1"/>
        <c:tickMarkSkip val="1"/>
        <c:noMultiLvlLbl val="0"/>
      </c:catAx>
      <c:valAx>
        <c:axId val="9516096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590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1.53</c:v>
                </c:pt>
                <c:pt idx="1">
                  <c:v>1.67</c:v>
                </c:pt>
                <c:pt idx="2">
                  <c:v>1.9</c:v>
                </c:pt>
                <c:pt idx="3">
                  <c:v>1.72</c:v>
                </c:pt>
                <c:pt idx="4">
                  <c:v>1.83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10.3</c:v>
                </c:pt>
                <c:pt idx="1">
                  <c:v>11</c:v>
                </c:pt>
                <c:pt idx="2">
                  <c:v>11.65</c:v>
                </c:pt>
                <c:pt idx="3">
                  <c:v>12.64</c:v>
                </c:pt>
                <c:pt idx="4">
                  <c:v>14.45</c:v>
                </c:pt>
              </c:numCache>
            </c:numRef>
          </c:val>
        </c:ser>
        <c:dLbls>
          <c:showLegendKey val="0"/>
          <c:showVal val="0"/>
          <c:showCatName val="0"/>
          <c:showSerName val="0"/>
          <c:showPercent val="0"/>
          <c:showBubbleSize val="0"/>
        </c:dLbls>
        <c:gapWidth val="250"/>
        <c:overlap val="100"/>
        <c:axId val="105619456"/>
        <c:axId val="105621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1.39</c:v>
                </c:pt>
                <c:pt idx="1">
                  <c:v>0.17</c:v>
                </c:pt>
                <c:pt idx="2">
                  <c:v>0.26</c:v>
                </c:pt>
                <c:pt idx="3">
                  <c:v>-0.18</c:v>
                </c:pt>
                <c:pt idx="4">
                  <c:v>1.1200000000000001</c:v>
                </c:pt>
              </c:numCache>
            </c:numRef>
          </c:val>
          <c:smooth val="0"/>
        </c:ser>
        <c:dLbls>
          <c:showLegendKey val="0"/>
          <c:showVal val="0"/>
          <c:showCatName val="0"/>
          <c:showSerName val="0"/>
          <c:showPercent val="0"/>
          <c:showBubbleSize val="0"/>
        </c:dLbls>
        <c:marker val="1"/>
        <c:smooth val="0"/>
        <c:axId val="105619456"/>
        <c:axId val="105621376"/>
      </c:lineChart>
      <c:catAx>
        <c:axId val="1056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621376"/>
        <c:crosses val="autoZero"/>
        <c:auto val="1"/>
        <c:lblAlgn val="ctr"/>
        <c:lblOffset val="100"/>
        <c:tickLblSkip val="1"/>
        <c:tickMarkSkip val="1"/>
        <c:noMultiLvlLbl val="0"/>
      </c:catAx>
      <c:valAx>
        <c:axId val="10562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1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0.22</c:v>
                </c:pt>
                <c:pt idx="4">
                  <c:v>#N/A</c:v>
                </c:pt>
                <c:pt idx="5">
                  <c:v>0.21</c:v>
                </c:pt>
                <c:pt idx="6">
                  <c:v>#N/A</c:v>
                </c:pt>
                <c:pt idx="7">
                  <c:v>0.23</c:v>
                </c:pt>
                <c:pt idx="8">
                  <c:v>#N/A</c:v>
                </c:pt>
                <c:pt idx="9">
                  <c:v>0.24</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0.33</c:v>
                </c:pt>
                <c:pt idx="2">
                  <c:v>#N/A</c:v>
                </c:pt>
                <c:pt idx="3">
                  <c:v>0.26</c:v>
                </c:pt>
                <c:pt idx="4">
                  <c:v>#N/A</c:v>
                </c:pt>
                <c:pt idx="5">
                  <c:v>0.27</c:v>
                </c:pt>
                <c:pt idx="6">
                  <c:v>#N/A</c:v>
                </c:pt>
                <c:pt idx="7">
                  <c:v>0.28999999999999998</c:v>
                </c:pt>
                <c:pt idx="8">
                  <c:v>#N/A</c:v>
                </c:pt>
                <c:pt idx="9">
                  <c:v>0.31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0.36</c:v>
                </c:pt>
                <c:pt idx="2">
                  <c:v>#N/A</c:v>
                </c:pt>
                <c:pt idx="3">
                  <c:v>0.45</c:v>
                </c:pt>
                <c:pt idx="4">
                  <c:v>#N/A</c:v>
                </c:pt>
                <c:pt idx="5">
                  <c:v>0.56000000000000005</c:v>
                </c:pt>
                <c:pt idx="6">
                  <c:v>#N/A</c:v>
                </c:pt>
                <c:pt idx="7">
                  <c:v>0.28000000000000003</c:v>
                </c:pt>
                <c:pt idx="8">
                  <c:v>#N/A</c:v>
                </c:pt>
                <c:pt idx="9">
                  <c:v>0.54</c:v>
                </c:pt>
              </c:numCache>
            </c:numRef>
          </c:val>
        </c:ser>
        <c:ser>
          <c:idx val="7"/>
          <c:order val="7"/>
          <c:tx>
            <c:strRef>
              <c:f>データシート!$A$34</c:f>
              <c:strCache>
                <c:ptCount val="1"/>
                <c:pt idx="0">
                  <c:v>下水道等事業会計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1.52</c:v>
                </c:pt>
                <c:pt idx="2">
                  <c:v>#N/A</c:v>
                </c:pt>
                <c:pt idx="3">
                  <c:v>1.67</c:v>
                </c:pt>
                <c:pt idx="4">
                  <c:v>#N/A</c:v>
                </c:pt>
                <c:pt idx="5">
                  <c:v>1.89</c:v>
                </c:pt>
                <c:pt idx="6">
                  <c:v>#N/A</c:v>
                </c:pt>
                <c:pt idx="7">
                  <c:v>1.71</c:v>
                </c:pt>
                <c:pt idx="8">
                  <c:v>#N/A</c:v>
                </c:pt>
                <c:pt idx="9">
                  <c:v>1.82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9.2100000000000009</c:v>
                </c:pt>
                <c:pt idx="2">
                  <c:v>#N/A</c:v>
                </c:pt>
                <c:pt idx="3">
                  <c:v>8.1300000000000008</c:v>
                </c:pt>
                <c:pt idx="4">
                  <c:v>#N/A</c:v>
                </c:pt>
                <c:pt idx="5">
                  <c:v>7.79</c:v>
                </c:pt>
                <c:pt idx="6">
                  <c:v>#N/A</c:v>
                </c:pt>
                <c:pt idx="7">
                  <c:v>8</c:v>
                </c:pt>
                <c:pt idx="8">
                  <c:v>#N/A</c:v>
                </c:pt>
                <c:pt idx="9">
                  <c:v>8.2100000000000009</c:v>
                </c:pt>
              </c:numCache>
            </c:numRef>
          </c:val>
        </c:ser>
        <c:dLbls>
          <c:showLegendKey val="0"/>
          <c:showVal val="0"/>
          <c:showCatName val="0"/>
          <c:showSerName val="0"/>
          <c:showPercent val="0"/>
          <c:showBubbleSize val="0"/>
        </c:dLbls>
        <c:gapWidth val="150"/>
        <c:overlap val="100"/>
        <c:axId val="108373504"/>
        <c:axId val="108375040"/>
      </c:barChart>
      <c:catAx>
        <c:axId val="10837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75040"/>
        <c:crosses val="autoZero"/>
        <c:auto val="1"/>
        <c:lblAlgn val="ctr"/>
        <c:lblOffset val="100"/>
        <c:tickLblSkip val="1"/>
        <c:tickMarkSkip val="1"/>
        <c:noMultiLvlLbl val="0"/>
      </c:catAx>
      <c:valAx>
        <c:axId val="108375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73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8278</c:v>
                </c:pt>
                <c:pt idx="5">
                  <c:v>7808</c:v>
                </c:pt>
                <c:pt idx="8">
                  <c:v>8061</c:v>
                </c:pt>
                <c:pt idx="11">
                  <c:v>8948</c:v>
                </c:pt>
                <c:pt idx="14">
                  <c:v>8143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80</c:v>
                </c:pt>
                <c:pt idx="3">
                  <c:v>80</c:v>
                </c:pt>
                <c:pt idx="6">
                  <c:v>80</c:v>
                </c:pt>
                <c:pt idx="9">
                  <c:v>80</c:v>
                </c:pt>
                <c:pt idx="12">
                  <c:v>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2358</c:v>
                </c:pt>
                <c:pt idx="3">
                  <c:v>2442</c:v>
                </c:pt>
                <c:pt idx="6">
                  <c:v>2276</c:v>
                </c:pt>
                <c:pt idx="9">
                  <c:v>2477</c:v>
                </c:pt>
                <c:pt idx="12">
                  <c:v>2018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4880</c:v>
                </c:pt>
                <c:pt idx="3">
                  <c:v>4887</c:v>
                </c:pt>
                <c:pt idx="6">
                  <c:v>4916</c:v>
                </c:pt>
                <c:pt idx="9">
                  <c:v>4778</c:v>
                </c:pt>
                <c:pt idx="12">
                  <c:v>4649</c:v>
                </c:pt>
              </c:numCache>
            </c:numRef>
          </c:val>
        </c:ser>
        <c:dLbls>
          <c:showLegendKey val="0"/>
          <c:showVal val="0"/>
          <c:showCatName val="0"/>
          <c:showSerName val="0"/>
          <c:showPercent val="0"/>
          <c:showBubbleSize val="0"/>
        </c:dLbls>
        <c:gapWidth val="100"/>
        <c:overlap val="100"/>
        <c:axId val="84592512"/>
        <c:axId val="108511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-960</c:v>
                </c:pt>
                <c:pt idx="2">
                  <c:v>#N/A</c:v>
                </c:pt>
                <c:pt idx="3">
                  <c:v>#N/A</c:v>
                </c:pt>
                <c:pt idx="4">
                  <c:v>-399</c:v>
                </c:pt>
                <c:pt idx="5">
                  <c:v>#N/A</c:v>
                </c:pt>
                <c:pt idx="6">
                  <c:v>#N/A</c:v>
                </c:pt>
                <c:pt idx="7">
                  <c:v>-789</c:v>
                </c:pt>
                <c:pt idx="8">
                  <c:v>#N/A</c:v>
                </c:pt>
                <c:pt idx="9">
                  <c:v>#N/A</c:v>
                </c:pt>
                <c:pt idx="10">
                  <c:v>-1613</c:v>
                </c:pt>
                <c:pt idx="11">
                  <c:v>#N/A</c:v>
                </c:pt>
                <c:pt idx="12">
                  <c:v>#N/A</c:v>
                </c:pt>
                <c:pt idx="13">
                  <c:v>-1398</c:v>
                </c:pt>
                <c:pt idx="14">
                  <c:v>#N/A</c:v>
                </c:pt>
              </c:numCache>
            </c:numRef>
          </c:val>
          <c:smooth val="0"/>
        </c:ser>
        <c:dLbls>
          <c:showLegendKey val="0"/>
          <c:showVal val="0"/>
          <c:showCatName val="0"/>
          <c:showSerName val="0"/>
          <c:showPercent val="0"/>
          <c:showBubbleSize val="0"/>
        </c:dLbls>
        <c:marker val="1"/>
        <c:smooth val="0"/>
        <c:axId val="84592512"/>
        <c:axId val="108511232"/>
      </c:lineChart>
      <c:catAx>
        <c:axId val="845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11232"/>
        <c:crosses val="autoZero"/>
        <c:auto val="1"/>
        <c:lblAlgn val="ctr"/>
        <c:lblOffset val="100"/>
        <c:tickLblSkip val="1"/>
        <c:tickMarkSkip val="1"/>
        <c:noMultiLvlLbl val="0"/>
      </c:catAx>
      <c:valAx>
        <c:axId val="10851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5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59436</c:v>
                </c:pt>
                <c:pt idx="5">
                  <c:v>61343</c:v>
                </c:pt>
                <c:pt idx="8">
                  <c:v>61881</c:v>
                </c:pt>
                <c:pt idx="11">
                  <c:v>61121</c:v>
                </c:pt>
                <c:pt idx="14">
                  <c:v>60506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27289</c:v>
                </c:pt>
                <c:pt idx="5">
                  <c:v>23493</c:v>
                </c:pt>
                <c:pt idx="8">
                  <c:v>21552</c:v>
                </c:pt>
                <c:pt idx="11">
                  <c:v>22403</c:v>
                </c:pt>
                <c:pt idx="14">
                  <c:v>23940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13010</c:v>
                </c:pt>
                <c:pt idx="5">
                  <c:v>13782</c:v>
                </c:pt>
                <c:pt idx="8">
                  <c:v>15923</c:v>
                </c:pt>
                <c:pt idx="11">
                  <c:v>17142</c:v>
                </c:pt>
                <c:pt idx="14">
                  <c:v>18800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12188</c:v>
                </c:pt>
                <c:pt idx="3">
                  <c:v>11699</c:v>
                </c:pt>
                <c:pt idx="6">
                  <c:v>11229</c:v>
                </c:pt>
                <c:pt idx="9">
                  <c:v>10671</c:v>
                </c:pt>
                <c:pt idx="12">
                  <c:v>10006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23574</c:v>
                </c:pt>
                <c:pt idx="3">
                  <c:v>21028</c:v>
                </c:pt>
                <c:pt idx="6">
                  <c:v>19320</c:v>
                </c:pt>
                <c:pt idx="9">
                  <c:v>19016</c:v>
                </c:pt>
                <c:pt idx="12">
                  <c:v>17752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3009</c:v>
                </c:pt>
                <c:pt idx="3">
                  <c:v>1968</c:v>
                </c:pt>
                <c:pt idx="6">
                  <c:v>1593</c:v>
                </c:pt>
                <c:pt idx="9">
                  <c:v>2999</c:v>
                </c:pt>
                <c:pt idx="12">
                  <c:v>1910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55767</c:v>
                </c:pt>
                <c:pt idx="3">
                  <c:v>56393</c:v>
                </c:pt>
                <c:pt idx="6">
                  <c:v>56489</c:v>
                </c:pt>
                <c:pt idx="9">
                  <c:v>58816</c:v>
                </c:pt>
                <c:pt idx="12">
                  <c:v>58841</c:v>
                </c:pt>
              </c:numCache>
            </c:numRef>
          </c:val>
        </c:ser>
        <c:dLbls>
          <c:showLegendKey val="0"/>
          <c:showVal val="0"/>
          <c:showCatName val="0"/>
          <c:showSerName val="0"/>
          <c:showPercent val="0"/>
          <c:showBubbleSize val="0"/>
        </c:dLbls>
        <c:gapWidth val="100"/>
        <c:overlap val="100"/>
        <c:axId val="97243136"/>
        <c:axId val="97245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7243136"/>
        <c:axId val="97245056"/>
      </c:lineChart>
      <c:catAx>
        <c:axId val="972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245056"/>
        <c:crosses val="autoZero"/>
        <c:auto val="1"/>
        <c:lblAlgn val="ctr"/>
        <c:lblOffset val="100"/>
        <c:tickLblSkip val="1"/>
        <c:tickMarkSkip val="1"/>
        <c:noMultiLvlLbl val="0"/>
      </c:catAx>
      <c:valAx>
        <c:axId val="97245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4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3"/>
          <c:y val="4.9232005384860722E-2"/>
          <c:w val="0.8448401194374414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445696"/>
        <c:axId val="108447616"/>
      </c:scatterChart>
      <c:valAx>
        <c:axId val="108445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8"/>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47616"/>
        <c:crosses val="autoZero"/>
        <c:crossBetween val="midCat"/>
      </c:valAx>
      <c:valAx>
        <c:axId val="108447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45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3"/>
          <c:y val="4.7118521949462255E-2"/>
          <c:w val="0.84704431781868617"/>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-0.5</c:v>
                </c:pt>
                <c:pt idx="1">
                  <c:v>-1</c:v>
                </c:pt>
                <c:pt idx="2">
                  <c:v>-1.6</c:v>
                </c:pt>
                <c:pt idx="3">
                  <c:v>-2.1</c:v>
                </c:pt>
                <c:pt idx="4">
                  <c:v>-2.8</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09218816"/>
        <c:axId val="109229184"/>
      </c:scatterChart>
      <c:valAx>
        <c:axId val="109218816"/>
        <c:scaling>
          <c:orientation val="minMax"/>
          <c:max val="8.8000000000000025"/>
          <c:min val="6.1"/>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229184"/>
        <c:crosses val="autoZero"/>
        <c:crossBetween val="midCat"/>
      </c:valAx>
      <c:valAx>
        <c:axId val="109229184"/>
        <c:scaling>
          <c:orientation val="minMax"/>
          <c:max val="67"/>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5E-2"/>
              <c:y val="0.25119654160876931"/>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2188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実質公債費比率の分子が増加しているのは、元利償還金や公営企業への繰出金の減が減となったものの、そこから控除する都市計画税充当額が幻想したことによる。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将来負担比率の分子が</a:t>
          </a:r>
          <a:r>
            <a:rPr lang="ja-JP" altLang="en-US" sz="1200">
              <a:solidFill>
                <a:schemeClr val="dk1"/>
              </a:solidFill>
              <a:latin typeface="ＭＳ ゴシック" pitchFamily="49" charset="-128"/>
              <a:ea typeface="ＭＳ ゴシック" pitchFamily="49" charset="-128"/>
              <a:cs typeface="+mn-cs"/>
            </a:rPr>
            <a:t>減少しているのは、事業の進捗に伴い債務負担行為に基づく支出予定額が減少したことや、企業債残高の減等に伴い、公営企業債への繰入見込額が減少した</a:t>
          </a:r>
          <a:r>
            <a:rPr lang="ja-JP" altLang="ja-JP" sz="1200">
              <a:solidFill>
                <a:schemeClr val="dk1"/>
              </a:solidFill>
              <a:latin typeface="ＭＳ ゴシック" pitchFamily="49" charset="-128"/>
              <a:ea typeface="ＭＳ ゴシック" pitchFamily="49" charset="-128"/>
              <a:cs typeface="+mn-cs"/>
            </a:rPr>
            <a:t>ことが要因である。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21</a:t>
          </a:r>
          <a:r>
            <a:rPr lang="ja-JP" altLang="ja-JP" sz="1200">
              <a:solidFill>
                <a:schemeClr val="dk1"/>
              </a:solidFill>
              <a:latin typeface="ＭＳ ゴシック" pitchFamily="49" charset="-128"/>
              <a:ea typeface="ＭＳ ゴシック" pitchFamily="49" charset="-128"/>
              <a:cs typeface="+mn-cs"/>
            </a:rPr>
            <a:t>年度までは普通交付税の不交付団体となっていたが、税収の落ち込みや社会福祉関係経費等の経常経費が増加し、平成</a:t>
          </a:r>
          <a:r>
            <a:rPr lang="en-US" altLang="ja-JP" sz="1200">
              <a:solidFill>
                <a:schemeClr val="dk1"/>
              </a:solidFill>
              <a:latin typeface="ＭＳ ゴシック" pitchFamily="49" charset="-128"/>
              <a:ea typeface="ＭＳ ゴシック" pitchFamily="49" charset="-128"/>
              <a:cs typeface="+mn-cs"/>
            </a:rPr>
            <a:t>22</a:t>
          </a:r>
          <a:r>
            <a:rPr lang="ja-JP" altLang="ja-JP" sz="1200">
              <a:solidFill>
                <a:schemeClr val="dk1"/>
              </a:solidFill>
              <a:latin typeface="ＭＳ ゴシック" pitchFamily="49" charset="-128"/>
              <a:ea typeface="ＭＳ ゴシック" pitchFamily="49" charset="-128"/>
              <a:cs typeface="+mn-cs"/>
            </a:rPr>
            <a:t>年度からは交付団体に転じ</a:t>
          </a:r>
          <a:r>
            <a:rPr lang="ja-JP" altLang="en-US" sz="1200">
              <a:solidFill>
                <a:schemeClr val="dk1"/>
              </a:solidFill>
              <a:latin typeface="ＭＳ ゴシック" pitchFamily="49" charset="-128"/>
              <a:ea typeface="ＭＳ ゴシック" pitchFamily="49" charset="-128"/>
              <a:cs typeface="+mn-cs"/>
            </a:rPr>
            <a:t>ている</a:t>
          </a:r>
          <a:r>
            <a:rPr lang="ja-JP" altLang="ja-JP" sz="1200">
              <a:solidFill>
                <a:schemeClr val="dk1"/>
              </a:solidFill>
              <a:latin typeface="ＭＳ ゴシック" pitchFamily="49" charset="-128"/>
              <a:ea typeface="ＭＳ ゴシック" pitchFamily="49" charset="-128"/>
              <a:cs typeface="+mn-cs"/>
            </a:rPr>
            <a:t>。現在、類似団体を上回る数値となっているが、引き続き行財政改革のさらなる推進や税等の徴収強化等により、自立した財政運営に努める。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168275</xdr:rowOff>
    </xdr:from>
    <xdr:to>
      <xdr:col>7</xdr:col>
      <xdr:colOff>152400</xdr:colOff>
      <xdr:row>39</xdr:row>
      <xdr:rowOff>16933</xdr:rowOff>
    </xdr:to>
    <xdr:cxnSp macro="">
      <xdr:nvCxnSpPr>
        <xdr:cNvPr id="68" name="直線コネクタ 67"/>
        <xdr:cNvCxnSpPr/>
      </xdr:nvCxnSpPr>
      <xdr:spPr>
        <a:xfrm flipV="1">
          <a:off x="4114800" y="668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37042</xdr:rowOff>
    </xdr:to>
    <xdr:cxnSp macro="">
      <xdr:nvCxnSpPr>
        <xdr:cNvPr id="71" name="直線コネクタ 70"/>
        <xdr:cNvCxnSpPr/>
      </xdr:nvCxnSpPr>
      <xdr:spPr>
        <a:xfrm flipV="1">
          <a:off x="3225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16933</xdr:rowOff>
    </xdr:from>
    <xdr:to>
      <xdr:col>4</xdr:col>
      <xdr:colOff>482600</xdr:colOff>
      <xdr:row>39</xdr:row>
      <xdr:rowOff>37042</xdr:rowOff>
    </xdr:to>
    <xdr:cxnSp macro="">
      <xdr:nvCxnSpPr>
        <xdr:cNvPr id="74" name="直線コネクタ 73"/>
        <xdr:cNvCxnSpPr/>
      </xdr:nvCxnSpPr>
      <xdr:spPr>
        <a:xfrm>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39</xdr:row>
      <xdr:rowOff>16933</xdr:rowOff>
    </xdr:to>
    <xdr:cxnSp macro="">
      <xdr:nvCxnSpPr>
        <xdr:cNvPr id="77" name="直線コネクタ 76"/>
        <xdr:cNvCxnSpPr/>
      </xdr:nvCxnSpPr>
      <xdr:spPr>
        <a:xfrm>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117475</xdr:rowOff>
    </xdr:from>
    <xdr:to>
      <xdr:col>7</xdr:col>
      <xdr:colOff>203200</xdr:colOff>
      <xdr:row>39</xdr:row>
      <xdr:rowOff>47625</xdr:rowOff>
    </xdr:to>
    <xdr:sp macro="" textlink="">
      <xdr:nvSpPr>
        <xdr:cNvPr id="87" name="円/楕円 86"/>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134002</xdr:rowOff>
    </xdr:from>
    <xdr:ext cx="762000" cy="259045"/>
    <xdr:sp macro="" textlink="">
      <xdr:nvSpPr>
        <xdr:cNvPr id="88"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137583</xdr:rowOff>
    </xdr:from>
    <xdr:to>
      <xdr:col>6</xdr:col>
      <xdr:colOff>50800</xdr:colOff>
      <xdr:row>39</xdr:row>
      <xdr:rowOff>67733</xdr:rowOff>
    </xdr:to>
    <xdr:sp macro="" textlink="">
      <xdr:nvSpPr>
        <xdr:cNvPr id="89" name="円/楕円 88"/>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77910</xdr:rowOff>
    </xdr:from>
    <xdr:ext cx="736600" cy="259045"/>
    <xdr:sp macro="" textlink="">
      <xdr:nvSpPr>
        <xdr:cNvPr id="90" name="テキスト ボックス 89"/>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137583</xdr:rowOff>
    </xdr:from>
    <xdr:to>
      <xdr:col>3</xdr:col>
      <xdr:colOff>330200</xdr:colOff>
      <xdr:row>39</xdr:row>
      <xdr:rowOff>67733</xdr:rowOff>
    </xdr:to>
    <xdr:sp macro="" textlink="">
      <xdr:nvSpPr>
        <xdr:cNvPr id="93" name="円/楕円 92"/>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77910</xdr:rowOff>
    </xdr:from>
    <xdr:ext cx="762000" cy="259045"/>
    <xdr:sp macro="" textlink="">
      <xdr:nvSpPr>
        <xdr:cNvPr id="94" name="テキスト ボックス 93"/>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97367</xdr:rowOff>
    </xdr:from>
    <xdr:to>
      <xdr:col>2</xdr:col>
      <xdr:colOff>127000</xdr:colOff>
      <xdr:row>39</xdr:row>
      <xdr:rowOff>27517</xdr:rowOff>
    </xdr:to>
    <xdr:sp macro="" textlink="">
      <xdr:nvSpPr>
        <xdr:cNvPr id="95" name="円/楕円 94"/>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37694</xdr:rowOff>
    </xdr:from>
    <xdr:ext cx="762000" cy="259045"/>
    <xdr:sp macro="" textlink="">
      <xdr:nvSpPr>
        <xdr:cNvPr id="96" name="テキスト ボックス 95"/>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27</a:t>
          </a:r>
          <a:r>
            <a:rPr lang="ja-JP" altLang="ja-JP" sz="1200">
              <a:solidFill>
                <a:schemeClr val="dk1"/>
              </a:solidFill>
              <a:latin typeface="ＭＳ ゴシック" pitchFamily="49" charset="-128"/>
              <a:ea typeface="ＭＳ ゴシック" pitchFamily="49" charset="-128"/>
              <a:cs typeface="+mn-cs"/>
            </a:rPr>
            <a:t>年度は前年度と比較し、</a:t>
          </a:r>
          <a:r>
            <a:rPr lang="en-US" altLang="ja-JP" sz="1200">
              <a:solidFill>
                <a:schemeClr val="dk1"/>
              </a:solidFill>
              <a:latin typeface="ＭＳ ゴシック" pitchFamily="49" charset="-128"/>
              <a:ea typeface="ＭＳ ゴシック" pitchFamily="49" charset="-128"/>
              <a:cs typeface="+mn-cs"/>
            </a:rPr>
            <a:t>0.9</a:t>
          </a:r>
          <a:r>
            <a:rPr lang="ja-JP" altLang="ja-JP" sz="1200">
              <a:solidFill>
                <a:schemeClr val="dk1"/>
              </a:solidFill>
              <a:latin typeface="ＭＳ ゴシック" pitchFamily="49" charset="-128"/>
              <a:ea typeface="ＭＳ ゴシック" pitchFamily="49" charset="-128"/>
              <a:cs typeface="+mn-cs"/>
            </a:rPr>
            <a:t>ポイント</a:t>
          </a:r>
          <a:r>
            <a:rPr lang="ja-JP" altLang="en-US" sz="1200">
              <a:solidFill>
                <a:schemeClr val="dk1"/>
              </a:solidFill>
              <a:latin typeface="ＭＳ ゴシック" pitchFamily="49" charset="-128"/>
              <a:ea typeface="ＭＳ ゴシック" pitchFamily="49" charset="-128"/>
              <a:cs typeface="+mn-cs"/>
            </a:rPr>
            <a:t>改善</a:t>
          </a:r>
          <a:r>
            <a:rPr lang="ja-JP" altLang="ja-JP" sz="1200">
              <a:solidFill>
                <a:schemeClr val="dk1"/>
              </a:solidFill>
              <a:latin typeface="ＭＳ ゴシック" pitchFamily="49" charset="-128"/>
              <a:ea typeface="ＭＳ ゴシック" pitchFamily="49" charset="-128"/>
              <a:cs typeface="+mn-cs"/>
            </a:rPr>
            <a:t>した。</a:t>
          </a:r>
          <a:endParaRPr lang="en-US" altLang="ja-JP" sz="12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ＭＳ ゴシック" pitchFamily="49" charset="-128"/>
              <a:ea typeface="ＭＳ ゴシック" pitchFamily="49" charset="-128"/>
              <a:cs typeface="+mn-cs"/>
            </a:rPr>
            <a:t>改善の要因としては、人件費や物件費の増により比率の分子が増となったが、地方消費税交付金など比率の分母が大きく伸びたことが挙げられる。</a:t>
          </a:r>
          <a:r>
            <a:rPr lang="ja-JP" altLang="ja-JP" sz="1200">
              <a:solidFill>
                <a:schemeClr val="dk1"/>
              </a:solidFill>
              <a:latin typeface="ＭＳ ゴシック" pitchFamily="49" charset="-128"/>
              <a:ea typeface="ＭＳ ゴシック" pitchFamily="49" charset="-128"/>
              <a:cs typeface="+mn-cs"/>
            </a:rPr>
            <a:t>今後も社会福祉関係経費等の増加により厳しい財政運営が予想されるが、経常経費の節減をはじめ、ビルド＆スクラップの推進により財政構造の弾力性の確保に努める</a:t>
          </a:r>
          <a:r>
            <a:rPr lang="ja-JP" altLang="en-US" sz="1200">
              <a:solidFill>
                <a:schemeClr val="dk1"/>
              </a:solidFill>
              <a:latin typeface="ＭＳ ゴシック" pitchFamily="49" charset="-128"/>
              <a:ea typeface="ＭＳ ゴシック" pitchFamily="49" charset="-128"/>
              <a:cs typeface="+mn-cs"/>
            </a:rPr>
            <a:t>。</a:t>
          </a:r>
          <a:endParaRPr lang="en-US"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140970</xdr:rowOff>
    </xdr:to>
    <xdr:cxnSp macro="">
      <xdr:nvCxnSpPr>
        <xdr:cNvPr id="131" name="直線コネクタ 130"/>
        <xdr:cNvCxnSpPr/>
      </xdr:nvCxnSpPr>
      <xdr:spPr>
        <a:xfrm flipV="1">
          <a:off x="4114800" y="106984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140970</xdr:rowOff>
    </xdr:to>
    <xdr:cxnSp macro="">
      <xdr:nvCxnSpPr>
        <xdr:cNvPr id="134" name="直線コネクタ 133"/>
        <xdr:cNvCxnSpPr/>
      </xdr:nvCxnSpPr>
      <xdr:spPr>
        <a:xfrm>
          <a:off x="3225800" y="106100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138006</xdr:rowOff>
    </xdr:from>
    <xdr:to>
      <xdr:col>4</xdr:col>
      <xdr:colOff>482600</xdr:colOff>
      <xdr:row>61</xdr:row>
      <xdr:rowOff>151554</xdr:rowOff>
    </xdr:to>
    <xdr:cxnSp macro="">
      <xdr:nvCxnSpPr>
        <xdr:cNvPr id="137" name="直線コネクタ 136"/>
        <xdr:cNvCxnSpPr/>
      </xdr:nvCxnSpPr>
      <xdr:spPr>
        <a:xfrm>
          <a:off x="2336800" y="1042500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138006</xdr:rowOff>
    </xdr:from>
    <xdr:to>
      <xdr:col>3</xdr:col>
      <xdr:colOff>279400</xdr:colOff>
      <xdr:row>61</xdr:row>
      <xdr:rowOff>30904</xdr:rowOff>
    </xdr:to>
    <xdr:cxnSp macro="">
      <xdr:nvCxnSpPr>
        <xdr:cNvPr id="140" name="直線コネクタ 139"/>
        <xdr:cNvCxnSpPr/>
      </xdr:nvCxnSpPr>
      <xdr:spPr>
        <a:xfrm flipV="1">
          <a:off x="1447800" y="1042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0" name="円/楕円 149"/>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34307</xdr:rowOff>
    </xdr:from>
    <xdr:ext cx="762000" cy="259045"/>
    <xdr:sp macro="" textlink="">
      <xdr:nvSpPr>
        <xdr:cNvPr id="151"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100754</xdr:rowOff>
    </xdr:from>
    <xdr:to>
      <xdr:col>4</xdr:col>
      <xdr:colOff>533400</xdr:colOff>
      <xdr:row>62</xdr:row>
      <xdr:rowOff>30904</xdr:rowOff>
    </xdr:to>
    <xdr:sp macro="" textlink="">
      <xdr:nvSpPr>
        <xdr:cNvPr id="154" name="円/楕円 153"/>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55" name="テキスト ボックス 154"/>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87206</xdr:rowOff>
    </xdr:from>
    <xdr:to>
      <xdr:col>3</xdr:col>
      <xdr:colOff>330200</xdr:colOff>
      <xdr:row>61</xdr:row>
      <xdr:rowOff>17356</xdr:rowOff>
    </xdr:to>
    <xdr:sp macro="" textlink="">
      <xdr:nvSpPr>
        <xdr:cNvPr id="156" name="円/楕円 155"/>
        <xdr:cNvSpPr/>
      </xdr:nvSpPr>
      <xdr:spPr>
        <a:xfrm>
          <a:off x="2286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27533</xdr:rowOff>
    </xdr:from>
    <xdr:ext cx="762000" cy="259045"/>
    <xdr:sp macro="" textlink="">
      <xdr:nvSpPr>
        <xdr:cNvPr id="157" name="テキスト ボックス 156"/>
        <xdr:cNvSpPr txBox="1"/>
      </xdr:nvSpPr>
      <xdr:spPr>
        <a:xfrm>
          <a:off x="1955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151554</xdr:rowOff>
    </xdr:from>
    <xdr:to>
      <xdr:col>2</xdr:col>
      <xdr:colOff>127000</xdr:colOff>
      <xdr:row>61</xdr:row>
      <xdr:rowOff>81704</xdr:rowOff>
    </xdr:to>
    <xdr:sp macro="" textlink="">
      <xdr:nvSpPr>
        <xdr:cNvPr id="158" name="円/楕円 157"/>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91881</xdr:rowOff>
    </xdr:from>
    <xdr:ext cx="762000" cy="259045"/>
    <xdr:sp macro="" textlink="">
      <xdr:nvSpPr>
        <xdr:cNvPr id="159" name="テキスト ボックス 158"/>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ＭＳ ゴシック" pitchFamily="49" charset="-128"/>
              <a:ea typeface="ＭＳ ゴシック" pitchFamily="49" charset="-128"/>
              <a:cs typeface="+mn-cs"/>
            </a:rPr>
            <a:t>人事院勧告</a:t>
          </a:r>
          <a:r>
            <a:rPr lang="ja-JP" altLang="en-US" sz="1200">
              <a:solidFill>
                <a:schemeClr val="dk1"/>
              </a:solidFill>
              <a:latin typeface="ＭＳ ゴシック" pitchFamily="49" charset="-128"/>
              <a:ea typeface="ＭＳ ゴシック" pitchFamily="49" charset="-128"/>
              <a:cs typeface="+mn-cs"/>
            </a:rPr>
            <a:t>の反映など</a:t>
          </a:r>
          <a:r>
            <a:rPr lang="ja-JP" altLang="ja-JP" sz="1200">
              <a:solidFill>
                <a:schemeClr val="dk1"/>
              </a:solidFill>
              <a:latin typeface="ＭＳ ゴシック" pitchFamily="49" charset="-128"/>
              <a:ea typeface="ＭＳ ゴシック" pitchFamily="49" charset="-128"/>
              <a:cs typeface="+mn-cs"/>
            </a:rPr>
            <a:t>により人件費が増加したほか、</a:t>
          </a:r>
          <a:r>
            <a:rPr lang="ja-JP" altLang="en-US" sz="1200">
              <a:solidFill>
                <a:schemeClr val="dk1"/>
              </a:solidFill>
              <a:latin typeface="ＭＳ ゴシック" pitchFamily="49" charset="-128"/>
              <a:ea typeface="ＭＳ ゴシック" pitchFamily="49" charset="-128"/>
              <a:cs typeface="+mn-cs"/>
            </a:rPr>
            <a:t>臨時的な業務委託など</a:t>
          </a:r>
          <a:r>
            <a:rPr lang="ja-JP" altLang="ja-JP" sz="1200">
              <a:solidFill>
                <a:schemeClr val="dk1"/>
              </a:solidFill>
              <a:latin typeface="ＭＳ ゴシック" pitchFamily="49" charset="-128"/>
              <a:ea typeface="ＭＳ ゴシック" pitchFamily="49" charset="-128"/>
              <a:cs typeface="+mn-cs"/>
            </a:rPr>
            <a:t>により物件費も増加した。</a:t>
          </a:r>
          <a:endParaRPr lang="en-US" altLang="ja-JP" sz="1200">
            <a:solidFill>
              <a:schemeClr val="dk1"/>
            </a:solidFill>
            <a:latin typeface="ＭＳ ゴシック" pitchFamily="49" charset="-128"/>
            <a:ea typeface="ＭＳ ゴシック" pitchFamily="49" charset="-128"/>
            <a:cs typeface="+mn-cs"/>
          </a:endParaRPr>
        </a:p>
        <a:p>
          <a:r>
            <a:rPr lang="ja-JP" altLang="ja-JP" sz="1200">
              <a:solidFill>
                <a:schemeClr val="dk1"/>
              </a:solidFill>
              <a:latin typeface="ＭＳ ゴシック" pitchFamily="49" charset="-128"/>
              <a:ea typeface="ＭＳ ゴシック" pitchFamily="49" charset="-128"/>
              <a:cs typeface="+mn-cs"/>
            </a:rPr>
            <a:t>今後も</a:t>
          </a:r>
          <a:r>
            <a:rPr kumimoji="1" lang="ja-JP" altLang="ja-JP" sz="1200">
              <a:solidFill>
                <a:schemeClr val="dk1"/>
              </a:solidFill>
              <a:latin typeface="ＭＳ ゴシック" pitchFamily="49" charset="-128"/>
              <a:ea typeface="ＭＳ ゴシック" pitchFamily="49" charset="-128"/>
              <a:cs typeface="+mn-cs"/>
            </a:rPr>
            <a:t>職員の</a:t>
          </a:r>
          <a:r>
            <a:rPr kumimoji="1" lang="ja-JP" altLang="en-US" sz="1200">
              <a:solidFill>
                <a:schemeClr val="dk1"/>
              </a:solidFill>
              <a:latin typeface="ＭＳ ゴシック" pitchFamily="49" charset="-128"/>
              <a:ea typeface="ＭＳ ゴシック" pitchFamily="49" charset="-128"/>
              <a:cs typeface="+mn-cs"/>
            </a:rPr>
            <a:t>適正</a:t>
          </a:r>
          <a:r>
            <a:rPr kumimoji="1" lang="ja-JP" altLang="ja-JP" sz="1200">
              <a:solidFill>
                <a:schemeClr val="dk1"/>
              </a:solidFill>
              <a:latin typeface="ＭＳ ゴシック" pitchFamily="49" charset="-128"/>
              <a:ea typeface="ＭＳ ゴシック" pitchFamily="49" charset="-128"/>
              <a:cs typeface="+mn-cs"/>
            </a:rPr>
            <a:t>配置等による人件費の適正化、ビルド＆スクラップの推進による物件費の抑制を基本に、</a:t>
          </a:r>
          <a:r>
            <a:rPr kumimoji="1" lang="ja-JP" altLang="en-US" sz="1200">
              <a:solidFill>
                <a:schemeClr val="dk1"/>
              </a:solidFill>
              <a:latin typeface="ＭＳ ゴシック" pitchFamily="49" charset="-128"/>
              <a:ea typeface="ＭＳ ゴシック" pitchFamily="49" charset="-128"/>
              <a:cs typeface="+mn-cs"/>
            </a:rPr>
            <a:t>経常経費</a:t>
          </a:r>
          <a:r>
            <a:rPr kumimoji="1" lang="ja-JP" altLang="ja-JP" sz="1200">
              <a:solidFill>
                <a:schemeClr val="dk1"/>
              </a:solidFill>
              <a:latin typeface="ＭＳ ゴシック" pitchFamily="49" charset="-128"/>
              <a:ea typeface="ＭＳ ゴシック" pitchFamily="49" charset="-128"/>
              <a:cs typeface="+mn-cs"/>
            </a:rPr>
            <a:t>の効率化を図る。</a:t>
          </a:r>
          <a:endParaRPr lang="ja-JP"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131043</xdr:rowOff>
    </xdr:from>
    <xdr:to>
      <xdr:col>7</xdr:col>
      <xdr:colOff>152400</xdr:colOff>
      <xdr:row>82</xdr:row>
      <xdr:rowOff>155857</xdr:rowOff>
    </xdr:to>
    <xdr:cxnSp macro="">
      <xdr:nvCxnSpPr>
        <xdr:cNvPr id="194" name="直線コネクタ 193"/>
        <xdr:cNvCxnSpPr/>
      </xdr:nvCxnSpPr>
      <xdr:spPr>
        <a:xfrm>
          <a:off x="4114800" y="14189943"/>
          <a:ext cx="8382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7699</xdr:rowOff>
    </xdr:from>
    <xdr:to>
      <xdr:col>6</xdr:col>
      <xdr:colOff>0</xdr:colOff>
      <xdr:row>82</xdr:row>
      <xdr:rowOff>131043</xdr:rowOff>
    </xdr:to>
    <xdr:cxnSp macro="">
      <xdr:nvCxnSpPr>
        <xdr:cNvPr id="197" name="直線コネクタ 196"/>
        <xdr:cNvCxnSpPr/>
      </xdr:nvCxnSpPr>
      <xdr:spPr>
        <a:xfrm>
          <a:off x="3225800" y="14066599"/>
          <a:ext cx="889000" cy="12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1687</xdr:rowOff>
    </xdr:from>
    <xdr:to>
      <xdr:col>4</xdr:col>
      <xdr:colOff>482600</xdr:colOff>
      <xdr:row>82</xdr:row>
      <xdr:rowOff>7699</xdr:rowOff>
    </xdr:to>
    <xdr:cxnSp macro="">
      <xdr:nvCxnSpPr>
        <xdr:cNvPr id="200" name="直線コネクタ 199"/>
        <xdr:cNvCxnSpPr/>
      </xdr:nvCxnSpPr>
      <xdr:spPr>
        <a:xfrm>
          <a:off x="2336800" y="14060587"/>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1687</xdr:rowOff>
    </xdr:from>
    <xdr:to>
      <xdr:col>3</xdr:col>
      <xdr:colOff>279400</xdr:colOff>
      <xdr:row>82</xdr:row>
      <xdr:rowOff>104742</xdr:rowOff>
    </xdr:to>
    <xdr:cxnSp macro="">
      <xdr:nvCxnSpPr>
        <xdr:cNvPr id="203" name="直線コネクタ 202"/>
        <xdr:cNvCxnSpPr/>
      </xdr:nvCxnSpPr>
      <xdr:spPr>
        <a:xfrm flipV="1">
          <a:off x="1447800" y="14060587"/>
          <a:ext cx="889000" cy="10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105057</xdr:rowOff>
    </xdr:from>
    <xdr:to>
      <xdr:col>7</xdr:col>
      <xdr:colOff>203200</xdr:colOff>
      <xdr:row>83</xdr:row>
      <xdr:rowOff>35207</xdr:rowOff>
    </xdr:to>
    <xdr:sp macro="" textlink="">
      <xdr:nvSpPr>
        <xdr:cNvPr id="213" name="円/楕円 212"/>
        <xdr:cNvSpPr/>
      </xdr:nvSpPr>
      <xdr:spPr>
        <a:xfrm>
          <a:off x="4902200" y="141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121584</xdr:rowOff>
    </xdr:from>
    <xdr:ext cx="762000" cy="259045"/>
    <xdr:sp macro="" textlink="">
      <xdr:nvSpPr>
        <xdr:cNvPr id="214" name="人件費・物件費等の状況該当値テキスト"/>
        <xdr:cNvSpPr txBox="1"/>
      </xdr:nvSpPr>
      <xdr:spPr>
        <a:xfrm>
          <a:off x="5041900" y="1400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80243</xdr:rowOff>
    </xdr:from>
    <xdr:to>
      <xdr:col>6</xdr:col>
      <xdr:colOff>50800</xdr:colOff>
      <xdr:row>83</xdr:row>
      <xdr:rowOff>10393</xdr:rowOff>
    </xdr:to>
    <xdr:sp macro="" textlink="">
      <xdr:nvSpPr>
        <xdr:cNvPr id="215" name="円/楕円 214"/>
        <xdr:cNvSpPr/>
      </xdr:nvSpPr>
      <xdr:spPr>
        <a:xfrm>
          <a:off x="4064000" y="141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20570</xdr:rowOff>
    </xdr:from>
    <xdr:ext cx="736600" cy="259045"/>
    <xdr:sp macro="" textlink="">
      <xdr:nvSpPr>
        <xdr:cNvPr id="216" name="テキスト ボックス 215"/>
        <xdr:cNvSpPr txBox="1"/>
      </xdr:nvSpPr>
      <xdr:spPr>
        <a:xfrm>
          <a:off x="3733800" y="1390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128349</xdr:rowOff>
    </xdr:from>
    <xdr:to>
      <xdr:col>4</xdr:col>
      <xdr:colOff>533400</xdr:colOff>
      <xdr:row>82</xdr:row>
      <xdr:rowOff>58499</xdr:rowOff>
    </xdr:to>
    <xdr:sp macro="" textlink="">
      <xdr:nvSpPr>
        <xdr:cNvPr id="217" name="円/楕円 216"/>
        <xdr:cNvSpPr/>
      </xdr:nvSpPr>
      <xdr:spPr>
        <a:xfrm>
          <a:off x="3175000" y="140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68676</xdr:rowOff>
    </xdr:from>
    <xdr:ext cx="762000" cy="259045"/>
    <xdr:sp macro="" textlink="">
      <xdr:nvSpPr>
        <xdr:cNvPr id="218" name="テキスト ボックス 217"/>
        <xdr:cNvSpPr txBox="1"/>
      </xdr:nvSpPr>
      <xdr:spPr>
        <a:xfrm>
          <a:off x="2844800" y="13784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122337</xdr:rowOff>
    </xdr:from>
    <xdr:to>
      <xdr:col>3</xdr:col>
      <xdr:colOff>330200</xdr:colOff>
      <xdr:row>82</xdr:row>
      <xdr:rowOff>52487</xdr:rowOff>
    </xdr:to>
    <xdr:sp macro="" textlink="">
      <xdr:nvSpPr>
        <xdr:cNvPr id="219" name="円/楕円 218"/>
        <xdr:cNvSpPr/>
      </xdr:nvSpPr>
      <xdr:spPr>
        <a:xfrm>
          <a:off x="2286000" y="1400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62664</xdr:rowOff>
    </xdr:from>
    <xdr:ext cx="762000" cy="259045"/>
    <xdr:sp macro="" textlink="">
      <xdr:nvSpPr>
        <xdr:cNvPr id="220" name="テキスト ボックス 219"/>
        <xdr:cNvSpPr txBox="1"/>
      </xdr:nvSpPr>
      <xdr:spPr>
        <a:xfrm>
          <a:off x="1955800" y="1377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53942</xdr:rowOff>
    </xdr:from>
    <xdr:to>
      <xdr:col>2</xdr:col>
      <xdr:colOff>127000</xdr:colOff>
      <xdr:row>82</xdr:row>
      <xdr:rowOff>155542</xdr:rowOff>
    </xdr:to>
    <xdr:sp macro="" textlink="">
      <xdr:nvSpPr>
        <xdr:cNvPr id="221" name="円/楕円 220"/>
        <xdr:cNvSpPr/>
      </xdr:nvSpPr>
      <xdr:spPr>
        <a:xfrm>
          <a:off x="1397000" y="1411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165719</xdr:rowOff>
    </xdr:from>
    <xdr:ext cx="762000" cy="259045"/>
    <xdr:sp macro="" textlink="">
      <xdr:nvSpPr>
        <xdr:cNvPr id="222" name="テキスト ボックス 221"/>
        <xdr:cNvSpPr txBox="1"/>
      </xdr:nvSpPr>
      <xdr:spPr>
        <a:xfrm>
          <a:off x="1066800" y="138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23</a:t>
          </a:r>
          <a:r>
            <a:rPr lang="ja-JP" altLang="ja-JP" sz="1200">
              <a:solidFill>
                <a:schemeClr val="dk1"/>
              </a:solidFill>
              <a:latin typeface="ＭＳ ゴシック" pitchFamily="49" charset="-128"/>
              <a:ea typeface="ＭＳ ゴシック" pitchFamily="49" charset="-128"/>
              <a:cs typeface="+mn-cs"/>
            </a:rPr>
            <a:t>年度の指標は、国の給与が一時的に削減されたことに伴い大きく</a:t>
          </a:r>
          <a:r>
            <a:rPr lang="ja-JP" altLang="en-US" sz="1200">
              <a:solidFill>
                <a:schemeClr val="dk1"/>
              </a:solidFill>
              <a:latin typeface="ＭＳ ゴシック" pitchFamily="49" charset="-128"/>
              <a:ea typeface="ＭＳ ゴシック" pitchFamily="49" charset="-128"/>
              <a:cs typeface="+mn-cs"/>
            </a:rPr>
            <a:t>変動</a:t>
          </a:r>
          <a:r>
            <a:rPr lang="ja-JP" altLang="ja-JP" sz="1200">
              <a:solidFill>
                <a:schemeClr val="dk1"/>
              </a:solidFill>
              <a:latin typeface="ＭＳ ゴシック" pitchFamily="49" charset="-128"/>
              <a:ea typeface="ＭＳ ゴシック" pitchFamily="49" charset="-128"/>
              <a:cs typeface="+mn-cs"/>
            </a:rPr>
            <a:t>しているが、平成</a:t>
          </a:r>
          <a:r>
            <a:rPr lang="en-US" altLang="ja-JP" sz="1200">
              <a:solidFill>
                <a:schemeClr val="dk1"/>
              </a:solidFill>
              <a:latin typeface="ＭＳ ゴシック" pitchFamily="49" charset="-128"/>
              <a:ea typeface="ＭＳ ゴシック" pitchFamily="49" charset="-128"/>
              <a:cs typeface="+mn-cs"/>
            </a:rPr>
            <a:t>24</a:t>
          </a:r>
          <a:r>
            <a:rPr lang="ja-JP" altLang="ja-JP" sz="1200">
              <a:solidFill>
                <a:schemeClr val="dk1"/>
              </a:solidFill>
              <a:latin typeface="ＭＳ ゴシック" pitchFamily="49" charset="-128"/>
              <a:ea typeface="ＭＳ ゴシック" pitchFamily="49" charset="-128"/>
              <a:cs typeface="+mn-cs"/>
            </a:rPr>
            <a:t>年７月から平成</a:t>
          </a:r>
          <a:r>
            <a:rPr lang="en-US" altLang="ja-JP" sz="1200">
              <a:solidFill>
                <a:schemeClr val="dk1"/>
              </a:solidFill>
              <a:latin typeface="ＭＳ ゴシック" pitchFamily="49" charset="-128"/>
              <a:ea typeface="ＭＳ ゴシック" pitchFamily="49" charset="-128"/>
              <a:cs typeface="+mn-cs"/>
            </a:rPr>
            <a:t>26</a:t>
          </a:r>
          <a:r>
            <a:rPr lang="ja-JP" altLang="ja-JP" sz="1200">
              <a:solidFill>
                <a:schemeClr val="dk1"/>
              </a:solidFill>
              <a:latin typeface="ＭＳ ゴシック" pitchFamily="49" charset="-128"/>
              <a:ea typeface="ＭＳ ゴシック" pitchFamily="49" charset="-128"/>
              <a:cs typeface="+mn-cs"/>
            </a:rPr>
            <a:t>年３月末までの間に</a:t>
          </a:r>
          <a:r>
            <a:rPr lang="en-US" altLang="ja-JP" sz="1200">
              <a:solidFill>
                <a:schemeClr val="dk1"/>
              </a:solidFill>
              <a:latin typeface="ＭＳ ゴシック" pitchFamily="49" charset="-128"/>
              <a:ea typeface="ＭＳ ゴシック" pitchFamily="49" charset="-128"/>
              <a:cs typeface="+mn-cs"/>
            </a:rPr>
            <a:t>10</a:t>
          </a:r>
          <a:r>
            <a:rPr lang="ja-JP" altLang="ja-JP" sz="1200">
              <a:solidFill>
                <a:schemeClr val="dk1"/>
              </a:solidFill>
              <a:latin typeface="ＭＳ ゴシック" pitchFamily="49" charset="-128"/>
              <a:ea typeface="ＭＳ ゴシック" pitchFamily="49" charset="-128"/>
              <a:cs typeface="+mn-cs"/>
            </a:rPr>
            <a:t>％の給与削減を実施している。</a:t>
          </a:r>
          <a:endParaRPr lang="en-US" altLang="ja-JP" sz="1200">
            <a:solidFill>
              <a:schemeClr val="dk1"/>
            </a:solidFill>
            <a:latin typeface="ＭＳ ゴシック" pitchFamily="49" charset="-128"/>
            <a:ea typeface="ＭＳ ゴシック" pitchFamily="49" charset="-128"/>
            <a:cs typeface="+mn-cs"/>
          </a:endParaRPr>
        </a:p>
        <a:p>
          <a:pPr eaLnBrk="1" fontAlgn="auto" latinLnBrk="0" hangingPunct="1"/>
          <a:r>
            <a:rPr lang="ja-JP" altLang="en-US" sz="1200">
              <a:solidFill>
                <a:schemeClr val="dk1"/>
              </a:solidFill>
              <a:latin typeface="ＭＳ ゴシック" pitchFamily="49" charset="-128"/>
              <a:ea typeface="ＭＳ ゴシック" pitchFamily="49" charset="-128"/>
              <a:cs typeface="+mn-cs"/>
            </a:rPr>
            <a:t>　</a:t>
          </a:r>
          <a:r>
            <a:rPr lang="ja-JP" altLang="ja-JP" sz="1200">
              <a:solidFill>
                <a:schemeClr val="dk1"/>
              </a:solidFill>
              <a:latin typeface="ＭＳ ゴシック" pitchFamily="49" charset="-128"/>
              <a:ea typeface="ＭＳ ゴシック" pitchFamily="49" charset="-128"/>
              <a:cs typeface="+mn-cs"/>
            </a:rPr>
            <a:t>今後とも、国家公務員準拠を基本とし</a:t>
          </a:r>
          <a:r>
            <a:rPr lang="ja-JP" altLang="en-US" sz="1200">
              <a:solidFill>
                <a:schemeClr val="dk1"/>
              </a:solidFill>
              <a:latin typeface="ＭＳ ゴシック" pitchFamily="49" charset="-128"/>
              <a:ea typeface="ＭＳ ゴシック" pitchFamily="49" charset="-128"/>
              <a:cs typeface="+mn-cs"/>
            </a:rPr>
            <a:t>て</a:t>
          </a:r>
          <a:r>
            <a:rPr lang="ja-JP" altLang="ja-JP" sz="1200">
              <a:solidFill>
                <a:schemeClr val="dk1"/>
              </a:solidFill>
              <a:latin typeface="ＭＳ ゴシック" pitchFamily="49" charset="-128"/>
              <a:ea typeface="ＭＳ ゴシック" pitchFamily="49" charset="-128"/>
              <a:cs typeface="+mn-cs"/>
            </a:rPr>
            <a:t>、適正な給与水準を維持していく。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39511</xdr:rowOff>
    </xdr:to>
    <xdr:cxnSp macro="">
      <xdr:nvCxnSpPr>
        <xdr:cNvPr id="256" name="直線コネクタ 255"/>
        <xdr:cNvCxnSpPr/>
      </xdr:nvCxnSpPr>
      <xdr:spPr>
        <a:xfrm flipV="1">
          <a:off x="16179800" y="142564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130528</xdr:rowOff>
    </xdr:from>
    <xdr:to>
      <xdr:col>23</xdr:col>
      <xdr:colOff>406400</xdr:colOff>
      <xdr:row>83</xdr:row>
      <xdr:rowOff>39511</xdr:rowOff>
    </xdr:to>
    <xdr:cxnSp macro="">
      <xdr:nvCxnSpPr>
        <xdr:cNvPr id="259" name="直線コネクタ 258"/>
        <xdr:cNvCxnSpPr/>
      </xdr:nvCxnSpPr>
      <xdr:spPr>
        <a:xfrm>
          <a:off x="15290800" y="141894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83</xdr:row>
      <xdr:rowOff>93134</xdr:rowOff>
    </xdr:to>
    <xdr:cxnSp macro="">
      <xdr:nvCxnSpPr>
        <xdr:cNvPr id="262" name="直線コネクタ 261"/>
        <xdr:cNvCxnSpPr/>
      </xdr:nvCxnSpPr>
      <xdr:spPr>
        <a:xfrm flipV="1">
          <a:off x="14401800" y="14189428"/>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88</xdr:row>
      <xdr:rowOff>107245</xdr:rowOff>
    </xdr:to>
    <xdr:cxnSp macro="">
      <xdr:nvCxnSpPr>
        <xdr:cNvPr id="265" name="直線コネクタ 264"/>
        <xdr:cNvCxnSpPr/>
      </xdr:nvCxnSpPr>
      <xdr:spPr>
        <a:xfrm flipV="1">
          <a:off x="13512800" y="14323484"/>
          <a:ext cx="889000" cy="8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75" name="円/楕円 274"/>
        <xdr:cNvSpPr/>
      </xdr:nvSpPr>
      <xdr:spPr>
        <a:xfrm>
          <a:off x="169672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163282</xdr:rowOff>
    </xdr:from>
    <xdr:ext cx="762000" cy="259045"/>
    <xdr:sp macro="" textlink="">
      <xdr:nvSpPr>
        <xdr:cNvPr id="276" name="給与水準   （国との比較）該当値テキスト"/>
        <xdr:cNvSpPr txBox="1"/>
      </xdr:nvSpPr>
      <xdr:spPr>
        <a:xfrm>
          <a:off x="171069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160161</xdr:rowOff>
    </xdr:from>
    <xdr:to>
      <xdr:col>23</xdr:col>
      <xdr:colOff>457200</xdr:colOff>
      <xdr:row>83</xdr:row>
      <xdr:rowOff>90311</xdr:rowOff>
    </xdr:to>
    <xdr:sp macro="" textlink="">
      <xdr:nvSpPr>
        <xdr:cNvPr id="277" name="円/楕円 276"/>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100488</xdr:rowOff>
    </xdr:from>
    <xdr:ext cx="736600" cy="259045"/>
    <xdr:sp macro="" textlink="">
      <xdr:nvSpPr>
        <xdr:cNvPr id="278" name="テキスト ボックス 277"/>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9" name="円/楕円 278"/>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80" name="テキスト ボックス 279"/>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1" name="円/楕円 280"/>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2" name="テキスト ボックス 281"/>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83" name="円/楕円 282"/>
        <xdr:cNvSpPr/>
      </xdr:nvSpPr>
      <xdr:spPr>
        <a:xfrm>
          <a:off x="13462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84" name="テキスト ボックス 283"/>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新規の職員採用は、必要数を精査し行っている。また、指定管理者制度の導入や民間への業務委託化など、アウトソーシングを推進することにより、効率的な人員配置を行っている。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77107</xdr:rowOff>
    </xdr:from>
    <xdr:to>
      <xdr:col>24</xdr:col>
      <xdr:colOff>558800</xdr:colOff>
      <xdr:row>60</xdr:row>
      <xdr:rowOff>94343</xdr:rowOff>
    </xdr:to>
    <xdr:cxnSp macro="">
      <xdr:nvCxnSpPr>
        <xdr:cNvPr id="321" name="直線コネクタ 320"/>
        <xdr:cNvCxnSpPr/>
      </xdr:nvCxnSpPr>
      <xdr:spPr>
        <a:xfrm>
          <a:off x="16179800" y="103641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2"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49530</xdr:rowOff>
    </xdr:from>
    <xdr:to>
      <xdr:col>23</xdr:col>
      <xdr:colOff>406400</xdr:colOff>
      <xdr:row>60</xdr:row>
      <xdr:rowOff>77107</xdr:rowOff>
    </xdr:to>
    <xdr:cxnSp macro="">
      <xdr:nvCxnSpPr>
        <xdr:cNvPr id="324" name="直線コネクタ 323"/>
        <xdr:cNvCxnSpPr/>
      </xdr:nvCxnSpPr>
      <xdr:spPr>
        <a:xfrm>
          <a:off x="15290800" y="1033653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6" name="テキスト ボックス 325"/>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32294</xdr:rowOff>
    </xdr:from>
    <xdr:to>
      <xdr:col>22</xdr:col>
      <xdr:colOff>203200</xdr:colOff>
      <xdr:row>60</xdr:row>
      <xdr:rowOff>49530</xdr:rowOff>
    </xdr:to>
    <xdr:cxnSp macro="">
      <xdr:nvCxnSpPr>
        <xdr:cNvPr id="327" name="直線コネクタ 326"/>
        <xdr:cNvCxnSpPr/>
      </xdr:nvCxnSpPr>
      <xdr:spPr>
        <a:xfrm>
          <a:off x="14401800" y="1031929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29" name="テキスト ボックス 328"/>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32294</xdr:rowOff>
    </xdr:from>
    <xdr:to>
      <xdr:col>21</xdr:col>
      <xdr:colOff>0</xdr:colOff>
      <xdr:row>60</xdr:row>
      <xdr:rowOff>73660</xdr:rowOff>
    </xdr:to>
    <xdr:cxnSp macro="">
      <xdr:nvCxnSpPr>
        <xdr:cNvPr id="330" name="直線コネクタ 329"/>
        <xdr:cNvCxnSpPr/>
      </xdr:nvCxnSpPr>
      <xdr:spPr>
        <a:xfrm flipV="1">
          <a:off x="13512800" y="1031929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2" name="テキスト ボックス 331"/>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4" name="テキスト ボックス 333"/>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43543</xdr:rowOff>
    </xdr:from>
    <xdr:to>
      <xdr:col>24</xdr:col>
      <xdr:colOff>609600</xdr:colOff>
      <xdr:row>60</xdr:row>
      <xdr:rowOff>145143</xdr:rowOff>
    </xdr:to>
    <xdr:sp macro="" textlink="">
      <xdr:nvSpPr>
        <xdr:cNvPr id="340" name="円/楕円 339"/>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60070</xdr:rowOff>
    </xdr:from>
    <xdr:ext cx="762000" cy="259045"/>
    <xdr:sp macro="" textlink="">
      <xdr:nvSpPr>
        <xdr:cNvPr id="341"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26307</xdr:rowOff>
    </xdr:from>
    <xdr:to>
      <xdr:col>23</xdr:col>
      <xdr:colOff>457200</xdr:colOff>
      <xdr:row>60</xdr:row>
      <xdr:rowOff>127907</xdr:rowOff>
    </xdr:to>
    <xdr:sp macro="" textlink="">
      <xdr:nvSpPr>
        <xdr:cNvPr id="342" name="円/楕円 341"/>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138084</xdr:rowOff>
    </xdr:from>
    <xdr:ext cx="736600" cy="259045"/>
    <xdr:sp macro="" textlink="">
      <xdr:nvSpPr>
        <xdr:cNvPr id="343" name="テキスト ボックス 342"/>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170180</xdr:rowOff>
    </xdr:from>
    <xdr:to>
      <xdr:col>22</xdr:col>
      <xdr:colOff>254000</xdr:colOff>
      <xdr:row>60</xdr:row>
      <xdr:rowOff>100330</xdr:rowOff>
    </xdr:to>
    <xdr:sp macro="" textlink="">
      <xdr:nvSpPr>
        <xdr:cNvPr id="344" name="円/楕円 343"/>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110507</xdr:rowOff>
    </xdr:from>
    <xdr:ext cx="762000" cy="259045"/>
    <xdr:sp macro="" textlink="">
      <xdr:nvSpPr>
        <xdr:cNvPr id="345" name="テキスト ボックス 344"/>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152944</xdr:rowOff>
    </xdr:from>
    <xdr:to>
      <xdr:col>21</xdr:col>
      <xdr:colOff>50800</xdr:colOff>
      <xdr:row>60</xdr:row>
      <xdr:rowOff>83094</xdr:rowOff>
    </xdr:to>
    <xdr:sp macro="" textlink="">
      <xdr:nvSpPr>
        <xdr:cNvPr id="346" name="円/楕円 345"/>
        <xdr:cNvSpPr/>
      </xdr:nvSpPr>
      <xdr:spPr>
        <a:xfrm>
          <a:off x="14351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93271</xdr:rowOff>
    </xdr:from>
    <xdr:ext cx="762000" cy="259045"/>
    <xdr:sp macro="" textlink="">
      <xdr:nvSpPr>
        <xdr:cNvPr id="347" name="テキスト ボックス 346"/>
        <xdr:cNvSpPr txBox="1"/>
      </xdr:nvSpPr>
      <xdr:spPr>
        <a:xfrm>
          <a:off x="14020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8" name="円/楕円 347"/>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9" name="テキスト ボックス 348"/>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latin typeface="ＭＳ ゴシック" pitchFamily="49" charset="-128"/>
              <a:ea typeface="ＭＳ ゴシック" pitchFamily="49" charset="-128"/>
              <a:cs typeface="+mn-cs"/>
            </a:rPr>
            <a:t>かねて</a:t>
          </a:r>
          <a:r>
            <a:rPr lang="ja-JP" altLang="ja-JP" sz="1200">
              <a:solidFill>
                <a:schemeClr val="dk1"/>
              </a:solidFill>
              <a:latin typeface="ＭＳ ゴシック" pitchFamily="49" charset="-128"/>
              <a:ea typeface="ＭＳ ゴシック" pitchFamily="49" charset="-128"/>
              <a:cs typeface="+mn-cs"/>
            </a:rPr>
            <a:t>から市債の発行抑制に努め</a:t>
          </a:r>
          <a:r>
            <a:rPr lang="ja-JP" altLang="en-US" sz="1200">
              <a:solidFill>
                <a:schemeClr val="dk1"/>
              </a:solidFill>
              <a:latin typeface="ＭＳ ゴシック" pitchFamily="49" charset="-128"/>
              <a:ea typeface="ＭＳ ゴシック" pitchFamily="49" charset="-128"/>
              <a:cs typeface="+mn-cs"/>
            </a:rPr>
            <a:t>ており</a:t>
          </a:r>
          <a:r>
            <a:rPr lang="ja-JP" altLang="ja-JP" sz="1200">
              <a:solidFill>
                <a:schemeClr val="dk1"/>
              </a:solidFill>
              <a:latin typeface="ＭＳ ゴシック" pitchFamily="49" charset="-128"/>
              <a:ea typeface="ＭＳ ゴシック" pitchFamily="49" charset="-128"/>
              <a:cs typeface="+mn-cs"/>
            </a:rPr>
            <a:t>、</a:t>
          </a:r>
          <a:r>
            <a:rPr lang="ja-JP" altLang="en-US" sz="1200">
              <a:solidFill>
                <a:schemeClr val="dk1"/>
              </a:solidFill>
              <a:latin typeface="ＭＳ ゴシック" pitchFamily="49" charset="-128"/>
              <a:ea typeface="ＭＳ ゴシック" pitchFamily="49" charset="-128"/>
              <a:cs typeface="+mn-cs"/>
            </a:rPr>
            <a:t>また第５次総合計画に「財政計画」の章を設けて「財政運営の基本原則」として市債残高の抑制を目標に掲げるなど、公債費負担が過度に財政運営を圧迫しないように配慮した財政運営を行ってきたことから、現時点では比較的</a:t>
          </a:r>
          <a:r>
            <a:rPr lang="ja-JP" altLang="ja-JP" sz="1200">
              <a:solidFill>
                <a:schemeClr val="dk1"/>
              </a:solidFill>
              <a:latin typeface="ＭＳ ゴシック" pitchFamily="49" charset="-128"/>
              <a:ea typeface="ＭＳ ゴシック" pitchFamily="49" charset="-128"/>
              <a:cs typeface="+mn-cs"/>
            </a:rPr>
            <a:t>健全な数値となっている。</a:t>
          </a:r>
          <a:endParaRPr lang="en-US" altLang="ja-JP" sz="1200">
            <a:solidFill>
              <a:schemeClr val="dk1"/>
            </a:solidFill>
            <a:latin typeface="ＭＳ ゴシック" pitchFamily="49" charset="-128"/>
            <a:ea typeface="ＭＳ ゴシック" pitchFamily="49" charset="-128"/>
            <a:cs typeface="+mn-cs"/>
          </a:endParaRPr>
        </a:p>
        <a:p>
          <a:r>
            <a:rPr lang="ja-JP" altLang="ja-JP" sz="1200">
              <a:solidFill>
                <a:schemeClr val="dk1"/>
              </a:solidFill>
              <a:latin typeface="ＭＳ ゴシック" pitchFamily="49" charset="-128"/>
              <a:ea typeface="ＭＳ ゴシック" pitchFamily="49" charset="-128"/>
              <a:cs typeface="+mn-cs"/>
            </a:rPr>
            <a:t>今後</a:t>
          </a:r>
          <a:r>
            <a:rPr lang="ja-JP" altLang="en-US" sz="1200">
              <a:solidFill>
                <a:schemeClr val="dk1"/>
              </a:solidFill>
              <a:latin typeface="ＭＳ ゴシック" pitchFamily="49" charset="-128"/>
              <a:ea typeface="ＭＳ ゴシック" pitchFamily="49" charset="-128"/>
              <a:cs typeface="+mn-cs"/>
            </a:rPr>
            <a:t>、起債活用が必要となる大規模な都市基盤整備事業を控えているが、</a:t>
          </a:r>
          <a:r>
            <a:rPr lang="ja-JP" altLang="ja-JP" sz="1200">
              <a:solidFill>
                <a:schemeClr val="dk1"/>
              </a:solidFill>
              <a:latin typeface="ＭＳ ゴシック" pitchFamily="49" charset="-128"/>
              <a:ea typeface="ＭＳ ゴシック" pitchFamily="49" charset="-128"/>
              <a:cs typeface="+mn-cs"/>
            </a:rPr>
            <a:t>継続して上記の取り組みを実践し、現水準を維持していく。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13970</xdr:rowOff>
    </xdr:from>
    <xdr:to>
      <xdr:col>24</xdr:col>
      <xdr:colOff>558800</xdr:colOff>
      <xdr:row>37</xdr:row>
      <xdr:rowOff>70273</xdr:rowOff>
    </xdr:to>
    <xdr:cxnSp macro="">
      <xdr:nvCxnSpPr>
        <xdr:cNvPr id="382" name="直線コネクタ 381"/>
        <xdr:cNvCxnSpPr/>
      </xdr:nvCxnSpPr>
      <xdr:spPr>
        <a:xfrm flipV="1">
          <a:off x="16179800" y="63576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3"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70273</xdr:rowOff>
    </xdr:from>
    <xdr:to>
      <xdr:col>23</xdr:col>
      <xdr:colOff>406400</xdr:colOff>
      <xdr:row>37</xdr:row>
      <xdr:rowOff>110490</xdr:rowOff>
    </xdr:to>
    <xdr:cxnSp macro="">
      <xdr:nvCxnSpPr>
        <xdr:cNvPr id="385" name="直線コネクタ 384"/>
        <xdr:cNvCxnSpPr/>
      </xdr:nvCxnSpPr>
      <xdr:spPr>
        <a:xfrm flipV="1">
          <a:off x="15290800" y="64139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7" name="テキスト ボックス 38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110490</xdr:rowOff>
    </xdr:from>
    <xdr:to>
      <xdr:col>22</xdr:col>
      <xdr:colOff>203200</xdr:colOff>
      <xdr:row>37</xdr:row>
      <xdr:rowOff>158750</xdr:rowOff>
    </xdr:to>
    <xdr:cxnSp macro="">
      <xdr:nvCxnSpPr>
        <xdr:cNvPr id="388" name="直線コネクタ 387"/>
        <xdr:cNvCxnSpPr/>
      </xdr:nvCxnSpPr>
      <xdr:spPr>
        <a:xfrm flipV="1">
          <a:off x="14401800" y="64541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158750</xdr:rowOff>
    </xdr:from>
    <xdr:to>
      <xdr:col>21</xdr:col>
      <xdr:colOff>0</xdr:colOff>
      <xdr:row>38</xdr:row>
      <xdr:rowOff>27517</xdr:rowOff>
    </xdr:to>
    <xdr:cxnSp macro="">
      <xdr:nvCxnSpPr>
        <xdr:cNvPr id="391" name="直線コネクタ 390"/>
        <xdr:cNvCxnSpPr/>
      </xdr:nvCxnSpPr>
      <xdr:spPr>
        <a:xfrm flipV="1">
          <a:off x="13512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3" name="テキスト ボックス 392"/>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5" name="テキスト ボックス 394"/>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134620</xdr:rowOff>
    </xdr:from>
    <xdr:to>
      <xdr:col>24</xdr:col>
      <xdr:colOff>609600</xdr:colOff>
      <xdr:row>37</xdr:row>
      <xdr:rowOff>64770</xdr:rowOff>
    </xdr:to>
    <xdr:sp macro="" textlink="">
      <xdr:nvSpPr>
        <xdr:cNvPr id="401" name="円/楕円 400"/>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55897</xdr:rowOff>
    </xdr:from>
    <xdr:ext cx="762000" cy="259045"/>
    <xdr:sp macro="" textlink="">
      <xdr:nvSpPr>
        <xdr:cNvPr id="402"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19473</xdr:rowOff>
    </xdr:from>
    <xdr:to>
      <xdr:col>23</xdr:col>
      <xdr:colOff>457200</xdr:colOff>
      <xdr:row>37</xdr:row>
      <xdr:rowOff>121073</xdr:rowOff>
    </xdr:to>
    <xdr:sp macro="" textlink="">
      <xdr:nvSpPr>
        <xdr:cNvPr id="403" name="円/楕円 402"/>
        <xdr:cNvSpPr/>
      </xdr:nvSpPr>
      <xdr:spPr>
        <a:xfrm>
          <a:off x="16129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131250</xdr:rowOff>
    </xdr:from>
    <xdr:ext cx="736600" cy="259045"/>
    <xdr:sp macro="" textlink="">
      <xdr:nvSpPr>
        <xdr:cNvPr id="404" name="テキスト ボックス 403"/>
        <xdr:cNvSpPr txBox="1"/>
      </xdr:nvSpPr>
      <xdr:spPr>
        <a:xfrm>
          <a:off x="15798800" y="613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59690</xdr:rowOff>
    </xdr:from>
    <xdr:to>
      <xdr:col>22</xdr:col>
      <xdr:colOff>254000</xdr:colOff>
      <xdr:row>37</xdr:row>
      <xdr:rowOff>161290</xdr:rowOff>
    </xdr:to>
    <xdr:sp macro="" textlink="">
      <xdr:nvSpPr>
        <xdr:cNvPr id="405" name="円/楕円 404"/>
        <xdr:cNvSpPr/>
      </xdr:nvSpPr>
      <xdr:spPr>
        <a:xfrm>
          <a:off x="15240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17</xdr:rowOff>
    </xdr:from>
    <xdr:ext cx="762000" cy="259045"/>
    <xdr:sp macro="" textlink="">
      <xdr:nvSpPr>
        <xdr:cNvPr id="406" name="テキスト ボックス 405"/>
        <xdr:cNvSpPr txBox="1"/>
      </xdr:nvSpPr>
      <xdr:spPr>
        <a:xfrm>
          <a:off x="14909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107950</xdr:rowOff>
    </xdr:from>
    <xdr:to>
      <xdr:col>21</xdr:col>
      <xdr:colOff>50800</xdr:colOff>
      <xdr:row>38</xdr:row>
      <xdr:rowOff>38100</xdr:rowOff>
    </xdr:to>
    <xdr:sp macro="" textlink="">
      <xdr:nvSpPr>
        <xdr:cNvPr id="407" name="円/楕円 406"/>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48277</xdr:rowOff>
    </xdr:from>
    <xdr:ext cx="762000" cy="259045"/>
    <xdr:sp macro="" textlink="">
      <xdr:nvSpPr>
        <xdr:cNvPr id="408" name="テキスト ボックス 407"/>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148167</xdr:rowOff>
    </xdr:from>
    <xdr:to>
      <xdr:col>19</xdr:col>
      <xdr:colOff>533400</xdr:colOff>
      <xdr:row>38</xdr:row>
      <xdr:rowOff>78316</xdr:rowOff>
    </xdr:to>
    <xdr:sp macro="" textlink="">
      <xdr:nvSpPr>
        <xdr:cNvPr id="409" name="円/楕円 408"/>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88494</xdr:rowOff>
    </xdr:from>
    <xdr:ext cx="762000" cy="259045"/>
    <xdr:sp macro="" textlink="">
      <xdr:nvSpPr>
        <xdr:cNvPr id="410" name="テキスト ボックス 409"/>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市債発行の抑制を基本に財政運営を行ってきたことなどから、</a:t>
          </a:r>
          <a:r>
            <a:rPr lang="ja-JP" altLang="en-US" sz="1200">
              <a:solidFill>
                <a:schemeClr val="dk1"/>
              </a:solidFill>
              <a:latin typeface="ＭＳ ゴシック" pitchFamily="49" charset="-128"/>
              <a:ea typeface="ＭＳ ゴシック" pitchFamily="49" charset="-128"/>
              <a:cs typeface="+mn-cs"/>
            </a:rPr>
            <a:t>算定上の将来負担額は算出されていない</a:t>
          </a:r>
          <a:r>
            <a:rPr lang="ja-JP" altLang="ja-JP" sz="1200">
              <a:solidFill>
                <a:schemeClr val="dk1"/>
              </a:solidFill>
              <a:latin typeface="ＭＳ ゴシック" pitchFamily="49" charset="-128"/>
              <a:ea typeface="ＭＳ ゴシック" pitchFamily="49" charset="-128"/>
              <a:cs typeface="+mn-cs"/>
            </a:rPr>
            <a:t>。</a:t>
          </a:r>
          <a:endParaRPr lang="en-US" altLang="ja-JP" sz="1200">
            <a:solidFill>
              <a:schemeClr val="dk1"/>
            </a:solidFill>
            <a:latin typeface="ＭＳ ゴシック" pitchFamily="49" charset="-128"/>
            <a:ea typeface="ＭＳ ゴシック" pitchFamily="49" charset="-128"/>
            <a:cs typeface="+mn-cs"/>
          </a:endParaRPr>
        </a:p>
        <a:p>
          <a:pPr eaLnBrk="1" fontAlgn="auto" latinLnBrk="0" hangingPunct="1"/>
          <a:r>
            <a:rPr lang="ja-JP" altLang="ja-JP" sz="1200">
              <a:solidFill>
                <a:schemeClr val="dk1"/>
              </a:solidFill>
              <a:latin typeface="ＭＳ ゴシック" pitchFamily="49" charset="-128"/>
              <a:ea typeface="ＭＳ ゴシック" pitchFamily="49" charset="-128"/>
              <a:cs typeface="+mn-cs"/>
            </a:rPr>
            <a:t>しかし</a:t>
          </a:r>
          <a:r>
            <a:rPr lang="ja-JP" altLang="en-US" sz="1200">
              <a:solidFill>
                <a:schemeClr val="dk1"/>
              </a:solidFill>
              <a:latin typeface="ＭＳ ゴシック" pitchFamily="49" charset="-128"/>
              <a:ea typeface="ＭＳ ゴシック" pitchFamily="49" charset="-128"/>
              <a:cs typeface="+mn-cs"/>
            </a:rPr>
            <a:t>現在</a:t>
          </a:r>
          <a:r>
            <a:rPr lang="ja-JP" altLang="ja-JP" sz="1200">
              <a:solidFill>
                <a:schemeClr val="dk1"/>
              </a:solidFill>
              <a:latin typeface="ＭＳ ゴシック" pitchFamily="49" charset="-128"/>
              <a:ea typeface="ＭＳ ゴシック" pitchFamily="49" charset="-128"/>
              <a:cs typeface="+mn-cs"/>
            </a:rPr>
            <a:t>、駅周辺の再整備、</a:t>
          </a:r>
          <a:r>
            <a:rPr lang="ja-JP" altLang="en-US" sz="1200">
              <a:solidFill>
                <a:schemeClr val="dk1"/>
              </a:solidFill>
              <a:latin typeface="ＭＳ ゴシック" pitchFamily="49" charset="-128"/>
              <a:ea typeface="ＭＳ ゴシック" pitchFamily="49" charset="-128"/>
              <a:cs typeface="+mn-cs"/>
            </a:rPr>
            <a:t>ＪＲ新駅の周辺整備、山間部の各プロジェクト事業などの都市基盤整備に重点的に取り組んでいるところであり</a:t>
          </a:r>
          <a:r>
            <a:rPr lang="ja-JP" altLang="ja-JP" sz="1200">
              <a:solidFill>
                <a:schemeClr val="dk1"/>
              </a:solidFill>
              <a:latin typeface="ＭＳ ゴシック" pitchFamily="49" charset="-128"/>
              <a:ea typeface="ＭＳ ゴシック" pitchFamily="49" charset="-128"/>
              <a:cs typeface="+mn-cs"/>
            </a:rPr>
            <a:t>、</a:t>
          </a:r>
          <a:r>
            <a:rPr lang="ja-JP" altLang="en-US" sz="1200">
              <a:solidFill>
                <a:schemeClr val="dk1"/>
              </a:solidFill>
              <a:latin typeface="ＭＳ ゴシック" pitchFamily="49" charset="-128"/>
              <a:ea typeface="ＭＳ ゴシック" pitchFamily="49" charset="-128"/>
              <a:cs typeface="+mn-cs"/>
            </a:rPr>
            <a:t>今後、多額の経費が見込まれることから、</a:t>
          </a:r>
          <a:r>
            <a:rPr lang="ja-JP" altLang="ja-JP" sz="1200">
              <a:solidFill>
                <a:schemeClr val="dk1"/>
              </a:solidFill>
              <a:latin typeface="ＭＳ ゴシック" pitchFamily="49" charset="-128"/>
              <a:ea typeface="ＭＳ ゴシック" pitchFamily="49" charset="-128"/>
              <a:cs typeface="+mn-cs"/>
            </a:rPr>
            <a:t>将来にわたる財政の健全性</a:t>
          </a:r>
          <a:r>
            <a:rPr lang="ja-JP" altLang="en-US" sz="1200">
              <a:solidFill>
                <a:schemeClr val="dk1"/>
              </a:solidFill>
              <a:latin typeface="ＭＳ ゴシック" pitchFamily="49" charset="-128"/>
              <a:ea typeface="ＭＳ ゴシック" pitchFamily="49" charset="-128"/>
              <a:cs typeface="+mn-cs"/>
            </a:rPr>
            <a:t>の確保を基本として</a:t>
          </a:r>
          <a:r>
            <a:rPr lang="ja-JP" altLang="ja-JP" sz="1200">
              <a:solidFill>
                <a:schemeClr val="dk1"/>
              </a:solidFill>
              <a:latin typeface="ＭＳ ゴシック" pitchFamily="49" charset="-128"/>
              <a:ea typeface="ＭＳ ゴシック" pitchFamily="49" charset="-128"/>
              <a:cs typeface="+mn-cs"/>
            </a:rPr>
            <a:t>、起債</a:t>
          </a:r>
          <a:r>
            <a:rPr lang="ja-JP" altLang="en-US" sz="1200">
              <a:solidFill>
                <a:schemeClr val="dk1"/>
              </a:solidFill>
              <a:latin typeface="ＭＳ ゴシック" pitchFamily="49" charset="-128"/>
              <a:ea typeface="ＭＳ ゴシック" pitchFamily="49" charset="-128"/>
              <a:cs typeface="+mn-cs"/>
            </a:rPr>
            <a:t>・基金の適切な活用、また</a:t>
          </a:r>
          <a:r>
            <a:rPr lang="ja-JP" altLang="ja-JP" sz="1200">
              <a:solidFill>
                <a:schemeClr val="dk1"/>
              </a:solidFill>
              <a:latin typeface="ＭＳ ゴシック" pitchFamily="49" charset="-128"/>
              <a:ea typeface="ＭＳ ゴシック" pitchFamily="49" charset="-128"/>
              <a:cs typeface="+mn-cs"/>
            </a:rPr>
            <a:t>下水道・水道会計への繰出金の適正化</a:t>
          </a:r>
          <a:r>
            <a:rPr lang="ja-JP" altLang="en-US" sz="1200">
              <a:solidFill>
                <a:schemeClr val="dk1"/>
              </a:solidFill>
              <a:latin typeface="ＭＳ ゴシック" pitchFamily="49" charset="-128"/>
              <a:ea typeface="ＭＳ ゴシック" pitchFamily="49" charset="-128"/>
              <a:cs typeface="+mn-cs"/>
            </a:rPr>
            <a:t>など</a:t>
          </a:r>
          <a:r>
            <a:rPr lang="ja-JP" altLang="ja-JP" sz="1200">
              <a:solidFill>
                <a:schemeClr val="dk1"/>
              </a:solidFill>
              <a:latin typeface="ＭＳ ゴシック" pitchFamily="49" charset="-128"/>
              <a:ea typeface="ＭＳ ゴシック" pitchFamily="49" charset="-128"/>
              <a:cs typeface="+mn-cs"/>
            </a:rPr>
            <a:t>に取り組み、現在の水準を維持していく。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6"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7" name="フローチャート : 判断 446"/>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48" name="フローチャート : 判断 447"/>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49" name="テキスト ボックス 448"/>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0" name="フローチャート : 判断 449"/>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1" name="テキスト ボックス 450"/>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52" name="フローチャート : 判断 451"/>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3" name="テキスト ボックス 452"/>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4" name="フローチャート : 判断 453"/>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5" name="テキスト ボックス 454"/>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職員数については、新規の職員採用の必要数を精査するとともに、給与水準についても適正化を図っている。また指定管理者制度の導入や民間への業務委託を活用し、効率的な人員配置を</a:t>
          </a:r>
          <a:r>
            <a:rPr lang="ja-JP" altLang="en-US" sz="1200">
              <a:solidFill>
                <a:schemeClr val="dk1"/>
              </a:solidFill>
              <a:latin typeface="ＭＳ ゴシック" pitchFamily="49" charset="-128"/>
              <a:ea typeface="ＭＳ ゴシック" pitchFamily="49" charset="-128"/>
              <a:cs typeface="+mn-cs"/>
            </a:rPr>
            <a:t>行い</a:t>
          </a:r>
          <a:r>
            <a:rPr lang="ja-JP" altLang="ja-JP" sz="1200">
              <a:solidFill>
                <a:schemeClr val="dk1"/>
              </a:solidFill>
              <a:latin typeface="ＭＳ ゴシック" pitchFamily="49" charset="-128"/>
              <a:ea typeface="ＭＳ ゴシック" pitchFamily="49" charset="-128"/>
              <a:cs typeface="+mn-cs"/>
            </a:rPr>
            <a:t>、</a:t>
          </a:r>
          <a:r>
            <a:rPr lang="ja-JP" altLang="en-US" sz="1200">
              <a:solidFill>
                <a:schemeClr val="dk1"/>
              </a:solidFill>
              <a:latin typeface="ＭＳ ゴシック" pitchFamily="49" charset="-128"/>
              <a:ea typeface="ＭＳ ゴシック" pitchFamily="49" charset="-128"/>
              <a:cs typeface="+mn-cs"/>
            </a:rPr>
            <a:t>人件費の適正化</a:t>
          </a:r>
          <a:r>
            <a:rPr lang="ja-JP" altLang="ja-JP" sz="1200">
              <a:solidFill>
                <a:schemeClr val="dk1"/>
              </a:solidFill>
              <a:latin typeface="ＭＳ ゴシック" pitchFamily="49" charset="-128"/>
              <a:ea typeface="ＭＳ ゴシック" pitchFamily="49" charset="-128"/>
              <a:cs typeface="+mn-cs"/>
            </a:rPr>
            <a:t>に努めている。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35</xdr:row>
      <xdr:rowOff>162378</xdr:rowOff>
    </xdr:to>
    <xdr:cxnSp macro="">
      <xdr:nvCxnSpPr>
        <xdr:cNvPr id="68" name="直線コネクタ 67"/>
        <xdr:cNvCxnSpPr/>
      </xdr:nvCxnSpPr>
      <xdr:spPr>
        <a:xfrm>
          <a:off x="3987800" y="6152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42636</xdr:rowOff>
    </xdr:from>
    <xdr:to>
      <xdr:col>5</xdr:col>
      <xdr:colOff>549275</xdr:colOff>
      <xdr:row>35</xdr:row>
      <xdr:rowOff>151493</xdr:rowOff>
    </xdr:to>
    <xdr:cxnSp macro="">
      <xdr:nvCxnSpPr>
        <xdr:cNvPr id="71" name="直線コネクタ 70"/>
        <xdr:cNvCxnSpPr/>
      </xdr:nvCxnSpPr>
      <xdr:spPr>
        <a:xfrm>
          <a:off x="3098800" y="60433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42636</xdr:rowOff>
    </xdr:from>
    <xdr:to>
      <xdr:col>4</xdr:col>
      <xdr:colOff>346075</xdr:colOff>
      <xdr:row>35</xdr:row>
      <xdr:rowOff>118836</xdr:rowOff>
    </xdr:to>
    <xdr:cxnSp macro="">
      <xdr:nvCxnSpPr>
        <xdr:cNvPr id="74" name="直線コネクタ 73"/>
        <xdr:cNvCxnSpPr/>
      </xdr:nvCxnSpPr>
      <xdr:spPr>
        <a:xfrm flipV="1">
          <a:off x="2209800" y="6043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118836</xdr:rowOff>
    </xdr:from>
    <xdr:to>
      <xdr:col>3</xdr:col>
      <xdr:colOff>142875</xdr:colOff>
      <xdr:row>37</xdr:row>
      <xdr:rowOff>48078</xdr:rowOff>
    </xdr:to>
    <xdr:cxnSp macro="">
      <xdr:nvCxnSpPr>
        <xdr:cNvPr id="77" name="直線コネクタ 76"/>
        <xdr:cNvCxnSpPr/>
      </xdr:nvCxnSpPr>
      <xdr:spPr>
        <a:xfrm flipV="1">
          <a:off x="1320800" y="6119586"/>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111578</xdr:rowOff>
    </xdr:from>
    <xdr:to>
      <xdr:col>7</xdr:col>
      <xdr:colOff>66675</xdr:colOff>
      <xdr:row>36</xdr:row>
      <xdr:rowOff>41728</xdr:rowOff>
    </xdr:to>
    <xdr:sp macro="" textlink="">
      <xdr:nvSpPr>
        <xdr:cNvPr id="87" name="円/楕円 86"/>
        <xdr:cNvSpPr/>
      </xdr:nvSpPr>
      <xdr:spPr>
        <a:xfrm>
          <a:off x="47752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128105</xdr:rowOff>
    </xdr:from>
    <xdr:ext cx="762000" cy="259045"/>
    <xdr:sp macro="" textlink="">
      <xdr:nvSpPr>
        <xdr:cNvPr id="88" name="人件費該当値テキスト"/>
        <xdr:cNvSpPr txBox="1"/>
      </xdr:nvSpPr>
      <xdr:spPr>
        <a:xfrm>
          <a:off x="49149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9" name="円/楕円 88"/>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90" name="テキスト ボックス 89"/>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163286</xdr:rowOff>
    </xdr:from>
    <xdr:to>
      <xdr:col>4</xdr:col>
      <xdr:colOff>396875</xdr:colOff>
      <xdr:row>35</xdr:row>
      <xdr:rowOff>93436</xdr:rowOff>
    </xdr:to>
    <xdr:sp macro="" textlink="">
      <xdr:nvSpPr>
        <xdr:cNvPr id="91" name="円/楕円 90"/>
        <xdr:cNvSpPr/>
      </xdr:nvSpPr>
      <xdr:spPr>
        <a:xfrm>
          <a:off x="3048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103613</xdr:rowOff>
    </xdr:from>
    <xdr:ext cx="762000" cy="259045"/>
    <xdr:sp macro="" textlink="">
      <xdr:nvSpPr>
        <xdr:cNvPr id="92" name="テキスト ボックス 91"/>
        <xdr:cNvSpPr txBox="1"/>
      </xdr:nvSpPr>
      <xdr:spPr>
        <a:xfrm>
          <a:off x="2717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68036</xdr:rowOff>
    </xdr:from>
    <xdr:to>
      <xdr:col>3</xdr:col>
      <xdr:colOff>193675</xdr:colOff>
      <xdr:row>35</xdr:row>
      <xdr:rowOff>169636</xdr:rowOff>
    </xdr:to>
    <xdr:sp macro="" textlink="">
      <xdr:nvSpPr>
        <xdr:cNvPr id="93" name="円/楕円 92"/>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8363</xdr:rowOff>
    </xdr:from>
    <xdr:ext cx="762000" cy="259045"/>
    <xdr:sp macro="" textlink="">
      <xdr:nvSpPr>
        <xdr:cNvPr id="94" name="テキスト ボックス 93"/>
        <xdr:cNvSpPr txBox="1"/>
      </xdr:nvSpPr>
      <xdr:spPr>
        <a:xfrm>
          <a:off x="1828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168728</xdr:rowOff>
    </xdr:from>
    <xdr:to>
      <xdr:col>1</xdr:col>
      <xdr:colOff>676275</xdr:colOff>
      <xdr:row>37</xdr:row>
      <xdr:rowOff>98878</xdr:rowOff>
    </xdr:to>
    <xdr:sp macro="" textlink="">
      <xdr:nvSpPr>
        <xdr:cNvPr id="95" name="円/楕円 94"/>
        <xdr:cNvSpPr/>
      </xdr:nvSpPr>
      <xdr:spPr>
        <a:xfrm>
          <a:off x="1270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109055</xdr:rowOff>
    </xdr:from>
    <xdr:ext cx="762000" cy="259045"/>
    <xdr:sp macro="" textlink="">
      <xdr:nvSpPr>
        <xdr:cNvPr id="96" name="テキスト ボックス 95"/>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類似団体に比べて高くなっている要因は、ごみ収集・小学校</a:t>
          </a:r>
          <a:r>
            <a:rPr lang="ja-JP" altLang="en-US" sz="1200">
              <a:solidFill>
                <a:schemeClr val="dk1"/>
              </a:solidFill>
              <a:latin typeface="ＭＳ ゴシック" pitchFamily="49" charset="-128"/>
              <a:ea typeface="ＭＳ ゴシック" pitchFamily="49" charset="-128"/>
              <a:cs typeface="+mn-cs"/>
            </a:rPr>
            <a:t>給食</a:t>
          </a:r>
          <a:r>
            <a:rPr lang="ja-JP" altLang="ja-JP" sz="1200">
              <a:solidFill>
                <a:schemeClr val="dk1"/>
              </a:solidFill>
              <a:latin typeface="ＭＳ ゴシック" pitchFamily="49" charset="-128"/>
              <a:ea typeface="ＭＳ ゴシック" pitchFamily="49" charset="-128"/>
              <a:cs typeface="+mn-cs"/>
            </a:rPr>
            <a:t>調理等の業務における民間委託の実施、また体育館等の施設運営において指定管理者制度を導入するなど、直営業務の委託化を積極的に推進してきたこと</a:t>
          </a:r>
          <a:r>
            <a:rPr lang="ja-JP" altLang="en-US" sz="1200">
              <a:solidFill>
                <a:schemeClr val="dk1"/>
              </a:solidFill>
              <a:latin typeface="ＭＳ ゴシック" pitchFamily="49" charset="-128"/>
              <a:ea typeface="ＭＳ ゴシック" pitchFamily="49" charset="-128"/>
              <a:cs typeface="+mn-cs"/>
            </a:rPr>
            <a:t>に加え、予算編成においても徹底した経常経費の見直しの取組みを進めていることが挙げられる。</a:t>
          </a:r>
          <a:endParaRPr lang="en-US"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11" name="直線コネクタ 110"/>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12" name="テキスト ボックス 111"/>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13" name="直線コネクタ 112"/>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4" name="テキスト ボックス 113"/>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5" name="直線コネクタ 114"/>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6" name="テキスト ボックス 115"/>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9" name="直線コネクタ 118"/>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20" name="テキスト ボックス 119"/>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21" name="直線コネクタ 12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22" name="テキスト ボックス 12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23" name="直線コネクタ 122"/>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4" name="テキスト ボックス 123"/>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26988</xdr:rowOff>
    </xdr:from>
    <xdr:to>
      <xdr:col>24</xdr:col>
      <xdr:colOff>31750</xdr:colOff>
      <xdr:row>21</xdr:row>
      <xdr:rowOff>26988</xdr:rowOff>
    </xdr:to>
    <xdr:cxnSp macro="">
      <xdr:nvCxnSpPr>
        <xdr:cNvPr id="128" name="直線コネクタ 127"/>
        <xdr:cNvCxnSpPr/>
      </xdr:nvCxnSpPr>
      <xdr:spPr>
        <a:xfrm flipV="1">
          <a:off x="16510000" y="225583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170515</xdr:rowOff>
    </xdr:from>
    <xdr:ext cx="762000" cy="259045"/>
    <xdr:sp macro="" textlink="">
      <xdr:nvSpPr>
        <xdr:cNvPr id="129" name="物件費最小値テキスト"/>
        <xdr:cNvSpPr txBox="1"/>
      </xdr:nvSpPr>
      <xdr:spPr>
        <a:xfrm>
          <a:off x="16598900" y="359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26988</xdr:rowOff>
    </xdr:from>
    <xdr:to>
      <xdr:col>24</xdr:col>
      <xdr:colOff>120650</xdr:colOff>
      <xdr:row>21</xdr:row>
      <xdr:rowOff>26988</xdr:rowOff>
    </xdr:to>
    <xdr:cxnSp macro="">
      <xdr:nvCxnSpPr>
        <xdr:cNvPr id="130" name="直線コネクタ 129"/>
        <xdr:cNvCxnSpPr/>
      </xdr:nvCxnSpPr>
      <xdr:spPr>
        <a:xfrm>
          <a:off x="16421100" y="362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113365</xdr:rowOff>
    </xdr:from>
    <xdr:ext cx="762000" cy="259045"/>
    <xdr:sp macro="" textlink="">
      <xdr:nvSpPr>
        <xdr:cNvPr id="131" name="物件費最大値テキスト"/>
        <xdr:cNvSpPr txBox="1"/>
      </xdr:nvSpPr>
      <xdr:spPr>
        <a:xfrm>
          <a:off x="16598900" y="199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26988</xdr:rowOff>
    </xdr:from>
    <xdr:to>
      <xdr:col>24</xdr:col>
      <xdr:colOff>120650</xdr:colOff>
      <xdr:row>13</xdr:row>
      <xdr:rowOff>26988</xdr:rowOff>
    </xdr:to>
    <xdr:cxnSp macro="">
      <xdr:nvCxnSpPr>
        <xdr:cNvPr id="132" name="直線コネクタ 131"/>
        <xdr:cNvCxnSpPr/>
      </xdr:nvCxnSpPr>
      <xdr:spPr>
        <a:xfrm>
          <a:off x="16421100" y="225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26988</xdr:rowOff>
    </xdr:from>
    <xdr:to>
      <xdr:col>24</xdr:col>
      <xdr:colOff>31750</xdr:colOff>
      <xdr:row>21</xdr:row>
      <xdr:rowOff>84138</xdr:rowOff>
    </xdr:to>
    <xdr:cxnSp macro="">
      <xdr:nvCxnSpPr>
        <xdr:cNvPr id="133" name="直線コネクタ 132"/>
        <xdr:cNvCxnSpPr/>
      </xdr:nvCxnSpPr>
      <xdr:spPr>
        <a:xfrm flipV="1">
          <a:off x="15671800" y="362743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164165</xdr:rowOff>
    </xdr:from>
    <xdr:ext cx="762000" cy="259045"/>
    <xdr:sp macro="" textlink="">
      <xdr:nvSpPr>
        <xdr:cNvPr id="134" name="物件費平均値テキスト"/>
        <xdr:cNvSpPr txBox="1"/>
      </xdr:nvSpPr>
      <xdr:spPr>
        <a:xfrm>
          <a:off x="16598900" y="273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147638</xdr:rowOff>
    </xdr:from>
    <xdr:to>
      <xdr:col>24</xdr:col>
      <xdr:colOff>82550</xdr:colOff>
      <xdr:row>17</xdr:row>
      <xdr:rowOff>77788</xdr:rowOff>
    </xdr:to>
    <xdr:sp macro="" textlink="">
      <xdr:nvSpPr>
        <xdr:cNvPr id="135" name="フローチャート : 判断 134"/>
        <xdr:cNvSpPr/>
      </xdr:nvSpPr>
      <xdr:spPr>
        <a:xfrm>
          <a:off x="164592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69850</xdr:rowOff>
    </xdr:from>
    <xdr:to>
      <xdr:col>22</xdr:col>
      <xdr:colOff>565150</xdr:colOff>
      <xdr:row>21</xdr:row>
      <xdr:rowOff>84138</xdr:rowOff>
    </xdr:to>
    <xdr:cxnSp macro="">
      <xdr:nvCxnSpPr>
        <xdr:cNvPr id="136" name="直線コネクタ 135"/>
        <xdr:cNvCxnSpPr/>
      </xdr:nvCxnSpPr>
      <xdr:spPr>
        <a:xfrm>
          <a:off x="14782800" y="36703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161925</xdr:rowOff>
    </xdr:from>
    <xdr:to>
      <xdr:col>22</xdr:col>
      <xdr:colOff>615950</xdr:colOff>
      <xdr:row>17</xdr:row>
      <xdr:rowOff>92075</xdr:rowOff>
    </xdr:to>
    <xdr:sp macro="" textlink="">
      <xdr:nvSpPr>
        <xdr:cNvPr id="137" name="フローチャート : 判断 136"/>
        <xdr:cNvSpPr/>
      </xdr:nvSpPr>
      <xdr:spPr>
        <a:xfrm>
          <a:off x="15621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102252</xdr:rowOff>
    </xdr:from>
    <xdr:ext cx="736600" cy="259045"/>
    <xdr:sp macro="" textlink="">
      <xdr:nvSpPr>
        <xdr:cNvPr id="138" name="テキスト ボックス 137"/>
        <xdr:cNvSpPr txBox="1"/>
      </xdr:nvSpPr>
      <xdr:spPr>
        <a:xfrm>
          <a:off x="15290800" y="2674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26988</xdr:rowOff>
    </xdr:from>
    <xdr:to>
      <xdr:col>21</xdr:col>
      <xdr:colOff>361950</xdr:colOff>
      <xdr:row>21</xdr:row>
      <xdr:rowOff>69850</xdr:rowOff>
    </xdr:to>
    <xdr:cxnSp macro="">
      <xdr:nvCxnSpPr>
        <xdr:cNvPr id="139" name="直線コネクタ 138"/>
        <xdr:cNvCxnSpPr/>
      </xdr:nvCxnSpPr>
      <xdr:spPr>
        <a:xfrm>
          <a:off x="13893800" y="3455988"/>
          <a:ext cx="889000" cy="2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90488</xdr:rowOff>
    </xdr:from>
    <xdr:to>
      <xdr:col>21</xdr:col>
      <xdr:colOff>412750</xdr:colOff>
      <xdr:row>17</xdr:row>
      <xdr:rowOff>20638</xdr:rowOff>
    </xdr:to>
    <xdr:sp macro="" textlink="">
      <xdr:nvSpPr>
        <xdr:cNvPr id="140" name="フローチャート : 判断 139"/>
        <xdr:cNvSpPr/>
      </xdr:nvSpPr>
      <xdr:spPr>
        <a:xfrm>
          <a:off x="14732000" y="28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30815</xdr:rowOff>
    </xdr:from>
    <xdr:ext cx="762000" cy="259045"/>
    <xdr:sp macro="" textlink="">
      <xdr:nvSpPr>
        <xdr:cNvPr id="141" name="テキスト ボックス 140"/>
        <xdr:cNvSpPr txBox="1"/>
      </xdr:nvSpPr>
      <xdr:spPr>
        <a:xfrm>
          <a:off x="14401800" y="260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169863</xdr:rowOff>
    </xdr:from>
    <xdr:to>
      <xdr:col>20</xdr:col>
      <xdr:colOff>158750</xdr:colOff>
      <xdr:row>20</xdr:row>
      <xdr:rowOff>26988</xdr:rowOff>
    </xdr:to>
    <xdr:cxnSp macro="">
      <xdr:nvCxnSpPr>
        <xdr:cNvPr id="142" name="直線コネクタ 141"/>
        <xdr:cNvCxnSpPr/>
      </xdr:nvCxnSpPr>
      <xdr:spPr>
        <a:xfrm>
          <a:off x="13004800" y="342741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19050</xdr:rowOff>
    </xdr:from>
    <xdr:to>
      <xdr:col>20</xdr:col>
      <xdr:colOff>209550</xdr:colOff>
      <xdr:row>16</xdr:row>
      <xdr:rowOff>120650</xdr:rowOff>
    </xdr:to>
    <xdr:sp macro="" textlink="">
      <xdr:nvSpPr>
        <xdr:cNvPr id="143" name="フローチャート : 判断 142"/>
        <xdr:cNvSpPr/>
      </xdr:nvSpPr>
      <xdr:spPr>
        <a:xfrm>
          <a:off x="13843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130827</xdr:rowOff>
    </xdr:from>
    <xdr:ext cx="762000" cy="259045"/>
    <xdr:sp macro="" textlink="">
      <xdr:nvSpPr>
        <xdr:cNvPr id="144" name="テキスト ボックス 143"/>
        <xdr:cNvSpPr txBox="1"/>
      </xdr:nvSpPr>
      <xdr:spPr>
        <a:xfrm>
          <a:off x="13512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147638</xdr:rowOff>
    </xdr:from>
    <xdr:to>
      <xdr:col>19</xdr:col>
      <xdr:colOff>6350</xdr:colOff>
      <xdr:row>16</xdr:row>
      <xdr:rowOff>77788</xdr:rowOff>
    </xdr:to>
    <xdr:sp macro="" textlink="">
      <xdr:nvSpPr>
        <xdr:cNvPr id="145" name="フローチャート : 判断 144"/>
        <xdr:cNvSpPr/>
      </xdr:nvSpPr>
      <xdr:spPr>
        <a:xfrm>
          <a:off x="12954000" y="2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87965</xdr:rowOff>
    </xdr:from>
    <xdr:ext cx="762000" cy="259045"/>
    <xdr:sp macro="" textlink="">
      <xdr:nvSpPr>
        <xdr:cNvPr id="146" name="テキスト ボックス 145"/>
        <xdr:cNvSpPr txBox="1"/>
      </xdr:nvSpPr>
      <xdr:spPr>
        <a:xfrm>
          <a:off x="12623800" y="2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147638</xdr:rowOff>
    </xdr:from>
    <xdr:to>
      <xdr:col>24</xdr:col>
      <xdr:colOff>82550</xdr:colOff>
      <xdr:row>21</xdr:row>
      <xdr:rowOff>77788</xdr:rowOff>
    </xdr:to>
    <xdr:sp macro="" textlink="">
      <xdr:nvSpPr>
        <xdr:cNvPr id="152" name="円/楕円 151"/>
        <xdr:cNvSpPr/>
      </xdr:nvSpPr>
      <xdr:spPr>
        <a:xfrm>
          <a:off x="16459200" y="35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56215</xdr:rowOff>
    </xdr:from>
    <xdr:ext cx="762000" cy="259045"/>
    <xdr:sp macro="" textlink="">
      <xdr:nvSpPr>
        <xdr:cNvPr id="153" name="物件費該当値テキスト"/>
        <xdr:cNvSpPr txBox="1"/>
      </xdr:nvSpPr>
      <xdr:spPr>
        <a:xfrm>
          <a:off x="16598900" y="348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33338</xdr:rowOff>
    </xdr:from>
    <xdr:to>
      <xdr:col>22</xdr:col>
      <xdr:colOff>615950</xdr:colOff>
      <xdr:row>21</xdr:row>
      <xdr:rowOff>134938</xdr:rowOff>
    </xdr:to>
    <xdr:sp macro="" textlink="">
      <xdr:nvSpPr>
        <xdr:cNvPr id="154" name="円/楕円 153"/>
        <xdr:cNvSpPr/>
      </xdr:nvSpPr>
      <xdr:spPr>
        <a:xfrm>
          <a:off x="15621000" y="36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119715</xdr:rowOff>
    </xdr:from>
    <xdr:ext cx="736600" cy="259045"/>
    <xdr:sp macro="" textlink="">
      <xdr:nvSpPr>
        <xdr:cNvPr id="155" name="テキスト ボックス 154"/>
        <xdr:cNvSpPr txBox="1"/>
      </xdr:nvSpPr>
      <xdr:spPr>
        <a:xfrm>
          <a:off x="15290800" y="372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19050</xdr:rowOff>
    </xdr:from>
    <xdr:to>
      <xdr:col>21</xdr:col>
      <xdr:colOff>412750</xdr:colOff>
      <xdr:row>21</xdr:row>
      <xdr:rowOff>120650</xdr:rowOff>
    </xdr:to>
    <xdr:sp macro="" textlink="">
      <xdr:nvSpPr>
        <xdr:cNvPr id="156" name="円/楕円 155"/>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105427</xdr:rowOff>
    </xdr:from>
    <xdr:ext cx="762000" cy="259045"/>
    <xdr:sp macro="" textlink="">
      <xdr:nvSpPr>
        <xdr:cNvPr id="157" name="テキスト ボックス 156"/>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147638</xdr:rowOff>
    </xdr:from>
    <xdr:to>
      <xdr:col>20</xdr:col>
      <xdr:colOff>209550</xdr:colOff>
      <xdr:row>20</xdr:row>
      <xdr:rowOff>77788</xdr:rowOff>
    </xdr:to>
    <xdr:sp macro="" textlink="">
      <xdr:nvSpPr>
        <xdr:cNvPr id="158" name="円/楕円 157"/>
        <xdr:cNvSpPr/>
      </xdr:nvSpPr>
      <xdr:spPr>
        <a:xfrm>
          <a:off x="13843000" y="34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62565</xdr:rowOff>
    </xdr:from>
    <xdr:ext cx="762000" cy="259045"/>
    <xdr:sp macro="" textlink="">
      <xdr:nvSpPr>
        <xdr:cNvPr id="159" name="テキスト ボックス 158"/>
        <xdr:cNvSpPr txBox="1"/>
      </xdr:nvSpPr>
      <xdr:spPr>
        <a:xfrm>
          <a:off x="13512800" y="349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119063</xdr:rowOff>
    </xdr:from>
    <xdr:to>
      <xdr:col>19</xdr:col>
      <xdr:colOff>6350</xdr:colOff>
      <xdr:row>20</xdr:row>
      <xdr:rowOff>49213</xdr:rowOff>
    </xdr:to>
    <xdr:sp macro="" textlink="">
      <xdr:nvSpPr>
        <xdr:cNvPr id="160" name="円/楕円 159"/>
        <xdr:cNvSpPr/>
      </xdr:nvSpPr>
      <xdr:spPr>
        <a:xfrm>
          <a:off x="12954000" y="337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33990</xdr:rowOff>
    </xdr:from>
    <xdr:ext cx="762000" cy="259045"/>
    <xdr:sp macro="" textlink="">
      <xdr:nvSpPr>
        <xdr:cNvPr id="161" name="テキスト ボックス 160"/>
        <xdr:cNvSpPr txBox="1"/>
      </xdr:nvSpPr>
      <xdr:spPr>
        <a:xfrm>
          <a:off x="12623800" y="346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latin typeface="ＭＳ ゴシック" pitchFamily="49" charset="-128"/>
              <a:ea typeface="ＭＳ ゴシック" pitchFamily="49" charset="-128"/>
              <a:cs typeface="+mn-cs"/>
            </a:rPr>
            <a:t>類似団体に比べて高くなっている要因は保育所等の子育て支援施策を積極的に講じていること</a:t>
          </a:r>
          <a:r>
            <a:rPr lang="ja-JP" altLang="en-US" sz="1200">
              <a:solidFill>
                <a:schemeClr val="dk1"/>
              </a:solidFill>
              <a:latin typeface="ＭＳ ゴシック" pitchFamily="49" charset="-128"/>
              <a:ea typeface="ＭＳ ゴシック" pitchFamily="49" charset="-128"/>
              <a:cs typeface="+mn-cs"/>
            </a:rPr>
            <a:t>など</a:t>
          </a:r>
          <a:r>
            <a:rPr lang="ja-JP" altLang="ja-JP" sz="1200">
              <a:solidFill>
                <a:schemeClr val="dk1"/>
              </a:solidFill>
              <a:latin typeface="ＭＳ ゴシック" pitchFamily="49" charset="-128"/>
              <a:ea typeface="ＭＳ ゴシック" pitchFamily="49" charset="-128"/>
              <a:cs typeface="+mn-cs"/>
            </a:rPr>
            <a:t>が挙げられる。今後は、市単独事業の個人給付の見直しなど、他団体の状況を鑑み、適切に対応を図っていく。</a:t>
          </a:r>
        </a:p>
      </xdr:txBody>
    </xdr:sp>
    <xdr:clientData/>
  </xdr:twoCellAnchor>
  <xdr:oneCellAnchor>
    <xdr:from>
      <xdr:col>1</xdr:col>
      <xdr:colOff>28575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9" name="直線コネクタ 188"/>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90"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91" name="直線コネクタ 190"/>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2"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3" name="直線コネクタ 192"/>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120650</xdr:rowOff>
    </xdr:from>
    <xdr:to>
      <xdr:col>7</xdr:col>
      <xdr:colOff>15875</xdr:colOff>
      <xdr:row>60</xdr:row>
      <xdr:rowOff>12700</xdr:rowOff>
    </xdr:to>
    <xdr:cxnSp macro="">
      <xdr:nvCxnSpPr>
        <xdr:cNvPr id="194" name="直線コネクタ 193"/>
        <xdr:cNvCxnSpPr/>
      </xdr:nvCxnSpPr>
      <xdr:spPr>
        <a:xfrm>
          <a:off x="3987800" y="10236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5"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6" name="フローチャート : 判断 195"/>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69850</xdr:rowOff>
    </xdr:from>
    <xdr:to>
      <xdr:col>5</xdr:col>
      <xdr:colOff>549275</xdr:colOff>
      <xdr:row>59</xdr:row>
      <xdr:rowOff>120650</xdr:rowOff>
    </xdr:to>
    <xdr:cxnSp macro="">
      <xdr:nvCxnSpPr>
        <xdr:cNvPr id="197" name="直線コネクタ 196"/>
        <xdr:cNvCxnSpPr/>
      </xdr:nvCxnSpPr>
      <xdr:spPr>
        <a:xfrm>
          <a:off x="3098800" y="1018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8" name="フローチャート : 判断 19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9" name="テキスト ボックス 19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165100</xdr:rowOff>
    </xdr:from>
    <xdr:to>
      <xdr:col>4</xdr:col>
      <xdr:colOff>346075</xdr:colOff>
      <xdr:row>59</xdr:row>
      <xdr:rowOff>69850</xdr:rowOff>
    </xdr:to>
    <xdr:cxnSp macro="">
      <xdr:nvCxnSpPr>
        <xdr:cNvPr id="200" name="直線コネクタ 199"/>
        <xdr:cNvCxnSpPr/>
      </xdr:nvCxnSpPr>
      <xdr:spPr>
        <a:xfrm>
          <a:off x="2209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201" name="フローチャート :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114300</xdr:rowOff>
    </xdr:from>
    <xdr:to>
      <xdr:col>3</xdr:col>
      <xdr:colOff>142875</xdr:colOff>
      <xdr:row>58</xdr:row>
      <xdr:rowOff>165100</xdr:rowOff>
    </xdr:to>
    <xdr:cxnSp macro="">
      <xdr:nvCxnSpPr>
        <xdr:cNvPr id="203" name="直線コネクタ 202"/>
        <xdr:cNvCxnSpPr/>
      </xdr:nvCxnSpPr>
      <xdr:spPr>
        <a:xfrm>
          <a:off x="1320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4" name="フローチャート : 判断 203"/>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5" name="テキスト ボックス 20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6" name="フローチャート : 判断 205"/>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7" name="テキスト ボックス 206"/>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13" name="円/楕円 212"/>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14"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69850</xdr:rowOff>
    </xdr:from>
    <xdr:to>
      <xdr:col>5</xdr:col>
      <xdr:colOff>600075</xdr:colOff>
      <xdr:row>60</xdr:row>
      <xdr:rowOff>0</xdr:rowOff>
    </xdr:to>
    <xdr:sp macro="" textlink="">
      <xdr:nvSpPr>
        <xdr:cNvPr id="215" name="円/楕円 214"/>
        <xdr:cNvSpPr/>
      </xdr:nvSpPr>
      <xdr:spPr>
        <a:xfrm>
          <a:off x="3937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156227</xdr:rowOff>
    </xdr:from>
    <xdr:ext cx="736600" cy="259045"/>
    <xdr:sp macro="" textlink="">
      <xdr:nvSpPr>
        <xdr:cNvPr id="216" name="テキスト ボックス 215"/>
        <xdr:cNvSpPr txBox="1"/>
      </xdr:nvSpPr>
      <xdr:spPr>
        <a:xfrm>
          <a:off x="3606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19050</xdr:rowOff>
    </xdr:from>
    <xdr:to>
      <xdr:col>4</xdr:col>
      <xdr:colOff>396875</xdr:colOff>
      <xdr:row>59</xdr:row>
      <xdr:rowOff>120650</xdr:rowOff>
    </xdr:to>
    <xdr:sp macro="" textlink="">
      <xdr:nvSpPr>
        <xdr:cNvPr id="217" name="円/楕円 216"/>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105427</xdr:rowOff>
    </xdr:from>
    <xdr:ext cx="762000" cy="259045"/>
    <xdr:sp macro="" textlink="">
      <xdr:nvSpPr>
        <xdr:cNvPr id="218" name="テキスト ボックス 21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114300</xdr:rowOff>
    </xdr:from>
    <xdr:to>
      <xdr:col>3</xdr:col>
      <xdr:colOff>193675</xdr:colOff>
      <xdr:row>59</xdr:row>
      <xdr:rowOff>44450</xdr:rowOff>
    </xdr:to>
    <xdr:sp macro="" textlink="">
      <xdr:nvSpPr>
        <xdr:cNvPr id="219" name="円/楕円 218"/>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29227</xdr:rowOff>
    </xdr:from>
    <xdr:ext cx="762000" cy="259045"/>
    <xdr:sp macro="" textlink="">
      <xdr:nvSpPr>
        <xdr:cNvPr id="220" name="テキスト ボックス 219"/>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63500</xdr:rowOff>
    </xdr:from>
    <xdr:to>
      <xdr:col>1</xdr:col>
      <xdr:colOff>676275</xdr:colOff>
      <xdr:row>58</xdr:row>
      <xdr:rowOff>165100</xdr:rowOff>
    </xdr:to>
    <xdr:sp macro="" textlink="">
      <xdr:nvSpPr>
        <xdr:cNvPr id="221" name="円/楕円 220"/>
        <xdr:cNvSpPr/>
      </xdr:nvSpPr>
      <xdr:spPr>
        <a:xfrm>
          <a:off x="1270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149877</xdr:rowOff>
    </xdr:from>
    <xdr:ext cx="762000" cy="259045"/>
    <xdr:sp macro="" textlink="">
      <xdr:nvSpPr>
        <xdr:cNvPr id="222" name="テキスト ボックス 221"/>
        <xdr:cNvSpPr txBox="1"/>
      </xdr:nvSpPr>
      <xdr:spPr>
        <a:xfrm>
          <a:off x="939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他団体に比べ高い値になっているのは、国民健康保険事業会計等特別会計への繰出金が多額であることに加え、単年度要因として企業会計化した下水道事業への貸付を行ったこと、将来の財政負担を見据えて財政調整基金への積立を行ったことなどが要因である。</a:t>
          </a:r>
          <a:endParaRPr lang="en-US" altLang="ja-JP" sz="1200">
            <a:solidFill>
              <a:schemeClr val="dk1"/>
            </a:solidFill>
            <a:latin typeface="ＭＳ ゴシック" pitchFamily="49" charset="-128"/>
            <a:ea typeface="ＭＳ ゴシック"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50" name="直線コネクタ 249"/>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3"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4" name="直線コネクタ 253"/>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58</xdr:row>
      <xdr:rowOff>63500</xdr:rowOff>
    </xdr:to>
    <xdr:cxnSp macro="">
      <xdr:nvCxnSpPr>
        <xdr:cNvPr id="255" name="直線コネクタ 254"/>
        <xdr:cNvCxnSpPr/>
      </xdr:nvCxnSpPr>
      <xdr:spPr>
        <a:xfrm flipV="1">
          <a:off x="15671800" y="9423400"/>
          <a:ext cx="8382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7" name="フローチャート : 判断 256"/>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0</xdr:rowOff>
    </xdr:from>
    <xdr:to>
      <xdr:col>22</xdr:col>
      <xdr:colOff>565150</xdr:colOff>
      <xdr:row>58</xdr:row>
      <xdr:rowOff>63500</xdr:rowOff>
    </xdr:to>
    <xdr:cxnSp macro="">
      <xdr:nvCxnSpPr>
        <xdr:cNvPr id="258" name="直線コネクタ 257"/>
        <xdr:cNvCxnSpPr/>
      </xdr:nvCxnSpPr>
      <xdr:spPr>
        <a:xfrm>
          <a:off x="14782800" y="994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9" name="フローチャート : 判断 258"/>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0" name="テキスト ボックス 259"/>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95250</xdr:rowOff>
    </xdr:from>
    <xdr:to>
      <xdr:col>21</xdr:col>
      <xdr:colOff>361950</xdr:colOff>
      <xdr:row>58</xdr:row>
      <xdr:rowOff>0</xdr:rowOff>
    </xdr:to>
    <xdr:cxnSp macro="">
      <xdr:nvCxnSpPr>
        <xdr:cNvPr id="261" name="直線コネクタ 260"/>
        <xdr:cNvCxnSpPr/>
      </xdr:nvCxnSpPr>
      <xdr:spPr>
        <a:xfrm>
          <a:off x="13893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2" name="フローチャート : 判断 261"/>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3" name="テキスト ボックス 262"/>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95250</xdr:rowOff>
    </xdr:to>
    <xdr:cxnSp macro="">
      <xdr:nvCxnSpPr>
        <xdr:cNvPr id="264" name="直線コネクタ 263"/>
        <xdr:cNvCxnSpPr/>
      </xdr:nvCxnSpPr>
      <xdr:spPr>
        <a:xfrm>
          <a:off x="13004800" y="9753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5" name="フローチャート : 判断 264"/>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6" name="テキスト ボックス 265"/>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7" name="フローチャート : 判断 266"/>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8" name="テキスト ボックス 267"/>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4" name="円/楕円 273"/>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5"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12700</xdr:rowOff>
    </xdr:from>
    <xdr:to>
      <xdr:col>22</xdr:col>
      <xdr:colOff>615950</xdr:colOff>
      <xdr:row>58</xdr:row>
      <xdr:rowOff>114300</xdr:rowOff>
    </xdr:to>
    <xdr:sp macro="" textlink="">
      <xdr:nvSpPr>
        <xdr:cNvPr id="276" name="円/楕円 275"/>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99077</xdr:rowOff>
    </xdr:from>
    <xdr:ext cx="736600" cy="259045"/>
    <xdr:sp macro="" textlink="">
      <xdr:nvSpPr>
        <xdr:cNvPr id="277" name="テキスト ボックス 276"/>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120650</xdr:rowOff>
    </xdr:from>
    <xdr:to>
      <xdr:col>21</xdr:col>
      <xdr:colOff>412750</xdr:colOff>
      <xdr:row>58</xdr:row>
      <xdr:rowOff>50800</xdr:rowOff>
    </xdr:to>
    <xdr:sp macro="" textlink="">
      <xdr:nvSpPr>
        <xdr:cNvPr id="278" name="円/楕円 277"/>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35577</xdr:rowOff>
    </xdr:from>
    <xdr:ext cx="762000" cy="259045"/>
    <xdr:sp macro="" textlink="">
      <xdr:nvSpPr>
        <xdr:cNvPr id="279" name="テキスト ボックス 278"/>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44450</xdr:rowOff>
    </xdr:from>
    <xdr:to>
      <xdr:col>20</xdr:col>
      <xdr:colOff>209550</xdr:colOff>
      <xdr:row>57</xdr:row>
      <xdr:rowOff>146050</xdr:rowOff>
    </xdr:to>
    <xdr:sp macro="" textlink="">
      <xdr:nvSpPr>
        <xdr:cNvPr id="280" name="円/楕円 279"/>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130827</xdr:rowOff>
    </xdr:from>
    <xdr:ext cx="762000" cy="259045"/>
    <xdr:sp macro="" textlink="">
      <xdr:nvSpPr>
        <xdr:cNvPr id="281" name="テキスト ボックス 280"/>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82" name="円/楕円 281"/>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83" name="テキスト ボックス 282"/>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chemeClr val="dk1"/>
              </a:solidFill>
              <a:latin typeface="ＭＳ ゴシック" pitchFamily="49" charset="-128"/>
              <a:ea typeface="ＭＳ ゴシック" pitchFamily="49" charset="-128"/>
              <a:cs typeface="+mn-cs"/>
            </a:rPr>
            <a:t>平成</a:t>
          </a:r>
          <a:r>
            <a:rPr lang="en-US" altLang="ja-JP" sz="1200">
              <a:solidFill>
                <a:schemeClr val="dk1"/>
              </a:solidFill>
              <a:latin typeface="ＭＳ ゴシック" pitchFamily="49" charset="-128"/>
              <a:ea typeface="ＭＳ ゴシック" pitchFamily="49" charset="-128"/>
              <a:cs typeface="+mn-cs"/>
            </a:rPr>
            <a:t>27</a:t>
          </a:r>
          <a:r>
            <a:rPr lang="ja-JP" altLang="en-US" sz="1200">
              <a:solidFill>
                <a:schemeClr val="dk1"/>
              </a:solidFill>
              <a:latin typeface="ＭＳ ゴシック" pitchFamily="49" charset="-128"/>
              <a:ea typeface="ＭＳ ゴシック" pitchFamily="49" charset="-128"/>
              <a:cs typeface="+mn-cs"/>
            </a:rPr>
            <a:t>年度から増加しているのは、下水会計の企業会計化（法適用化）に伴い、繰出金を補助費等として計上していること、また平成</a:t>
          </a:r>
          <a:r>
            <a:rPr lang="en-US" altLang="ja-JP" sz="1200">
              <a:solidFill>
                <a:schemeClr val="dk1"/>
              </a:solidFill>
              <a:latin typeface="ＭＳ ゴシック" pitchFamily="49" charset="-128"/>
              <a:ea typeface="ＭＳ ゴシック" pitchFamily="49" charset="-128"/>
              <a:cs typeface="+mn-cs"/>
            </a:rPr>
            <a:t>27</a:t>
          </a:r>
          <a:r>
            <a:rPr lang="ja-JP" altLang="en-US" sz="1200">
              <a:solidFill>
                <a:schemeClr val="dk1"/>
              </a:solidFill>
              <a:latin typeface="ＭＳ ゴシック" pitchFamily="49" charset="-128"/>
              <a:ea typeface="ＭＳ ゴシック" pitchFamily="49" charset="-128"/>
              <a:cs typeface="+mn-cs"/>
            </a:rPr>
            <a:t>年度単年度事業としてプレミアム付商品券発行事業を実施したことなどによる。</a:t>
          </a:r>
          <a:endParaRPr lang="en-US" altLang="ja-JP" sz="1200">
            <a:solidFill>
              <a:schemeClr val="dk1"/>
            </a:solidFill>
            <a:latin typeface="ＭＳ ゴシック" pitchFamily="49" charset="-128"/>
            <a:ea typeface="ＭＳ ゴシック" pitchFamily="49" charset="-128"/>
            <a:cs typeface="+mn-cs"/>
          </a:endParaRPr>
        </a:p>
        <a:p>
          <a:pPr eaLnBrk="1" fontAlgn="auto" latinLnBrk="0" hangingPunct="1"/>
          <a:r>
            <a:rPr lang="ja-JP" altLang="en-US" sz="1200">
              <a:solidFill>
                <a:schemeClr val="dk1"/>
              </a:solidFill>
              <a:latin typeface="ＭＳ ゴシック" pitchFamily="49" charset="-128"/>
              <a:ea typeface="ＭＳ ゴシック" pitchFamily="49" charset="-128"/>
              <a:cs typeface="+mn-cs"/>
            </a:rPr>
            <a:t>一般の</a:t>
          </a:r>
          <a:r>
            <a:rPr lang="ja-JP" altLang="ja-JP" sz="1200">
              <a:solidFill>
                <a:schemeClr val="dk1"/>
              </a:solidFill>
              <a:latin typeface="ＭＳ ゴシック" pitchFamily="49" charset="-128"/>
              <a:ea typeface="ＭＳ ゴシック" pitchFamily="49" charset="-128"/>
              <a:cs typeface="+mn-cs"/>
            </a:rPr>
            <a:t>補助</a:t>
          </a:r>
          <a:r>
            <a:rPr lang="ja-JP" altLang="en-US" sz="1200">
              <a:solidFill>
                <a:schemeClr val="dk1"/>
              </a:solidFill>
              <a:latin typeface="ＭＳ ゴシック" pitchFamily="49" charset="-128"/>
              <a:ea typeface="ＭＳ ゴシック" pitchFamily="49" charset="-128"/>
              <a:cs typeface="+mn-cs"/>
            </a:rPr>
            <a:t>金</a:t>
          </a:r>
          <a:r>
            <a:rPr lang="ja-JP" altLang="ja-JP" sz="1200">
              <a:solidFill>
                <a:schemeClr val="dk1"/>
              </a:solidFill>
              <a:latin typeface="ＭＳ ゴシック" pitchFamily="49" charset="-128"/>
              <a:ea typeface="ＭＳ ゴシック" pitchFamily="49" charset="-128"/>
              <a:cs typeface="+mn-cs"/>
            </a:rPr>
            <a:t>・交付金については、外部委員参画のもと策定した「補助金のあり方に関するガイドライン」に基づき、公益性等の視点から適正に努めている。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10" name="直線コネクタ 309"/>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11"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2" name="直線コネクタ 311"/>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3"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4" name="直線コネクタ 313"/>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36</xdr:row>
      <xdr:rowOff>165100</xdr:rowOff>
    </xdr:to>
    <xdr:cxnSp macro="">
      <xdr:nvCxnSpPr>
        <xdr:cNvPr id="315" name="直線コネクタ 314"/>
        <xdr:cNvCxnSpPr/>
      </xdr:nvCxnSpPr>
      <xdr:spPr>
        <a:xfrm>
          <a:off x="15671800" y="60325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6"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7" name="フローチャート : 判断 316"/>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157480</xdr:rowOff>
    </xdr:from>
    <xdr:to>
      <xdr:col>22</xdr:col>
      <xdr:colOff>565150</xdr:colOff>
      <xdr:row>35</xdr:row>
      <xdr:rowOff>31750</xdr:rowOff>
    </xdr:to>
    <xdr:cxnSp macro="">
      <xdr:nvCxnSpPr>
        <xdr:cNvPr id="318" name="直線コネクタ 317"/>
        <xdr:cNvCxnSpPr/>
      </xdr:nvCxnSpPr>
      <xdr:spPr>
        <a:xfrm>
          <a:off x="14782800" y="598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9" name="フローチャート : 判断 318"/>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20" name="テキスト ボックス 319"/>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142240</xdr:rowOff>
    </xdr:from>
    <xdr:to>
      <xdr:col>21</xdr:col>
      <xdr:colOff>361950</xdr:colOff>
      <xdr:row>34</xdr:row>
      <xdr:rowOff>157480</xdr:rowOff>
    </xdr:to>
    <xdr:cxnSp macro="">
      <xdr:nvCxnSpPr>
        <xdr:cNvPr id="321" name="直線コネクタ 320"/>
        <xdr:cNvCxnSpPr/>
      </xdr:nvCxnSpPr>
      <xdr:spPr>
        <a:xfrm>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2" name="フローチャート : 判断 321"/>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3" name="テキスト ボックス 322"/>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34</xdr:row>
      <xdr:rowOff>142240</xdr:rowOff>
    </xdr:to>
    <xdr:cxnSp macro="">
      <xdr:nvCxnSpPr>
        <xdr:cNvPr id="324" name="直線コネクタ 323"/>
        <xdr:cNvCxnSpPr/>
      </xdr:nvCxnSpPr>
      <xdr:spPr>
        <a:xfrm>
          <a:off x="13004800" y="5971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5" name="フローチャート : 判断 324"/>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6" name="テキスト ボックス 325"/>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7" name="フローチャート : 判断 326"/>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8" name="テキスト ボックス 327"/>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34" name="円/楕円 333"/>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86377</xdr:rowOff>
    </xdr:from>
    <xdr:ext cx="762000" cy="259045"/>
    <xdr:sp macro="" textlink="">
      <xdr:nvSpPr>
        <xdr:cNvPr id="335"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6" name="円/楕円 335"/>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7" name="テキスト ボックス 336"/>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38" name="円/楕円 337"/>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9" name="テキスト ボックス 338"/>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40" name="円/楕円 339"/>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41" name="テキスト ボックス 340"/>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91440</xdr:rowOff>
    </xdr:from>
    <xdr:to>
      <xdr:col>19</xdr:col>
      <xdr:colOff>6350</xdr:colOff>
      <xdr:row>35</xdr:row>
      <xdr:rowOff>21590</xdr:rowOff>
    </xdr:to>
    <xdr:sp macro="" textlink="">
      <xdr:nvSpPr>
        <xdr:cNvPr id="342" name="円/楕円 341"/>
        <xdr:cNvSpPr/>
      </xdr:nvSpPr>
      <xdr:spPr>
        <a:xfrm>
          <a:off x="12954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31767</xdr:rowOff>
    </xdr:from>
    <xdr:ext cx="762000" cy="259045"/>
    <xdr:sp macro="" textlink="">
      <xdr:nvSpPr>
        <xdr:cNvPr id="343" name="テキスト ボックス 342"/>
        <xdr:cNvSpPr txBox="1"/>
      </xdr:nvSpPr>
      <xdr:spPr>
        <a:xfrm>
          <a:off x="12623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200">
              <a:solidFill>
                <a:schemeClr val="dk1"/>
              </a:solidFill>
              <a:latin typeface="ＭＳ ゴシック" pitchFamily="49" charset="-128"/>
              <a:ea typeface="ＭＳ ゴシック" pitchFamily="49" charset="-128"/>
              <a:cs typeface="+mn-cs"/>
            </a:rPr>
            <a:t>従前より将来の財政負担を考慮しつつ、事業の必要性・効果等を十分検討し、市債の発行を抑制してきたことにより、類似団体に比べ低い値となっている。</a:t>
          </a:r>
          <a:endParaRPr lang="en-US" altLang="ja-JP" sz="1200">
            <a:solidFill>
              <a:schemeClr val="dk1"/>
            </a:solidFill>
            <a:latin typeface="ＭＳ ゴシック" pitchFamily="49" charset="-128"/>
            <a:ea typeface="ＭＳ ゴシック"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latin typeface="ＭＳ ゴシック" pitchFamily="49" charset="-128"/>
              <a:ea typeface="ＭＳ ゴシック" pitchFamily="49" charset="-128"/>
              <a:cs typeface="+mn-cs"/>
            </a:rPr>
            <a:t>今後も起債活用が必要となる大規模な都市基盤整備事業を控えているが、</a:t>
          </a:r>
          <a:r>
            <a:rPr lang="ja-JP" altLang="ja-JP" sz="1200">
              <a:solidFill>
                <a:schemeClr val="dk1"/>
              </a:solidFill>
              <a:latin typeface="ＭＳ ゴシック" pitchFamily="49" charset="-128"/>
              <a:ea typeface="ＭＳ ゴシック" pitchFamily="49" charset="-128"/>
              <a:cs typeface="+mn-cs"/>
            </a:rPr>
            <a:t>市債残高に注意を払いながら、将来を見据え</a:t>
          </a:r>
          <a:r>
            <a:rPr lang="ja-JP" altLang="en-US" sz="1200">
              <a:solidFill>
                <a:schemeClr val="dk1"/>
              </a:solidFill>
              <a:latin typeface="ＭＳ ゴシック" pitchFamily="49" charset="-128"/>
              <a:ea typeface="ＭＳ ゴシック" pitchFamily="49" charset="-128"/>
              <a:cs typeface="+mn-cs"/>
            </a:rPr>
            <a:t>た</a:t>
          </a:r>
          <a:r>
            <a:rPr lang="ja-JP" altLang="ja-JP" sz="1200">
              <a:solidFill>
                <a:schemeClr val="dk1"/>
              </a:solidFill>
              <a:latin typeface="ＭＳ ゴシック" pitchFamily="49" charset="-128"/>
              <a:ea typeface="ＭＳ ゴシック" pitchFamily="49" charset="-128"/>
              <a:cs typeface="+mn-cs"/>
            </a:rPr>
            <a:t>計画的な市債発行に努める。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71" name="直線コネクタ 370"/>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2"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3" name="直線コネクタ 372"/>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4"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5" name="直線コネクタ 374"/>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149860</xdr:rowOff>
    </xdr:to>
    <xdr:cxnSp macro="">
      <xdr:nvCxnSpPr>
        <xdr:cNvPr id="376" name="直線コネクタ 375"/>
        <xdr:cNvCxnSpPr/>
      </xdr:nvCxnSpPr>
      <xdr:spPr>
        <a:xfrm flipV="1">
          <a:off x="3987800" y="12799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7"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8" name="フローチャート : 判断 377"/>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75</xdr:row>
      <xdr:rowOff>24130</xdr:rowOff>
    </xdr:to>
    <xdr:cxnSp macro="">
      <xdr:nvCxnSpPr>
        <xdr:cNvPr id="379" name="直線コネクタ 378"/>
        <xdr:cNvCxnSpPr/>
      </xdr:nvCxnSpPr>
      <xdr:spPr>
        <a:xfrm flipV="1">
          <a:off x="3098800" y="12837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80" name="フローチャート : 判断 379"/>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81" name="テキスト ボックス 380"/>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xdr:rowOff>
    </xdr:from>
    <xdr:to>
      <xdr:col>4</xdr:col>
      <xdr:colOff>346075</xdr:colOff>
      <xdr:row>75</xdr:row>
      <xdr:rowOff>24130</xdr:rowOff>
    </xdr:to>
    <xdr:cxnSp macro="">
      <xdr:nvCxnSpPr>
        <xdr:cNvPr id="382" name="直線コネクタ 381"/>
        <xdr:cNvCxnSpPr/>
      </xdr:nvCxnSpPr>
      <xdr:spPr>
        <a:xfrm>
          <a:off x="2209800" y="12875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3" name="フローチャート : 判断 382"/>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4" name="テキスト ボックス 383"/>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1270</xdr:rowOff>
    </xdr:from>
    <xdr:to>
      <xdr:col>3</xdr:col>
      <xdr:colOff>142875</xdr:colOff>
      <xdr:row>75</xdr:row>
      <xdr:rowOff>16510</xdr:rowOff>
    </xdr:to>
    <xdr:cxnSp macro="">
      <xdr:nvCxnSpPr>
        <xdr:cNvPr id="385" name="直線コネクタ 384"/>
        <xdr:cNvCxnSpPr/>
      </xdr:nvCxnSpPr>
      <xdr:spPr>
        <a:xfrm>
          <a:off x="1320800" y="1286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6" name="フローチャート : 判断 385"/>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7" name="テキスト ボックス 386"/>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8" name="フローチャート : 判断 387"/>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9" name="テキスト ボックス 388"/>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95" name="円/楕円 394"/>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140987</xdr:rowOff>
    </xdr:from>
    <xdr:ext cx="762000" cy="259045"/>
    <xdr:sp macro="" textlink="">
      <xdr:nvSpPr>
        <xdr:cNvPr id="396" name="公債費該当値テキスト"/>
        <xdr:cNvSpPr txBox="1"/>
      </xdr:nvSpPr>
      <xdr:spPr>
        <a:xfrm>
          <a:off x="4914900" y="1265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99060</xdr:rowOff>
    </xdr:from>
    <xdr:to>
      <xdr:col>5</xdr:col>
      <xdr:colOff>600075</xdr:colOff>
      <xdr:row>75</xdr:row>
      <xdr:rowOff>29210</xdr:rowOff>
    </xdr:to>
    <xdr:sp macro="" textlink="">
      <xdr:nvSpPr>
        <xdr:cNvPr id="397" name="円/楕円 396"/>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39387</xdr:rowOff>
    </xdr:from>
    <xdr:ext cx="736600" cy="259045"/>
    <xdr:sp macro="" textlink="">
      <xdr:nvSpPr>
        <xdr:cNvPr id="398" name="テキスト ボックス 397"/>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99" name="円/楕円 398"/>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400" name="テキスト ボックス 399"/>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137160</xdr:rowOff>
    </xdr:from>
    <xdr:to>
      <xdr:col>3</xdr:col>
      <xdr:colOff>193675</xdr:colOff>
      <xdr:row>75</xdr:row>
      <xdr:rowOff>67310</xdr:rowOff>
    </xdr:to>
    <xdr:sp macro="" textlink="">
      <xdr:nvSpPr>
        <xdr:cNvPr id="401" name="円/楕円 400"/>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77487</xdr:rowOff>
    </xdr:from>
    <xdr:ext cx="762000" cy="259045"/>
    <xdr:sp macro="" textlink="">
      <xdr:nvSpPr>
        <xdr:cNvPr id="402" name="テキスト ボックス 401"/>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403" name="円/楕円 40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404" name="テキスト ボックス 40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chemeClr val="dk1"/>
              </a:solidFill>
              <a:latin typeface="ＭＳ ゴシック" pitchFamily="49" charset="-128"/>
              <a:ea typeface="ＭＳ ゴシック" pitchFamily="49" charset="-128"/>
              <a:cs typeface="+mn-cs"/>
            </a:rPr>
            <a:t>従前より将来の財政負担を考慮し、公債費は類似団体に比べ非常に低い値となっている</a:t>
          </a:r>
          <a:r>
            <a:rPr lang="ja-JP" altLang="en-US" sz="1200">
              <a:solidFill>
                <a:schemeClr val="dk1"/>
              </a:solidFill>
              <a:latin typeface="ＭＳ ゴシック" pitchFamily="49" charset="-128"/>
              <a:ea typeface="ＭＳ ゴシック" pitchFamily="49" charset="-128"/>
              <a:cs typeface="+mn-cs"/>
            </a:rPr>
            <a:t>ことに伴い、</a:t>
          </a:r>
          <a:r>
            <a:rPr lang="ja-JP" altLang="ja-JP" sz="1200">
              <a:solidFill>
                <a:schemeClr val="dk1"/>
              </a:solidFill>
              <a:latin typeface="ＭＳ ゴシック" pitchFamily="49" charset="-128"/>
              <a:ea typeface="ＭＳ ゴシック" pitchFamily="49" charset="-128"/>
              <a:cs typeface="+mn-cs"/>
            </a:rPr>
            <a:t>公債費以外の割合が高くなっている。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30" name="直線コネクタ 429"/>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31"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2" name="直線コネクタ 431"/>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3"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4" name="直線コネクタ 433"/>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127000</xdr:rowOff>
    </xdr:from>
    <xdr:to>
      <xdr:col>24</xdr:col>
      <xdr:colOff>31750</xdr:colOff>
      <xdr:row>78</xdr:row>
      <xdr:rowOff>145287</xdr:rowOff>
    </xdr:to>
    <xdr:cxnSp macro="">
      <xdr:nvCxnSpPr>
        <xdr:cNvPr id="435" name="直線コネクタ 434"/>
        <xdr:cNvCxnSpPr/>
      </xdr:nvCxnSpPr>
      <xdr:spPr>
        <a:xfrm flipV="1">
          <a:off x="15671800" y="135001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6"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7" name="フローチャート : 判断 436"/>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26415</xdr:rowOff>
    </xdr:from>
    <xdr:to>
      <xdr:col>22</xdr:col>
      <xdr:colOff>565150</xdr:colOff>
      <xdr:row>78</xdr:row>
      <xdr:rowOff>145287</xdr:rowOff>
    </xdr:to>
    <xdr:cxnSp macro="">
      <xdr:nvCxnSpPr>
        <xdr:cNvPr id="438" name="直線コネクタ 437"/>
        <xdr:cNvCxnSpPr/>
      </xdr:nvCxnSpPr>
      <xdr:spPr>
        <a:xfrm>
          <a:off x="14782800" y="133995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9" name="フローチャート : 判断 438"/>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40" name="テキスト ボックス 439"/>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97282</xdr:rowOff>
    </xdr:from>
    <xdr:to>
      <xdr:col>21</xdr:col>
      <xdr:colOff>361950</xdr:colOff>
      <xdr:row>78</xdr:row>
      <xdr:rowOff>26415</xdr:rowOff>
    </xdr:to>
    <xdr:cxnSp macro="">
      <xdr:nvCxnSpPr>
        <xdr:cNvPr id="441" name="直線コネクタ 440"/>
        <xdr:cNvCxnSpPr/>
      </xdr:nvCxnSpPr>
      <xdr:spPr>
        <a:xfrm>
          <a:off x="13893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2" name="フローチャート : 判断 441"/>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3" name="テキスト ボックス 442"/>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97282</xdr:rowOff>
    </xdr:from>
    <xdr:to>
      <xdr:col>20</xdr:col>
      <xdr:colOff>158750</xdr:colOff>
      <xdr:row>77</xdr:row>
      <xdr:rowOff>143002</xdr:rowOff>
    </xdr:to>
    <xdr:cxnSp macro="">
      <xdr:nvCxnSpPr>
        <xdr:cNvPr id="444" name="直線コネクタ 443"/>
        <xdr:cNvCxnSpPr/>
      </xdr:nvCxnSpPr>
      <xdr:spPr>
        <a:xfrm flipV="1">
          <a:off x="13004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5" name="フローチャート : 判断 444"/>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6" name="テキスト ボックス 445"/>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7" name="フローチャート : 判断 446"/>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8" name="テキスト ボックス 447"/>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4" name="円/楕円 453"/>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5"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94487</xdr:rowOff>
    </xdr:from>
    <xdr:to>
      <xdr:col>22</xdr:col>
      <xdr:colOff>615950</xdr:colOff>
      <xdr:row>79</xdr:row>
      <xdr:rowOff>24637</xdr:rowOff>
    </xdr:to>
    <xdr:sp macro="" textlink="">
      <xdr:nvSpPr>
        <xdr:cNvPr id="456" name="円/楕円 455"/>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57" name="テキスト ボックス 456"/>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8" name="円/楕円 457"/>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9" name="テキスト ボックス 458"/>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46482</xdr:rowOff>
    </xdr:from>
    <xdr:to>
      <xdr:col>20</xdr:col>
      <xdr:colOff>209550</xdr:colOff>
      <xdr:row>77</xdr:row>
      <xdr:rowOff>148082</xdr:rowOff>
    </xdr:to>
    <xdr:sp macro="" textlink="">
      <xdr:nvSpPr>
        <xdr:cNvPr id="460" name="円/楕円 459"/>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61" name="テキスト ボックス 460"/>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92202</xdr:rowOff>
    </xdr:from>
    <xdr:to>
      <xdr:col>19</xdr:col>
      <xdr:colOff>6350</xdr:colOff>
      <xdr:row>78</xdr:row>
      <xdr:rowOff>22352</xdr:rowOff>
    </xdr:to>
    <xdr:sp macro="" textlink="">
      <xdr:nvSpPr>
        <xdr:cNvPr id="462" name="円/楕円 461"/>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7129</xdr:rowOff>
    </xdr:from>
    <xdr:ext cx="762000" cy="259045"/>
    <xdr:sp macro="" textlink="">
      <xdr:nvSpPr>
        <xdr:cNvPr id="463" name="テキスト ボックス 462"/>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大阪府茨木市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55165</xdr:rowOff>
    </xdr:from>
    <xdr:to>
      <xdr:col>4</xdr:col>
      <xdr:colOff>1117600</xdr:colOff>
      <xdr:row>18</xdr:row>
      <xdr:rowOff>95464</xdr:rowOff>
    </xdr:to>
    <xdr:cxnSp macro="">
      <xdr:nvCxnSpPr>
        <xdr:cNvPr id="52" name="直線コネクタ 51"/>
        <xdr:cNvCxnSpPr/>
      </xdr:nvCxnSpPr>
      <xdr:spPr bwMode="auto">
        <a:xfrm flipV="1">
          <a:off x="5003800" y="3188890"/>
          <a:ext cx="647700" cy="40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95464</xdr:rowOff>
    </xdr:from>
    <xdr:to>
      <xdr:col>4</xdr:col>
      <xdr:colOff>469900</xdr:colOff>
      <xdr:row>19</xdr:row>
      <xdr:rowOff>49091</xdr:rowOff>
    </xdr:to>
    <xdr:cxnSp macro="">
      <xdr:nvCxnSpPr>
        <xdr:cNvPr id="55" name="直線コネクタ 54"/>
        <xdr:cNvCxnSpPr/>
      </xdr:nvCxnSpPr>
      <xdr:spPr bwMode="auto">
        <a:xfrm flipV="1">
          <a:off x="4305300" y="3229189"/>
          <a:ext cx="698500" cy="125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3077</xdr:rowOff>
    </xdr:from>
    <xdr:to>
      <xdr:col>3</xdr:col>
      <xdr:colOff>904875</xdr:colOff>
      <xdr:row>19</xdr:row>
      <xdr:rowOff>49091</xdr:rowOff>
    </xdr:to>
    <xdr:cxnSp macro="">
      <xdr:nvCxnSpPr>
        <xdr:cNvPr id="58" name="直線コネクタ 57"/>
        <xdr:cNvCxnSpPr/>
      </xdr:nvCxnSpPr>
      <xdr:spPr bwMode="auto">
        <a:xfrm>
          <a:off x="3606800" y="3308252"/>
          <a:ext cx="6985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42723</xdr:rowOff>
    </xdr:from>
    <xdr:to>
      <xdr:col>3</xdr:col>
      <xdr:colOff>206375</xdr:colOff>
      <xdr:row>19</xdr:row>
      <xdr:rowOff>3077</xdr:rowOff>
    </xdr:to>
    <xdr:cxnSp macro="">
      <xdr:nvCxnSpPr>
        <xdr:cNvPr id="61" name="直線コネクタ 60"/>
        <xdr:cNvCxnSpPr/>
      </xdr:nvCxnSpPr>
      <xdr:spPr bwMode="auto">
        <a:xfrm>
          <a:off x="2908300" y="3176448"/>
          <a:ext cx="698500" cy="13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4365</xdr:rowOff>
    </xdr:from>
    <xdr:to>
      <xdr:col>5</xdr:col>
      <xdr:colOff>34925</xdr:colOff>
      <xdr:row>18</xdr:row>
      <xdr:rowOff>105965</xdr:rowOff>
    </xdr:to>
    <xdr:sp macro="" textlink="">
      <xdr:nvSpPr>
        <xdr:cNvPr id="71" name="円/楕円 70"/>
        <xdr:cNvSpPr/>
      </xdr:nvSpPr>
      <xdr:spPr bwMode="auto">
        <a:xfrm>
          <a:off x="5600700" y="3138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147892</xdr:rowOff>
    </xdr:from>
    <xdr:ext cx="762000" cy="259045"/>
    <xdr:sp macro="" textlink="">
      <xdr:nvSpPr>
        <xdr:cNvPr id="72" name="人口1人当たり決算額の推移該当値テキスト130"/>
        <xdr:cNvSpPr txBox="1"/>
      </xdr:nvSpPr>
      <xdr:spPr>
        <a:xfrm>
          <a:off x="5740400" y="311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52,908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44664</xdr:rowOff>
    </xdr:from>
    <xdr:to>
      <xdr:col>4</xdr:col>
      <xdr:colOff>520700</xdr:colOff>
      <xdr:row>18</xdr:row>
      <xdr:rowOff>146264</xdr:rowOff>
    </xdr:to>
    <xdr:sp macro="" textlink="">
      <xdr:nvSpPr>
        <xdr:cNvPr id="73" name="円/楕円 72"/>
        <xdr:cNvSpPr/>
      </xdr:nvSpPr>
      <xdr:spPr bwMode="auto">
        <a:xfrm>
          <a:off x="4953000" y="3178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131041</xdr:rowOff>
    </xdr:from>
    <xdr:ext cx="736600" cy="259045"/>
    <xdr:sp macro="" textlink="">
      <xdr:nvSpPr>
        <xdr:cNvPr id="74" name="テキスト ボックス 73"/>
        <xdr:cNvSpPr txBox="1"/>
      </xdr:nvSpPr>
      <xdr:spPr>
        <a:xfrm>
          <a:off x="4622800" y="326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51,674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169741</xdr:rowOff>
    </xdr:from>
    <xdr:to>
      <xdr:col>3</xdr:col>
      <xdr:colOff>955675</xdr:colOff>
      <xdr:row>19</xdr:row>
      <xdr:rowOff>99891</xdr:rowOff>
    </xdr:to>
    <xdr:sp macro="" textlink="">
      <xdr:nvSpPr>
        <xdr:cNvPr id="75" name="円/楕円 74"/>
        <xdr:cNvSpPr/>
      </xdr:nvSpPr>
      <xdr:spPr bwMode="auto">
        <a:xfrm>
          <a:off x="4254500" y="3303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84668</xdr:rowOff>
    </xdr:from>
    <xdr:ext cx="762000" cy="259045"/>
    <xdr:sp macro="" textlink="">
      <xdr:nvSpPr>
        <xdr:cNvPr id="76" name="テキスト ボックス 75"/>
        <xdr:cNvSpPr txBox="1"/>
      </xdr:nvSpPr>
      <xdr:spPr>
        <a:xfrm>
          <a:off x="3924300" y="338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47,844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123727</xdr:rowOff>
    </xdr:from>
    <xdr:to>
      <xdr:col>3</xdr:col>
      <xdr:colOff>257175</xdr:colOff>
      <xdr:row>19</xdr:row>
      <xdr:rowOff>53877</xdr:rowOff>
    </xdr:to>
    <xdr:sp macro="" textlink="">
      <xdr:nvSpPr>
        <xdr:cNvPr id="77" name="円/楕円 76"/>
        <xdr:cNvSpPr/>
      </xdr:nvSpPr>
      <xdr:spPr bwMode="auto">
        <a:xfrm>
          <a:off x="3556000" y="325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38654</xdr:rowOff>
    </xdr:from>
    <xdr:ext cx="762000" cy="259045"/>
    <xdr:sp macro="" textlink="">
      <xdr:nvSpPr>
        <xdr:cNvPr id="78" name="テキスト ボックス 77"/>
        <xdr:cNvSpPr txBox="1"/>
      </xdr:nvSpPr>
      <xdr:spPr>
        <a:xfrm>
          <a:off x="3225800" y="3343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49,253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163373</xdr:rowOff>
    </xdr:from>
    <xdr:to>
      <xdr:col>2</xdr:col>
      <xdr:colOff>692150</xdr:colOff>
      <xdr:row>18</xdr:row>
      <xdr:rowOff>93523</xdr:rowOff>
    </xdr:to>
    <xdr:sp macro="" textlink="">
      <xdr:nvSpPr>
        <xdr:cNvPr id="79" name="円/楕円 78"/>
        <xdr:cNvSpPr/>
      </xdr:nvSpPr>
      <xdr:spPr bwMode="auto">
        <a:xfrm>
          <a:off x="2857500" y="312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78300</xdr:rowOff>
    </xdr:from>
    <xdr:ext cx="762000" cy="259045"/>
    <xdr:sp macro="" textlink="">
      <xdr:nvSpPr>
        <xdr:cNvPr id="80" name="テキスト ボックス 79"/>
        <xdr:cNvSpPr txBox="1"/>
      </xdr:nvSpPr>
      <xdr:spPr>
        <a:xfrm>
          <a:off x="2527300" y="3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251706</xdr:rowOff>
    </xdr:from>
    <xdr:ext cx="762000" cy="259045"/>
    <xdr:sp macro="" textlink="">
      <xdr:nvSpPr>
        <xdr:cNvPr id="109" name="人口1人当たり決算額の推移最小値テキスト445"/>
        <xdr:cNvSpPr txBox="1"/>
      </xdr:nvSpPr>
      <xdr:spPr>
        <a:xfrm>
          <a:off x="5740400" y="73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241529</xdr:rowOff>
    </xdr:from>
    <xdr:to>
      <xdr:col>4</xdr:col>
      <xdr:colOff>1117600</xdr:colOff>
      <xdr:row>37</xdr:row>
      <xdr:rowOff>271514</xdr:rowOff>
    </xdr:to>
    <xdr:cxnSp macro="">
      <xdr:nvCxnSpPr>
        <xdr:cNvPr id="113" name="直線コネクタ 112"/>
        <xdr:cNvCxnSpPr/>
      </xdr:nvCxnSpPr>
      <xdr:spPr bwMode="auto">
        <a:xfrm flipV="1">
          <a:off x="5003800" y="7366229"/>
          <a:ext cx="6477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159080</xdr:rowOff>
    </xdr:from>
    <xdr:to>
      <xdr:col>4</xdr:col>
      <xdr:colOff>469900</xdr:colOff>
      <xdr:row>37</xdr:row>
      <xdr:rowOff>271514</xdr:rowOff>
    </xdr:to>
    <xdr:cxnSp macro="">
      <xdr:nvCxnSpPr>
        <xdr:cNvPr id="116" name="直線コネクタ 115"/>
        <xdr:cNvCxnSpPr/>
      </xdr:nvCxnSpPr>
      <xdr:spPr bwMode="auto">
        <a:xfrm>
          <a:off x="4305300" y="7283780"/>
          <a:ext cx="698500" cy="112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105740</xdr:rowOff>
    </xdr:from>
    <xdr:to>
      <xdr:col>3</xdr:col>
      <xdr:colOff>904875</xdr:colOff>
      <xdr:row>37</xdr:row>
      <xdr:rowOff>159080</xdr:rowOff>
    </xdr:to>
    <xdr:cxnSp macro="">
      <xdr:nvCxnSpPr>
        <xdr:cNvPr id="119" name="直線コネクタ 118"/>
        <xdr:cNvCxnSpPr/>
      </xdr:nvCxnSpPr>
      <xdr:spPr bwMode="auto">
        <a:xfrm>
          <a:off x="3606800" y="7230440"/>
          <a:ext cx="698500" cy="5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105740</xdr:rowOff>
    </xdr:from>
    <xdr:to>
      <xdr:col>3</xdr:col>
      <xdr:colOff>206375</xdr:colOff>
      <xdr:row>37</xdr:row>
      <xdr:rowOff>184569</xdr:rowOff>
    </xdr:to>
    <xdr:cxnSp macro="">
      <xdr:nvCxnSpPr>
        <xdr:cNvPr id="122" name="直線コネクタ 121"/>
        <xdr:cNvCxnSpPr/>
      </xdr:nvCxnSpPr>
      <xdr:spPr bwMode="auto">
        <a:xfrm flipV="1">
          <a:off x="2908300" y="7230440"/>
          <a:ext cx="698500" cy="78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190729</xdr:rowOff>
    </xdr:from>
    <xdr:to>
      <xdr:col>5</xdr:col>
      <xdr:colOff>34925</xdr:colOff>
      <xdr:row>37</xdr:row>
      <xdr:rowOff>292329</xdr:rowOff>
    </xdr:to>
    <xdr:sp macro="" textlink="">
      <xdr:nvSpPr>
        <xdr:cNvPr id="132" name="円/楕円 131"/>
        <xdr:cNvSpPr/>
      </xdr:nvSpPr>
      <xdr:spPr bwMode="auto">
        <a:xfrm>
          <a:off x="5600700" y="731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99306</xdr:rowOff>
    </xdr:from>
    <xdr:ext cx="762000" cy="259045"/>
    <xdr:sp macro="" textlink="">
      <xdr:nvSpPr>
        <xdr:cNvPr id="133" name="人口1人当たり決算額の推移該当値テキスト445"/>
        <xdr:cNvSpPr txBox="1"/>
      </xdr:nvSpPr>
      <xdr:spPr>
        <a:xfrm>
          <a:off x="5740400" y="722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220714</xdr:rowOff>
    </xdr:from>
    <xdr:to>
      <xdr:col>4</xdr:col>
      <xdr:colOff>520700</xdr:colOff>
      <xdr:row>37</xdr:row>
      <xdr:rowOff>322314</xdr:rowOff>
    </xdr:to>
    <xdr:sp macro="" textlink="">
      <xdr:nvSpPr>
        <xdr:cNvPr id="134" name="円/楕円 133"/>
        <xdr:cNvSpPr/>
      </xdr:nvSpPr>
      <xdr:spPr bwMode="auto">
        <a:xfrm>
          <a:off x="4953000" y="734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307091</xdr:rowOff>
    </xdr:from>
    <xdr:ext cx="736600" cy="259045"/>
    <xdr:sp macro="" textlink="">
      <xdr:nvSpPr>
        <xdr:cNvPr id="135" name="テキスト ボックス 134"/>
        <xdr:cNvSpPr txBox="1"/>
      </xdr:nvSpPr>
      <xdr:spPr>
        <a:xfrm>
          <a:off x="4622800" y="7431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108280</xdr:rowOff>
    </xdr:from>
    <xdr:to>
      <xdr:col>3</xdr:col>
      <xdr:colOff>955675</xdr:colOff>
      <xdr:row>37</xdr:row>
      <xdr:rowOff>209880</xdr:rowOff>
    </xdr:to>
    <xdr:sp macro="" textlink="">
      <xdr:nvSpPr>
        <xdr:cNvPr id="136" name="円/楕円 135"/>
        <xdr:cNvSpPr/>
      </xdr:nvSpPr>
      <xdr:spPr bwMode="auto">
        <a:xfrm>
          <a:off x="4254500" y="723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194657</xdr:rowOff>
    </xdr:from>
    <xdr:ext cx="762000" cy="259045"/>
    <xdr:sp macro="" textlink="">
      <xdr:nvSpPr>
        <xdr:cNvPr id="137" name="テキスト ボックス 136"/>
        <xdr:cNvSpPr txBox="1"/>
      </xdr:nvSpPr>
      <xdr:spPr>
        <a:xfrm>
          <a:off x="3924300" y="73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54940</xdr:rowOff>
    </xdr:from>
    <xdr:to>
      <xdr:col>3</xdr:col>
      <xdr:colOff>257175</xdr:colOff>
      <xdr:row>37</xdr:row>
      <xdr:rowOff>156540</xdr:rowOff>
    </xdr:to>
    <xdr:sp macro="" textlink="">
      <xdr:nvSpPr>
        <xdr:cNvPr id="138" name="円/楕円 137"/>
        <xdr:cNvSpPr/>
      </xdr:nvSpPr>
      <xdr:spPr bwMode="auto">
        <a:xfrm>
          <a:off x="3556000" y="7179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141317</xdr:rowOff>
    </xdr:from>
    <xdr:ext cx="762000" cy="259045"/>
    <xdr:sp macro="" textlink="">
      <xdr:nvSpPr>
        <xdr:cNvPr id="139" name="テキスト ボックス 138"/>
        <xdr:cNvSpPr txBox="1"/>
      </xdr:nvSpPr>
      <xdr:spPr>
        <a:xfrm>
          <a:off x="3225800" y="726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133769</xdr:rowOff>
    </xdr:from>
    <xdr:to>
      <xdr:col>2</xdr:col>
      <xdr:colOff>692150</xdr:colOff>
      <xdr:row>37</xdr:row>
      <xdr:rowOff>235369</xdr:rowOff>
    </xdr:to>
    <xdr:sp macro="" textlink="">
      <xdr:nvSpPr>
        <xdr:cNvPr id="140" name="円/楕円 139"/>
        <xdr:cNvSpPr/>
      </xdr:nvSpPr>
      <xdr:spPr bwMode="auto">
        <a:xfrm>
          <a:off x="2857500" y="725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220146</xdr:rowOff>
    </xdr:from>
    <xdr:ext cx="762000" cy="259045"/>
    <xdr:sp macro="" textlink="">
      <xdr:nvSpPr>
        <xdr:cNvPr id="141" name="テキスト ボックス 140"/>
        <xdr:cNvSpPr txBox="1"/>
      </xdr:nvSpPr>
      <xdr:spPr>
        <a:xfrm>
          <a:off x="2527300" y="734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7,649.00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149824</xdr:rowOff>
    </xdr:from>
    <xdr:to>
      <xdr:col>6</xdr:col>
      <xdr:colOff>511175</xdr:colOff>
      <xdr:row>38</xdr:row>
      <xdr:rowOff>57894</xdr:rowOff>
    </xdr:to>
    <xdr:cxnSp macro="">
      <xdr:nvCxnSpPr>
        <xdr:cNvPr id="63" name="直線コネクタ 62"/>
        <xdr:cNvCxnSpPr/>
      </xdr:nvCxnSpPr>
      <xdr:spPr>
        <a:xfrm flipV="1">
          <a:off x="3797300" y="6493474"/>
          <a:ext cx="8382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57894</xdr:rowOff>
    </xdr:from>
    <xdr:to>
      <xdr:col>5</xdr:col>
      <xdr:colOff>358775</xdr:colOff>
      <xdr:row>38</xdr:row>
      <xdr:rowOff>100805</xdr:rowOff>
    </xdr:to>
    <xdr:cxnSp macro="">
      <xdr:nvCxnSpPr>
        <xdr:cNvPr id="66" name="直線コネクタ 65"/>
        <xdr:cNvCxnSpPr/>
      </xdr:nvCxnSpPr>
      <xdr:spPr>
        <a:xfrm flipV="1">
          <a:off x="2908300" y="6572994"/>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13382</xdr:rowOff>
    </xdr:from>
    <xdr:to>
      <xdr:col>4</xdr:col>
      <xdr:colOff>155575</xdr:colOff>
      <xdr:row>38</xdr:row>
      <xdr:rowOff>100805</xdr:rowOff>
    </xdr:to>
    <xdr:cxnSp macro="">
      <xdr:nvCxnSpPr>
        <xdr:cNvPr id="69" name="直線コネクタ 68"/>
        <xdr:cNvCxnSpPr/>
      </xdr:nvCxnSpPr>
      <xdr:spPr>
        <a:xfrm>
          <a:off x="2019300" y="6528482"/>
          <a:ext cx="8890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36667</xdr:rowOff>
    </xdr:from>
    <xdr:to>
      <xdr:col>2</xdr:col>
      <xdr:colOff>638175</xdr:colOff>
      <xdr:row>38</xdr:row>
      <xdr:rowOff>13382</xdr:rowOff>
    </xdr:to>
    <xdr:cxnSp macro="">
      <xdr:nvCxnSpPr>
        <xdr:cNvPr id="72" name="直線コネクタ 71"/>
        <xdr:cNvCxnSpPr/>
      </xdr:nvCxnSpPr>
      <xdr:spPr>
        <a:xfrm>
          <a:off x="1130300" y="6380317"/>
          <a:ext cx="889000" cy="14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99024</xdr:rowOff>
    </xdr:from>
    <xdr:to>
      <xdr:col>6</xdr:col>
      <xdr:colOff>561975</xdr:colOff>
      <xdr:row>38</xdr:row>
      <xdr:rowOff>29173</xdr:rowOff>
    </xdr:to>
    <xdr:sp macro="" textlink="">
      <xdr:nvSpPr>
        <xdr:cNvPr id="82" name="円/楕円 81"/>
        <xdr:cNvSpPr/>
      </xdr:nvSpPr>
      <xdr:spPr>
        <a:xfrm>
          <a:off x="45847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77451</xdr:rowOff>
    </xdr:from>
    <xdr:ext cx="534377" cy="259045"/>
    <xdr:sp macro="" textlink="">
      <xdr:nvSpPr>
        <xdr:cNvPr id="83" name="人件費該当値テキスト"/>
        <xdr:cNvSpPr txBox="1"/>
      </xdr:nvSpPr>
      <xdr:spPr>
        <a:xfrm>
          <a:off x="4686300" y="64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48,940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7094</xdr:rowOff>
    </xdr:from>
    <xdr:to>
      <xdr:col>5</xdr:col>
      <xdr:colOff>409575</xdr:colOff>
      <xdr:row>38</xdr:row>
      <xdr:rowOff>108694</xdr:rowOff>
    </xdr:to>
    <xdr:sp macro="" textlink="">
      <xdr:nvSpPr>
        <xdr:cNvPr id="84" name="円/楕円 83"/>
        <xdr:cNvSpPr/>
      </xdr:nvSpPr>
      <xdr:spPr>
        <a:xfrm>
          <a:off x="3746500" y="652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99821</xdr:rowOff>
    </xdr:from>
    <xdr:ext cx="534377" cy="259045"/>
    <xdr:sp macro="" textlink="">
      <xdr:nvSpPr>
        <xdr:cNvPr id="85" name="テキスト ボックス 84"/>
        <xdr:cNvSpPr txBox="1"/>
      </xdr:nvSpPr>
      <xdr:spPr>
        <a:xfrm>
          <a:off x="3530111" y="661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50005</xdr:rowOff>
    </xdr:from>
    <xdr:to>
      <xdr:col>4</xdr:col>
      <xdr:colOff>206375</xdr:colOff>
      <xdr:row>38</xdr:row>
      <xdr:rowOff>151605</xdr:rowOff>
    </xdr:to>
    <xdr:sp macro="" textlink="">
      <xdr:nvSpPr>
        <xdr:cNvPr id="86" name="円/楕円 85"/>
        <xdr:cNvSpPr/>
      </xdr:nvSpPr>
      <xdr:spPr>
        <a:xfrm>
          <a:off x="2857500" y="65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142732</xdr:rowOff>
    </xdr:from>
    <xdr:ext cx="534377" cy="259045"/>
    <xdr:sp macro="" textlink="">
      <xdr:nvSpPr>
        <xdr:cNvPr id="87" name="テキスト ボックス 86"/>
        <xdr:cNvSpPr txBox="1"/>
      </xdr:nvSpPr>
      <xdr:spPr>
        <a:xfrm>
          <a:off x="2641111" y="665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134032</xdr:rowOff>
    </xdr:from>
    <xdr:to>
      <xdr:col>3</xdr:col>
      <xdr:colOff>3175</xdr:colOff>
      <xdr:row>38</xdr:row>
      <xdr:rowOff>64182</xdr:rowOff>
    </xdr:to>
    <xdr:sp macro="" textlink="">
      <xdr:nvSpPr>
        <xdr:cNvPr id="88" name="円/楕円 87"/>
        <xdr:cNvSpPr/>
      </xdr:nvSpPr>
      <xdr:spPr>
        <a:xfrm>
          <a:off x="1968500" y="6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55309</xdr:rowOff>
    </xdr:from>
    <xdr:ext cx="534377" cy="259045"/>
    <xdr:sp macro="" textlink="">
      <xdr:nvSpPr>
        <xdr:cNvPr id="89" name="テキスト ボックス 88"/>
        <xdr:cNvSpPr txBox="1"/>
      </xdr:nvSpPr>
      <xdr:spPr>
        <a:xfrm>
          <a:off x="1752111" y="65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157317</xdr:rowOff>
    </xdr:from>
    <xdr:to>
      <xdr:col>1</xdr:col>
      <xdr:colOff>485775</xdr:colOff>
      <xdr:row>37</xdr:row>
      <xdr:rowOff>87467</xdr:rowOff>
    </xdr:to>
    <xdr:sp macro="" textlink="">
      <xdr:nvSpPr>
        <xdr:cNvPr id="90" name="円/楕円 89"/>
        <xdr:cNvSpPr/>
      </xdr:nvSpPr>
      <xdr:spPr>
        <a:xfrm>
          <a:off x="1079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78594</xdr:rowOff>
    </xdr:from>
    <xdr:ext cx="534377" cy="259045"/>
    <xdr:sp macro="" textlink="">
      <xdr:nvSpPr>
        <xdr:cNvPr id="91" name="テキスト ボックス 90"/>
        <xdr:cNvSpPr txBox="1"/>
      </xdr:nvSpPr>
      <xdr:spPr>
        <a:xfrm>
          <a:off x="863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103353</xdr:rowOff>
    </xdr:from>
    <xdr:to>
      <xdr:col>6</xdr:col>
      <xdr:colOff>511175</xdr:colOff>
      <xdr:row>54</xdr:row>
      <xdr:rowOff>118059</xdr:rowOff>
    </xdr:to>
    <xdr:cxnSp macro="">
      <xdr:nvCxnSpPr>
        <xdr:cNvPr id="121" name="直線コネクタ 120"/>
        <xdr:cNvCxnSpPr/>
      </xdr:nvCxnSpPr>
      <xdr:spPr>
        <a:xfrm flipV="1">
          <a:off x="3797300" y="9361653"/>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118059</xdr:rowOff>
    </xdr:from>
    <xdr:to>
      <xdr:col>5</xdr:col>
      <xdr:colOff>358775</xdr:colOff>
      <xdr:row>55</xdr:row>
      <xdr:rowOff>32524</xdr:rowOff>
    </xdr:to>
    <xdr:cxnSp macro="">
      <xdr:nvCxnSpPr>
        <xdr:cNvPr id="124" name="直線コネクタ 123"/>
        <xdr:cNvCxnSpPr/>
      </xdr:nvCxnSpPr>
      <xdr:spPr>
        <a:xfrm flipV="1">
          <a:off x="2908300" y="9376359"/>
          <a:ext cx="889000" cy="8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32524</xdr:rowOff>
    </xdr:from>
    <xdr:to>
      <xdr:col>4</xdr:col>
      <xdr:colOff>155575</xdr:colOff>
      <xdr:row>55</xdr:row>
      <xdr:rowOff>111925</xdr:rowOff>
    </xdr:to>
    <xdr:cxnSp macro="">
      <xdr:nvCxnSpPr>
        <xdr:cNvPr id="127" name="直線コネクタ 126"/>
        <xdr:cNvCxnSpPr/>
      </xdr:nvCxnSpPr>
      <xdr:spPr>
        <a:xfrm flipV="1">
          <a:off x="2019300" y="9462274"/>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57176</xdr:rowOff>
    </xdr:from>
    <xdr:to>
      <xdr:col>2</xdr:col>
      <xdr:colOff>638175</xdr:colOff>
      <xdr:row>55</xdr:row>
      <xdr:rowOff>111925</xdr:rowOff>
    </xdr:to>
    <xdr:cxnSp macro="">
      <xdr:nvCxnSpPr>
        <xdr:cNvPr id="130" name="直線コネクタ 129"/>
        <xdr:cNvCxnSpPr/>
      </xdr:nvCxnSpPr>
      <xdr:spPr>
        <a:xfrm>
          <a:off x="1130300" y="9486926"/>
          <a:ext cx="889000" cy="5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52553</xdr:rowOff>
    </xdr:from>
    <xdr:to>
      <xdr:col>6</xdr:col>
      <xdr:colOff>561975</xdr:colOff>
      <xdr:row>54</xdr:row>
      <xdr:rowOff>154153</xdr:rowOff>
    </xdr:to>
    <xdr:sp macro="" textlink="">
      <xdr:nvSpPr>
        <xdr:cNvPr id="140" name="円/楕円 139"/>
        <xdr:cNvSpPr/>
      </xdr:nvSpPr>
      <xdr:spPr>
        <a:xfrm>
          <a:off x="45847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75430</xdr:rowOff>
    </xdr:from>
    <xdr:ext cx="534377" cy="259045"/>
    <xdr:sp macro="" textlink="">
      <xdr:nvSpPr>
        <xdr:cNvPr id="141" name="物件費該当値テキスト"/>
        <xdr:cNvSpPr txBox="1"/>
      </xdr:nvSpPr>
      <xdr:spPr>
        <a:xfrm>
          <a:off x="4686300" y="916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50,954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67259</xdr:rowOff>
    </xdr:from>
    <xdr:to>
      <xdr:col>5</xdr:col>
      <xdr:colOff>409575</xdr:colOff>
      <xdr:row>54</xdr:row>
      <xdr:rowOff>168859</xdr:rowOff>
    </xdr:to>
    <xdr:sp macro="" textlink="">
      <xdr:nvSpPr>
        <xdr:cNvPr id="142" name="円/楕円 141"/>
        <xdr:cNvSpPr/>
      </xdr:nvSpPr>
      <xdr:spPr>
        <a:xfrm>
          <a:off x="3746500" y="93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13936</xdr:rowOff>
    </xdr:from>
    <xdr:ext cx="534377" cy="259045"/>
    <xdr:sp macro="" textlink="">
      <xdr:nvSpPr>
        <xdr:cNvPr id="143" name="テキスト ボックス 142"/>
        <xdr:cNvSpPr txBox="1"/>
      </xdr:nvSpPr>
      <xdr:spPr>
        <a:xfrm>
          <a:off x="3530111" y="910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153174</xdr:rowOff>
    </xdr:from>
    <xdr:to>
      <xdr:col>4</xdr:col>
      <xdr:colOff>206375</xdr:colOff>
      <xdr:row>55</xdr:row>
      <xdr:rowOff>83324</xdr:rowOff>
    </xdr:to>
    <xdr:sp macro="" textlink="">
      <xdr:nvSpPr>
        <xdr:cNvPr id="144" name="円/楕円 143"/>
        <xdr:cNvSpPr/>
      </xdr:nvSpPr>
      <xdr:spPr>
        <a:xfrm>
          <a:off x="2857500" y="941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99851</xdr:rowOff>
    </xdr:from>
    <xdr:ext cx="534377" cy="259045"/>
    <xdr:sp macro="" textlink="">
      <xdr:nvSpPr>
        <xdr:cNvPr id="145" name="テキスト ボックス 144"/>
        <xdr:cNvSpPr txBox="1"/>
      </xdr:nvSpPr>
      <xdr:spPr>
        <a:xfrm>
          <a:off x="2641111" y="918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61125</xdr:rowOff>
    </xdr:from>
    <xdr:to>
      <xdr:col>3</xdr:col>
      <xdr:colOff>3175</xdr:colOff>
      <xdr:row>55</xdr:row>
      <xdr:rowOff>162725</xdr:rowOff>
    </xdr:to>
    <xdr:sp macro="" textlink="">
      <xdr:nvSpPr>
        <xdr:cNvPr id="146" name="円/楕円 145"/>
        <xdr:cNvSpPr/>
      </xdr:nvSpPr>
      <xdr:spPr>
        <a:xfrm>
          <a:off x="1968500" y="94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7802</xdr:rowOff>
    </xdr:from>
    <xdr:ext cx="534377" cy="259045"/>
    <xdr:sp macro="" textlink="">
      <xdr:nvSpPr>
        <xdr:cNvPr id="147" name="テキスト ボックス 146"/>
        <xdr:cNvSpPr txBox="1"/>
      </xdr:nvSpPr>
      <xdr:spPr>
        <a:xfrm>
          <a:off x="1752111" y="926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6376</xdr:rowOff>
    </xdr:from>
    <xdr:to>
      <xdr:col>1</xdr:col>
      <xdr:colOff>485775</xdr:colOff>
      <xdr:row>55</xdr:row>
      <xdr:rowOff>107976</xdr:rowOff>
    </xdr:to>
    <xdr:sp macro="" textlink="">
      <xdr:nvSpPr>
        <xdr:cNvPr id="148" name="円/楕円 147"/>
        <xdr:cNvSpPr/>
      </xdr:nvSpPr>
      <xdr:spPr>
        <a:xfrm>
          <a:off x="1079500" y="94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124503</xdr:rowOff>
    </xdr:from>
    <xdr:ext cx="534377" cy="259045"/>
    <xdr:sp macro="" textlink="">
      <xdr:nvSpPr>
        <xdr:cNvPr id="149" name="テキスト ボックス 148"/>
        <xdr:cNvSpPr txBox="1"/>
      </xdr:nvSpPr>
      <xdr:spPr>
        <a:xfrm>
          <a:off x="863111" y="92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143083</xdr:rowOff>
    </xdr:from>
    <xdr:to>
      <xdr:col>6</xdr:col>
      <xdr:colOff>511175</xdr:colOff>
      <xdr:row>77</xdr:row>
      <xdr:rowOff>6930</xdr:rowOff>
    </xdr:to>
    <xdr:cxnSp macro="">
      <xdr:nvCxnSpPr>
        <xdr:cNvPr id="176" name="直線コネクタ 175"/>
        <xdr:cNvCxnSpPr/>
      </xdr:nvCxnSpPr>
      <xdr:spPr>
        <a:xfrm>
          <a:off x="3797300" y="13173283"/>
          <a:ext cx="838200" cy="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143083</xdr:rowOff>
    </xdr:from>
    <xdr:to>
      <xdr:col>5</xdr:col>
      <xdr:colOff>358775</xdr:colOff>
      <xdr:row>77</xdr:row>
      <xdr:rowOff>29606</xdr:rowOff>
    </xdr:to>
    <xdr:cxnSp macro="">
      <xdr:nvCxnSpPr>
        <xdr:cNvPr id="179" name="直線コネクタ 178"/>
        <xdr:cNvCxnSpPr/>
      </xdr:nvCxnSpPr>
      <xdr:spPr>
        <a:xfrm flipV="1">
          <a:off x="2908300" y="13173283"/>
          <a:ext cx="889000" cy="5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7021</xdr:rowOff>
    </xdr:from>
    <xdr:to>
      <xdr:col>4</xdr:col>
      <xdr:colOff>155575</xdr:colOff>
      <xdr:row>77</xdr:row>
      <xdr:rowOff>29606</xdr:rowOff>
    </xdr:to>
    <xdr:cxnSp macro="">
      <xdr:nvCxnSpPr>
        <xdr:cNvPr id="182" name="直線コネクタ 181"/>
        <xdr:cNvCxnSpPr/>
      </xdr:nvCxnSpPr>
      <xdr:spPr>
        <a:xfrm>
          <a:off x="2019300" y="13208671"/>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7021</xdr:rowOff>
    </xdr:from>
    <xdr:to>
      <xdr:col>2</xdr:col>
      <xdr:colOff>638175</xdr:colOff>
      <xdr:row>77</xdr:row>
      <xdr:rowOff>20554</xdr:rowOff>
    </xdr:to>
    <xdr:cxnSp macro="">
      <xdr:nvCxnSpPr>
        <xdr:cNvPr id="185" name="直線コネクタ 184"/>
        <xdr:cNvCxnSpPr/>
      </xdr:nvCxnSpPr>
      <xdr:spPr>
        <a:xfrm flipV="1">
          <a:off x="1130300" y="13208671"/>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127580</xdr:rowOff>
    </xdr:from>
    <xdr:to>
      <xdr:col>6</xdr:col>
      <xdr:colOff>561975</xdr:colOff>
      <xdr:row>77</xdr:row>
      <xdr:rowOff>57730</xdr:rowOff>
    </xdr:to>
    <xdr:sp macro="" textlink="">
      <xdr:nvSpPr>
        <xdr:cNvPr id="195" name="円/楕円 194"/>
        <xdr:cNvSpPr/>
      </xdr:nvSpPr>
      <xdr:spPr>
        <a:xfrm>
          <a:off x="4584700" y="131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106007</xdr:rowOff>
    </xdr:from>
    <xdr:ext cx="469744" cy="259045"/>
    <xdr:sp macro="" textlink="">
      <xdr:nvSpPr>
        <xdr:cNvPr id="196" name="維持補修費該当値テキスト"/>
        <xdr:cNvSpPr txBox="1"/>
      </xdr:nvSpPr>
      <xdr:spPr>
        <a:xfrm>
          <a:off x="4686300" y="1313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92283</xdr:rowOff>
    </xdr:from>
    <xdr:to>
      <xdr:col>5</xdr:col>
      <xdr:colOff>409575</xdr:colOff>
      <xdr:row>77</xdr:row>
      <xdr:rowOff>22433</xdr:rowOff>
    </xdr:to>
    <xdr:sp macro="" textlink="">
      <xdr:nvSpPr>
        <xdr:cNvPr id="197" name="円/楕円 196"/>
        <xdr:cNvSpPr/>
      </xdr:nvSpPr>
      <xdr:spPr>
        <a:xfrm>
          <a:off x="3746500" y="131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13560</xdr:rowOff>
    </xdr:from>
    <xdr:ext cx="469744" cy="259045"/>
    <xdr:sp macro="" textlink="">
      <xdr:nvSpPr>
        <xdr:cNvPr id="198" name="テキスト ボックス 197"/>
        <xdr:cNvSpPr txBox="1"/>
      </xdr:nvSpPr>
      <xdr:spPr>
        <a:xfrm>
          <a:off x="3562427" y="1321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150256</xdr:rowOff>
    </xdr:from>
    <xdr:to>
      <xdr:col>4</xdr:col>
      <xdr:colOff>206375</xdr:colOff>
      <xdr:row>77</xdr:row>
      <xdr:rowOff>80406</xdr:rowOff>
    </xdr:to>
    <xdr:sp macro="" textlink="">
      <xdr:nvSpPr>
        <xdr:cNvPr id="199" name="円/楕円 198"/>
        <xdr:cNvSpPr/>
      </xdr:nvSpPr>
      <xdr:spPr>
        <a:xfrm>
          <a:off x="2857500" y="131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71533</xdr:rowOff>
    </xdr:from>
    <xdr:ext cx="469744" cy="259045"/>
    <xdr:sp macro="" textlink="">
      <xdr:nvSpPr>
        <xdr:cNvPr id="200" name="テキスト ボックス 199"/>
        <xdr:cNvSpPr txBox="1"/>
      </xdr:nvSpPr>
      <xdr:spPr>
        <a:xfrm>
          <a:off x="2673427" y="132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127671</xdr:rowOff>
    </xdr:from>
    <xdr:to>
      <xdr:col>3</xdr:col>
      <xdr:colOff>3175</xdr:colOff>
      <xdr:row>77</xdr:row>
      <xdr:rowOff>57821</xdr:rowOff>
    </xdr:to>
    <xdr:sp macro="" textlink="">
      <xdr:nvSpPr>
        <xdr:cNvPr id="201" name="円/楕円 200"/>
        <xdr:cNvSpPr/>
      </xdr:nvSpPr>
      <xdr:spPr>
        <a:xfrm>
          <a:off x="1968500" y="1315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48948</xdr:rowOff>
    </xdr:from>
    <xdr:ext cx="469744" cy="259045"/>
    <xdr:sp macro="" textlink="">
      <xdr:nvSpPr>
        <xdr:cNvPr id="202" name="テキスト ボックス 201"/>
        <xdr:cNvSpPr txBox="1"/>
      </xdr:nvSpPr>
      <xdr:spPr>
        <a:xfrm>
          <a:off x="1784427" y="1325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141204</xdr:rowOff>
    </xdr:from>
    <xdr:to>
      <xdr:col>1</xdr:col>
      <xdr:colOff>485775</xdr:colOff>
      <xdr:row>77</xdr:row>
      <xdr:rowOff>71354</xdr:rowOff>
    </xdr:to>
    <xdr:sp macro="" textlink="">
      <xdr:nvSpPr>
        <xdr:cNvPr id="203" name="円/楕円 202"/>
        <xdr:cNvSpPr/>
      </xdr:nvSpPr>
      <xdr:spPr>
        <a:xfrm>
          <a:off x="1079500" y="131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62481</xdr:rowOff>
    </xdr:from>
    <xdr:ext cx="469744" cy="259045"/>
    <xdr:sp macro="" textlink="">
      <xdr:nvSpPr>
        <xdr:cNvPr id="204" name="テキスト ボックス 203"/>
        <xdr:cNvSpPr txBox="1"/>
      </xdr:nvSpPr>
      <xdr:spPr>
        <a:xfrm>
          <a:off x="895427" y="132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99924</xdr:rowOff>
    </xdr:from>
    <xdr:to>
      <xdr:col>6</xdr:col>
      <xdr:colOff>511175</xdr:colOff>
      <xdr:row>94</xdr:row>
      <xdr:rowOff>113433</xdr:rowOff>
    </xdr:to>
    <xdr:cxnSp macro="">
      <xdr:nvCxnSpPr>
        <xdr:cNvPr id="232" name="直線コネクタ 231"/>
        <xdr:cNvCxnSpPr/>
      </xdr:nvCxnSpPr>
      <xdr:spPr>
        <a:xfrm flipV="1">
          <a:off x="3797300" y="16216224"/>
          <a:ext cx="8382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113433</xdr:rowOff>
    </xdr:from>
    <xdr:to>
      <xdr:col>5</xdr:col>
      <xdr:colOff>358775</xdr:colOff>
      <xdr:row>95</xdr:row>
      <xdr:rowOff>78687</xdr:rowOff>
    </xdr:to>
    <xdr:cxnSp macro="">
      <xdr:nvCxnSpPr>
        <xdr:cNvPr id="235" name="直線コネクタ 234"/>
        <xdr:cNvCxnSpPr/>
      </xdr:nvCxnSpPr>
      <xdr:spPr>
        <a:xfrm flipV="1">
          <a:off x="2908300" y="16229733"/>
          <a:ext cx="889000" cy="1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78687</xdr:rowOff>
    </xdr:from>
    <xdr:to>
      <xdr:col>4</xdr:col>
      <xdr:colOff>155575</xdr:colOff>
      <xdr:row>95</xdr:row>
      <xdr:rowOff>112657</xdr:rowOff>
    </xdr:to>
    <xdr:cxnSp macro="">
      <xdr:nvCxnSpPr>
        <xdr:cNvPr id="238" name="直線コネクタ 237"/>
        <xdr:cNvCxnSpPr/>
      </xdr:nvCxnSpPr>
      <xdr:spPr>
        <a:xfrm flipV="1">
          <a:off x="2019300" y="16366437"/>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112657</xdr:rowOff>
    </xdr:from>
    <xdr:to>
      <xdr:col>2</xdr:col>
      <xdr:colOff>638175</xdr:colOff>
      <xdr:row>95</xdr:row>
      <xdr:rowOff>126121</xdr:rowOff>
    </xdr:to>
    <xdr:cxnSp macro="">
      <xdr:nvCxnSpPr>
        <xdr:cNvPr id="241" name="直線コネクタ 240"/>
        <xdr:cNvCxnSpPr/>
      </xdr:nvCxnSpPr>
      <xdr:spPr>
        <a:xfrm flipV="1">
          <a:off x="1130300" y="16400407"/>
          <a:ext cx="889000" cy="1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49124</xdr:rowOff>
    </xdr:from>
    <xdr:to>
      <xdr:col>6</xdr:col>
      <xdr:colOff>561975</xdr:colOff>
      <xdr:row>94</xdr:row>
      <xdr:rowOff>150724</xdr:rowOff>
    </xdr:to>
    <xdr:sp macro="" textlink="">
      <xdr:nvSpPr>
        <xdr:cNvPr id="251" name="円/楕円 250"/>
        <xdr:cNvSpPr/>
      </xdr:nvSpPr>
      <xdr:spPr>
        <a:xfrm>
          <a:off x="4584700" y="161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72001</xdr:rowOff>
    </xdr:from>
    <xdr:ext cx="534377" cy="259045"/>
    <xdr:sp macro="" textlink="">
      <xdr:nvSpPr>
        <xdr:cNvPr id="252" name="扶助費該当値テキスト"/>
        <xdr:cNvSpPr txBox="1"/>
      </xdr:nvSpPr>
      <xdr:spPr>
        <a:xfrm>
          <a:off x="4686300" y="1601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91,740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62633</xdr:rowOff>
    </xdr:from>
    <xdr:to>
      <xdr:col>5</xdr:col>
      <xdr:colOff>409575</xdr:colOff>
      <xdr:row>94</xdr:row>
      <xdr:rowOff>164233</xdr:rowOff>
    </xdr:to>
    <xdr:sp macro="" textlink="">
      <xdr:nvSpPr>
        <xdr:cNvPr id="253" name="円/楕円 252"/>
        <xdr:cNvSpPr/>
      </xdr:nvSpPr>
      <xdr:spPr>
        <a:xfrm>
          <a:off x="3746500" y="161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9310</xdr:rowOff>
    </xdr:from>
    <xdr:ext cx="534377" cy="259045"/>
    <xdr:sp macro="" textlink="">
      <xdr:nvSpPr>
        <xdr:cNvPr id="254" name="テキスト ボックス 253"/>
        <xdr:cNvSpPr txBox="1"/>
      </xdr:nvSpPr>
      <xdr:spPr>
        <a:xfrm>
          <a:off x="3530111" y="1595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27887</xdr:rowOff>
    </xdr:from>
    <xdr:to>
      <xdr:col>4</xdr:col>
      <xdr:colOff>206375</xdr:colOff>
      <xdr:row>95</xdr:row>
      <xdr:rowOff>129487</xdr:rowOff>
    </xdr:to>
    <xdr:sp macro="" textlink="">
      <xdr:nvSpPr>
        <xdr:cNvPr id="255" name="円/楕円 254"/>
        <xdr:cNvSpPr/>
      </xdr:nvSpPr>
      <xdr:spPr>
        <a:xfrm>
          <a:off x="2857500" y="1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146014</xdr:rowOff>
    </xdr:from>
    <xdr:ext cx="534377" cy="259045"/>
    <xdr:sp macro="" textlink="">
      <xdr:nvSpPr>
        <xdr:cNvPr id="256" name="テキスト ボックス 255"/>
        <xdr:cNvSpPr txBox="1"/>
      </xdr:nvSpPr>
      <xdr:spPr>
        <a:xfrm>
          <a:off x="2641111" y="160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85,169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61857</xdr:rowOff>
    </xdr:from>
    <xdr:to>
      <xdr:col>3</xdr:col>
      <xdr:colOff>3175</xdr:colOff>
      <xdr:row>95</xdr:row>
      <xdr:rowOff>163457</xdr:rowOff>
    </xdr:to>
    <xdr:sp macro="" textlink="">
      <xdr:nvSpPr>
        <xdr:cNvPr id="257" name="円/楕円 256"/>
        <xdr:cNvSpPr/>
      </xdr:nvSpPr>
      <xdr:spPr>
        <a:xfrm>
          <a:off x="1968500" y="1634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8534</xdr:rowOff>
    </xdr:from>
    <xdr:ext cx="534377" cy="259045"/>
    <xdr:sp macro="" textlink="">
      <xdr:nvSpPr>
        <xdr:cNvPr id="258" name="テキスト ボックス 257"/>
        <xdr:cNvSpPr txBox="1"/>
      </xdr:nvSpPr>
      <xdr:spPr>
        <a:xfrm>
          <a:off x="1752111" y="161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75321</xdr:rowOff>
    </xdr:from>
    <xdr:to>
      <xdr:col>1</xdr:col>
      <xdr:colOff>485775</xdr:colOff>
      <xdr:row>96</xdr:row>
      <xdr:rowOff>5471</xdr:rowOff>
    </xdr:to>
    <xdr:sp macro="" textlink="">
      <xdr:nvSpPr>
        <xdr:cNvPr id="259" name="円/楕円 258"/>
        <xdr:cNvSpPr/>
      </xdr:nvSpPr>
      <xdr:spPr>
        <a:xfrm>
          <a:off x="1079500" y="163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21998</xdr:rowOff>
    </xdr:from>
    <xdr:ext cx="534377" cy="259045"/>
    <xdr:sp macro="" textlink="">
      <xdr:nvSpPr>
        <xdr:cNvPr id="260" name="テキスト ボックス 259"/>
        <xdr:cNvSpPr txBox="1"/>
      </xdr:nvSpPr>
      <xdr:spPr>
        <a:xfrm>
          <a:off x="863111" y="1613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91865</xdr:rowOff>
    </xdr:from>
    <xdr:to>
      <xdr:col>15</xdr:col>
      <xdr:colOff>180975</xdr:colOff>
      <xdr:row>37</xdr:row>
      <xdr:rowOff>95085</xdr:rowOff>
    </xdr:to>
    <xdr:cxnSp macro="">
      <xdr:nvCxnSpPr>
        <xdr:cNvPr id="289" name="直線コネクタ 288"/>
        <xdr:cNvCxnSpPr/>
      </xdr:nvCxnSpPr>
      <xdr:spPr>
        <a:xfrm flipV="1">
          <a:off x="9639300" y="6264065"/>
          <a:ext cx="838200" cy="17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95085</xdr:rowOff>
    </xdr:from>
    <xdr:to>
      <xdr:col>14</xdr:col>
      <xdr:colOff>28575</xdr:colOff>
      <xdr:row>37</xdr:row>
      <xdr:rowOff>149282</xdr:rowOff>
    </xdr:to>
    <xdr:cxnSp macro="">
      <xdr:nvCxnSpPr>
        <xdr:cNvPr id="292" name="直線コネクタ 291"/>
        <xdr:cNvCxnSpPr/>
      </xdr:nvCxnSpPr>
      <xdr:spPr>
        <a:xfrm flipV="1">
          <a:off x="8750300" y="6438735"/>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149282</xdr:rowOff>
    </xdr:from>
    <xdr:to>
      <xdr:col>12</xdr:col>
      <xdr:colOff>511175</xdr:colOff>
      <xdr:row>37</xdr:row>
      <xdr:rowOff>155454</xdr:rowOff>
    </xdr:to>
    <xdr:cxnSp macro="">
      <xdr:nvCxnSpPr>
        <xdr:cNvPr id="295" name="直線コネクタ 294"/>
        <xdr:cNvCxnSpPr/>
      </xdr:nvCxnSpPr>
      <xdr:spPr>
        <a:xfrm flipV="1">
          <a:off x="7861300" y="649293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155454</xdr:rowOff>
    </xdr:from>
    <xdr:to>
      <xdr:col>11</xdr:col>
      <xdr:colOff>307975</xdr:colOff>
      <xdr:row>37</xdr:row>
      <xdr:rowOff>157797</xdr:rowOff>
    </xdr:to>
    <xdr:cxnSp macro="">
      <xdr:nvCxnSpPr>
        <xdr:cNvPr id="298" name="直線コネクタ 297"/>
        <xdr:cNvCxnSpPr/>
      </xdr:nvCxnSpPr>
      <xdr:spPr>
        <a:xfrm flipV="1">
          <a:off x="6972300" y="6499104"/>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41065</xdr:rowOff>
    </xdr:from>
    <xdr:to>
      <xdr:col>15</xdr:col>
      <xdr:colOff>231775</xdr:colOff>
      <xdr:row>36</xdr:row>
      <xdr:rowOff>142665</xdr:rowOff>
    </xdr:to>
    <xdr:sp macro="" textlink="">
      <xdr:nvSpPr>
        <xdr:cNvPr id="308" name="円/楕円 307"/>
        <xdr:cNvSpPr/>
      </xdr:nvSpPr>
      <xdr:spPr>
        <a:xfrm>
          <a:off x="10426700" y="62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19492</xdr:rowOff>
    </xdr:from>
    <xdr:ext cx="534377" cy="259045"/>
    <xdr:sp macro="" textlink="">
      <xdr:nvSpPr>
        <xdr:cNvPr id="309" name="補助費等該当値テキスト"/>
        <xdr:cNvSpPr txBox="1"/>
      </xdr:nvSpPr>
      <xdr:spPr>
        <a:xfrm>
          <a:off x="10528300" y="61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24,511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44285</xdr:rowOff>
    </xdr:from>
    <xdr:to>
      <xdr:col>14</xdr:col>
      <xdr:colOff>79375</xdr:colOff>
      <xdr:row>37</xdr:row>
      <xdr:rowOff>145885</xdr:rowOff>
    </xdr:to>
    <xdr:sp macro="" textlink="">
      <xdr:nvSpPr>
        <xdr:cNvPr id="310" name="円/楕円 309"/>
        <xdr:cNvSpPr/>
      </xdr:nvSpPr>
      <xdr:spPr>
        <a:xfrm>
          <a:off x="9588500" y="63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137012</xdr:rowOff>
    </xdr:from>
    <xdr:ext cx="534377" cy="259045"/>
    <xdr:sp macro="" textlink="">
      <xdr:nvSpPr>
        <xdr:cNvPr id="311" name="テキスト ボックス 310"/>
        <xdr:cNvSpPr txBox="1"/>
      </xdr:nvSpPr>
      <xdr:spPr>
        <a:xfrm>
          <a:off x="9372111" y="64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98482</xdr:rowOff>
    </xdr:from>
    <xdr:to>
      <xdr:col>12</xdr:col>
      <xdr:colOff>561975</xdr:colOff>
      <xdr:row>38</xdr:row>
      <xdr:rowOff>28632</xdr:rowOff>
    </xdr:to>
    <xdr:sp macro="" textlink="">
      <xdr:nvSpPr>
        <xdr:cNvPr id="312" name="円/楕円 311"/>
        <xdr:cNvSpPr/>
      </xdr:nvSpPr>
      <xdr:spPr>
        <a:xfrm>
          <a:off x="8699500" y="64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19759</xdr:rowOff>
    </xdr:from>
    <xdr:ext cx="534377" cy="259045"/>
    <xdr:sp macro="" textlink="">
      <xdr:nvSpPr>
        <xdr:cNvPr id="313" name="テキスト ボックス 312"/>
        <xdr:cNvSpPr txBox="1"/>
      </xdr:nvSpPr>
      <xdr:spPr>
        <a:xfrm>
          <a:off x="8483111" y="65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104654</xdr:rowOff>
    </xdr:from>
    <xdr:to>
      <xdr:col>11</xdr:col>
      <xdr:colOff>358775</xdr:colOff>
      <xdr:row>38</xdr:row>
      <xdr:rowOff>34804</xdr:rowOff>
    </xdr:to>
    <xdr:sp macro="" textlink="">
      <xdr:nvSpPr>
        <xdr:cNvPr id="314" name="円/楕円 313"/>
        <xdr:cNvSpPr/>
      </xdr:nvSpPr>
      <xdr:spPr>
        <a:xfrm>
          <a:off x="7810500" y="64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25931</xdr:rowOff>
    </xdr:from>
    <xdr:ext cx="534377" cy="259045"/>
    <xdr:sp macro="" textlink="">
      <xdr:nvSpPr>
        <xdr:cNvPr id="315" name="テキスト ボックス 314"/>
        <xdr:cNvSpPr txBox="1"/>
      </xdr:nvSpPr>
      <xdr:spPr>
        <a:xfrm>
          <a:off x="7594111" y="65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106997</xdr:rowOff>
    </xdr:from>
    <xdr:to>
      <xdr:col>10</xdr:col>
      <xdr:colOff>155575</xdr:colOff>
      <xdr:row>38</xdr:row>
      <xdr:rowOff>37147</xdr:rowOff>
    </xdr:to>
    <xdr:sp macro="" textlink="">
      <xdr:nvSpPr>
        <xdr:cNvPr id="316" name="円/楕円 315"/>
        <xdr:cNvSpPr/>
      </xdr:nvSpPr>
      <xdr:spPr>
        <a:xfrm>
          <a:off x="6921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28274</xdr:rowOff>
    </xdr:from>
    <xdr:ext cx="534377" cy="259045"/>
    <xdr:sp macro="" textlink="">
      <xdr:nvSpPr>
        <xdr:cNvPr id="317" name="テキスト ボックス 316"/>
        <xdr:cNvSpPr txBox="1"/>
      </xdr:nvSpPr>
      <xdr:spPr>
        <a:xfrm>
          <a:off x="6705111" y="654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18542</xdr:rowOff>
    </xdr:from>
    <xdr:to>
      <xdr:col>15</xdr:col>
      <xdr:colOff>180975</xdr:colOff>
      <xdr:row>57</xdr:row>
      <xdr:rowOff>67280</xdr:rowOff>
    </xdr:to>
    <xdr:cxnSp macro="">
      <xdr:nvCxnSpPr>
        <xdr:cNvPr id="345" name="直線コネクタ 344"/>
        <xdr:cNvCxnSpPr/>
      </xdr:nvCxnSpPr>
      <xdr:spPr>
        <a:xfrm>
          <a:off x="9639300" y="9619742"/>
          <a:ext cx="838200" cy="2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124132</xdr:rowOff>
    </xdr:from>
    <xdr:to>
      <xdr:col>14</xdr:col>
      <xdr:colOff>28575</xdr:colOff>
      <xdr:row>56</xdr:row>
      <xdr:rowOff>18542</xdr:rowOff>
    </xdr:to>
    <xdr:cxnSp macro="">
      <xdr:nvCxnSpPr>
        <xdr:cNvPr id="348" name="直線コネクタ 347"/>
        <xdr:cNvCxnSpPr/>
      </xdr:nvCxnSpPr>
      <xdr:spPr>
        <a:xfrm>
          <a:off x="8750300" y="9382432"/>
          <a:ext cx="889000" cy="2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124132</xdr:rowOff>
    </xdr:from>
    <xdr:to>
      <xdr:col>12</xdr:col>
      <xdr:colOff>511175</xdr:colOff>
      <xdr:row>56</xdr:row>
      <xdr:rowOff>90574</xdr:rowOff>
    </xdr:to>
    <xdr:cxnSp macro="">
      <xdr:nvCxnSpPr>
        <xdr:cNvPr id="351" name="直線コネクタ 350"/>
        <xdr:cNvCxnSpPr/>
      </xdr:nvCxnSpPr>
      <xdr:spPr>
        <a:xfrm flipV="1">
          <a:off x="7861300" y="9382432"/>
          <a:ext cx="889000" cy="30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18748</xdr:rowOff>
    </xdr:from>
    <xdr:to>
      <xdr:col>11</xdr:col>
      <xdr:colOff>307975</xdr:colOff>
      <xdr:row>56</xdr:row>
      <xdr:rowOff>90574</xdr:rowOff>
    </xdr:to>
    <xdr:cxnSp macro="">
      <xdr:nvCxnSpPr>
        <xdr:cNvPr id="354" name="直線コネクタ 353"/>
        <xdr:cNvCxnSpPr/>
      </xdr:nvCxnSpPr>
      <xdr:spPr>
        <a:xfrm>
          <a:off x="6972300" y="9448498"/>
          <a:ext cx="889000" cy="24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58" name="テキスト ボックス 357"/>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16480</xdr:rowOff>
    </xdr:from>
    <xdr:to>
      <xdr:col>15</xdr:col>
      <xdr:colOff>231775</xdr:colOff>
      <xdr:row>57</xdr:row>
      <xdr:rowOff>118080</xdr:rowOff>
    </xdr:to>
    <xdr:sp macro="" textlink="">
      <xdr:nvSpPr>
        <xdr:cNvPr id="364" name="円/楕円 363"/>
        <xdr:cNvSpPr/>
      </xdr:nvSpPr>
      <xdr:spPr>
        <a:xfrm>
          <a:off x="10426700" y="97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166357</xdr:rowOff>
    </xdr:from>
    <xdr:ext cx="534377" cy="259045"/>
    <xdr:sp macro="" textlink="">
      <xdr:nvSpPr>
        <xdr:cNvPr id="365" name="普通建設事業費該当値テキスト"/>
        <xdr:cNvSpPr txBox="1"/>
      </xdr:nvSpPr>
      <xdr:spPr>
        <a:xfrm>
          <a:off x="10528300" y="976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30,668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139192</xdr:rowOff>
    </xdr:from>
    <xdr:to>
      <xdr:col>14</xdr:col>
      <xdr:colOff>79375</xdr:colOff>
      <xdr:row>56</xdr:row>
      <xdr:rowOff>69342</xdr:rowOff>
    </xdr:to>
    <xdr:sp macro="" textlink="">
      <xdr:nvSpPr>
        <xdr:cNvPr id="366" name="円/楕円 365"/>
        <xdr:cNvSpPr/>
      </xdr:nvSpPr>
      <xdr:spPr>
        <a:xfrm>
          <a:off x="9588500" y="956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60469</xdr:rowOff>
    </xdr:from>
    <xdr:ext cx="534377" cy="259045"/>
    <xdr:sp macro="" textlink="">
      <xdr:nvSpPr>
        <xdr:cNvPr id="367" name="テキスト ボックス 366"/>
        <xdr:cNvSpPr txBox="1"/>
      </xdr:nvSpPr>
      <xdr:spPr>
        <a:xfrm>
          <a:off x="9372111" y="96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73332</xdr:rowOff>
    </xdr:from>
    <xdr:to>
      <xdr:col>12</xdr:col>
      <xdr:colOff>561975</xdr:colOff>
      <xdr:row>55</xdr:row>
      <xdr:rowOff>3482</xdr:rowOff>
    </xdr:to>
    <xdr:sp macro="" textlink="">
      <xdr:nvSpPr>
        <xdr:cNvPr id="368" name="円/楕円 367"/>
        <xdr:cNvSpPr/>
      </xdr:nvSpPr>
      <xdr:spPr>
        <a:xfrm>
          <a:off x="8699500" y="93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20009</xdr:rowOff>
    </xdr:from>
    <xdr:ext cx="534377" cy="259045"/>
    <xdr:sp macro="" textlink="">
      <xdr:nvSpPr>
        <xdr:cNvPr id="369" name="テキスト ボックス 368"/>
        <xdr:cNvSpPr txBox="1"/>
      </xdr:nvSpPr>
      <xdr:spPr>
        <a:xfrm>
          <a:off x="8483111" y="91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39774</xdr:rowOff>
    </xdr:from>
    <xdr:to>
      <xdr:col>11</xdr:col>
      <xdr:colOff>358775</xdr:colOff>
      <xdr:row>56</xdr:row>
      <xdr:rowOff>141374</xdr:rowOff>
    </xdr:to>
    <xdr:sp macro="" textlink="">
      <xdr:nvSpPr>
        <xdr:cNvPr id="370" name="円/楕円 369"/>
        <xdr:cNvSpPr/>
      </xdr:nvSpPr>
      <xdr:spPr>
        <a:xfrm>
          <a:off x="7810500" y="964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132501</xdr:rowOff>
    </xdr:from>
    <xdr:ext cx="534377" cy="259045"/>
    <xdr:sp macro="" textlink="">
      <xdr:nvSpPr>
        <xdr:cNvPr id="371" name="テキスト ボックス 370"/>
        <xdr:cNvSpPr txBox="1"/>
      </xdr:nvSpPr>
      <xdr:spPr>
        <a:xfrm>
          <a:off x="7594111" y="973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139398</xdr:rowOff>
    </xdr:from>
    <xdr:to>
      <xdr:col>10</xdr:col>
      <xdr:colOff>155575</xdr:colOff>
      <xdr:row>55</xdr:row>
      <xdr:rowOff>69548</xdr:rowOff>
    </xdr:to>
    <xdr:sp macro="" textlink="">
      <xdr:nvSpPr>
        <xdr:cNvPr id="372" name="円/楕円 371"/>
        <xdr:cNvSpPr/>
      </xdr:nvSpPr>
      <xdr:spPr>
        <a:xfrm>
          <a:off x="6921500" y="93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86075</xdr:rowOff>
    </xdr:from>
    <xdr:ext cx="534377" cy="259045"/>
    <xdr:sp macro="" textlink="">
      <xdr:nvSpPr>
        <xdr:cNvPr id="373" name="テキスト ボックス 372"/>
        <xdr:cNvSpPr txBox="1"/>
      </xdr:nvSpPr>
      <xdr:spPr>
        <a:xfrm>
          <a:off x="6705111" y="917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119286</xdr:rowOff>
    </xdr:from>
    <xdr:to>
      <xdr:col>15</xdr:col>
      <xdr:colOff>180975</xdr:colOff>
      <xdr:row>76</xdr:row>
      <xdr:rowOff>10678</xdr:rowOff>
    </xdr:to>
    <xdr:cxnSp macro="">
      <xdr:nvCxnSpPr>
        <xdr:cNvPr id="400" name="直線コネクタ 399"/>
        <xdr:cNvCxnSpPr/>
      </xdr:nvCxnSpPr>
      <xdr:spPr>
        <a:xfrm>
          <a:off x="9639300" y="12806586"/>
          <a:ext cx="838200" cy="23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1"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131328</xdr:rowOff>
    </xdr:from>
    <xdr:to>
      <xdr:col>15</xdr:col>
      <xdr:colOff>231775</xdr:colOff>
      <xdr:row>76</xdr:row>
      <xdr:rowOff>61478</xdr:rowOff>
    </xdr:to>
    <xdr:sp macro="" textlink="">
      <xdr:nvSpPr>
        <xdr:cNvPr id="410" name="円/楕円 409"/>
        <xdr:cNvSpPr/>
      </xdr:nvSpPr>
      <xdr:spPr>
        <a:xfrm>
          <a:off x="104267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154205</xdr:rowOff>
    </xdr:from>
    <xdr:ext cx="534377" cy="259045"/>
    <xdr:sp macro="" textlink="">
      <xdr:nvSpPr>
        <xdr:cNvPr id="411" name="普通建設事業費 （ うち新規整備　）該当値テキスト"/>
        <xdr:cNvSpPr txBox="1"/>
      </xdr:nvSpPr>
      <xdr:spPr>
        <a:xfrm>
          <a:off x="10528300" y="128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68486</xdr:rowOff>
    </xdr:from>
    <xdr:to>
      <xdr:col>14</xdr:col>
      <xdr:colOff>79375</xdr:colOff>
      <xdr:row>74</xdr:row>
      <xdr:rowOff>170086</xdr:rowOff>
    </xdr:to>
    <xdr:sp macro="" textlink="">
      <xdr:nvSpPr>
        <xdr:cNvPr id="412" name="円/楕円 411"/>
        <xdr:cNvSpPr/>
      </xdr:nvSpPr>
      <xdr:spPr>
        <a:xfrm>
          <a:off x="9588500" y="127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15163</xdr:rowOff>
    </xdr:from>
    <xdr:ext cx="534377" cy="259045"/>
    <xdr:sp macro="" textlink="">
      <xdr:nvSpPr>
        <xdr:cNvPr id="413" name="テキスト ボックス 412"/>
        <xdr:cNvSpPr txBox="1"/>
      </xdr:nvSpPr>
      <xdr:spPr>
        <a:xfrm>
          <a:off x="9372111" y="125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22337</xdr:rowOff>
    </xdr:from>
    <xdr:to>
      <xdr:col>15</xdr:col>
      <xdr:colOff>180975</xdr:colOff>
      <xdr:row>98</xdr:row>
      <xdr:rowOff>29514</xdr:rowOff>
    </xdr:to>
    <xdr:cxnSp macro="">
      <xdr:nvCxnSpPr>
        <xdr:cNvPr id="440" name="直線コネクタ 439"/>
        <xdr:cNvCxnSpPr/>
      </xdr:nvCxnSpPr>
      <xdr:spPr>
        <a:xfrm>
          <a:off x="9639300" y="16824437"/>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29779</xdr:rowOff>
    </xdr:from>
    <xdr:ext cx="534377" cy="259045"/>
    <xdr:sp macro="" textlink="">
      <xdr:nvSpPr>
        <xdr:cNvPr id="441" name="普通建設事業費 （ うち更新整備　）平均値テキスト"/>
        <xdr:cNvSpPr txBox="1"/>
      </xdr:nvSpPr>
      <xdr:spPr>
        <a:xfrm>
          <a:off x="10528300" y="1631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150164</xdr:rowOff>
    </xdr:from>
    <xdr:to>
      <xdr:col>15</xdr:col>
      <xdr:colOff>231775</xdr:colOff>
      <xdr:row>98</xdr:row>
      <xdr:rowOff>80314</xdr:rowOff>
    </xdr:to>
    <xdr:sp macro="" textlink="">
      <xdr:nvSpPr>
        <xdr:cNvPr id="450" name="円/楕円 449"/>
        <xdr:cNvSpPr/>
      </xdr:nvSpPr>
      <xdr:spPr>
        <a:xfrm>
          <a:off x="10426700" y="167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65091</xdr:rowOff>
    </xdr:from>
    <xdr:ext cx="469744" cy="259045"/>
    <xdr:sp macro="" textlink="">
      <xdr:nvSpPr>
        <xdr:cNvPr id="451" name="普通建設事業費 （ うち更新整備　）該当値テキスト"/>
        <xdr:cNvSpPr txBox="1"/>
      </xdr:nvSpPr>
      <xdr:spPr>
        <a:xfrm>
          <a:off x="10528300" y="1669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142987</xdr:rowOff>
    </xdr:from>
    <xdr:to>
      <xdr:col>14</xdr:col>
      <xdr:colOff>79375</xdr:colOff>
      <xdr:row>98</xdr:row>
      <xdr:rowOff>73137</xdr:rowOff>
    </xdr:to>
    <xdr:sp macro="" textlink="">
      <xdr:nvSpPr>
        <xdr:cNvPr id="452" name="円/楕円 451"/>
        <xdr:cNvSpPr/>
      </xdr:nvSpPr>
      <xdr:spPr>
        <a:xfrm>
          <a:off x="9588500" y="1677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64264</xdr:rowOff>
    </xdr:from>
    <xdr:ext cx="469744" cy="259045"/>
    <xdr:sp macro="" textlink="">
      <xdr:nvSpPr>
        <xdr:cNvPr id="453" name="テキスト ボックス 452"/>
        <xdr:cNvSpPr txBox="1"/>
      </xdr:nvSpPr>
      <xdr:spPr>
        <a:xfrm>
          <a:off x="9404427" y="1686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94437</xdr:rowOff>
    </xdr:from>
    <xdr:to>
      <xdr:col>23</xdr:col>
      <xdr:colOff>517525</xdr:colOff>
      <xdr:row>37</xdr:row>
      <xdr:rowOff>141529</xdr:rowOff>
    </xdr:to>
    <xdr:cxnSp macro="">
      <xdr:nvCxnSpPr>
        <xdr:cNvPr id="480" name="直線コネクタ 479"/>
        <xdr:cNvCxnSpPr/>
      </xdr:nvCxnSpPr>
      <xdr:spPr>
        <a:xfrm flipV="1">
          <a:off x="15481300" y="6438087"/>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99331</xdr:rowOff>
    </xdr:from>
    <xdr:ext cx="378565" cy="259045"/>
    <xdr:sp macro="" textlink="">
      <xdr:nvSpPr>
        <xdr:cNvPr id="481" name="災害復旧事業費平均値テキスト"/>
        <xdr:cNvSpPr txBox="1"/>
      </xdr:nvSpPr>
      <xdr:spPr>
        <a:xfrm>
          <a:off x="16370300" y="644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141529</xdr:rowOff>
    </xdr:from>
    <xdr:to>
      <xdr:col>22</xdr:col>
      <xdr:colOff>365125</xdr:colOff>
      <xdr:row>38</xdr:row>
      <xdr:rowOff>49632</xdr:rowOff>
    </xdr:to>
    <xdr:cxnSp macro="">
      <xdr:nvCxnSpPr>
        <xdr:cNvPr id="483" name="直線コネクタ 482"/>
        <xdr:cNvCxnSpPr/>
      </xdr:nvCxnSpPr>
      <xdr:spPr>
        <a:xfrm flipV="1">
          <a:off x="14592300" y="6485179"/>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33494</xdr:rowOff>
    </xdr:from>
    <xdr:ext cx="378565" cy="259045"/>
    <xdr:sp macro="" textlink="">
      <xdr:nvSpPr>
        <xdr:cNvPr id="485" name="テキスト ボックス 484"/>
        <xdr:cNvSpPr txBox="1"/>
      </xdr:nvSpPr>
      <xdr:spPr>
        <a:xfrm>
          <a:off x="15292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49632</xdr:rowOff>
    </xdr:from>
    <xdr:to>
      <xdr:col>21</xdr:col>
      <xdr:colOff>161925</xdr:colOff>
      <xdr:row>38</xdr:row>
      <xdr:rowOff>91237</xdr:rowOff>
    </xdr:to>
    <xdr:cxnSp macro="">
      <xdr:nvCxnSpPr>
        <xdr:cNvPr id="486" name="直線コネクタ 485"/>
        <xdr:cNvCxnSpPr/>
      </xdr:nvCxnSpPr>
      <xdr:spPr>
        <a:xfrm flipV="1">
          <a:off x="13703300" y="656473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91237</xdr:rowOff>
    </xdr:from>
    <xdr:to>
      <xdr:col>19</xdr:col>
      <xdr:colOff>644525</xdr:colOff>
      <xdr:row>38</xdr:row>
      <xdr:rowOff>124613</xdr:rowOff>
    </xdr:to>
    <xdr:cxnSp macro="">
      <xdr:nvCxnSpPr>
        <xdr:cNvPr id="489" name="直線コネクタ 488"/>
        <xdr:cNvCxnSpPr/>
      </xdr:nvCxnSpPr>
      <xdr:spPr>
        <a:xfrm flipV="1">
          <a:off x="12814300" y="6606337"/>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43637</xdr:rowOff>
    </xdr:from>
    <xdr:to>
      <xdr:col>23</xdr:col>
      <xdr:colOff>568325</xdr:colOff>
      <xdr:row>37</xdr:row>
      <xdr:rowOff>145237</xdr:rowOff>
    </xdr:to>
    <xdr:sp macro="" textlink="">
      <xdr:nvSpPr>
        <xdr:cNvPr id="499" name="円/楕円 498"/>
        <xdr:cNvSpPr/>
      </xdr:nvSpPr>
      <xdr:spPr>
        <a:xfrm>
          <a:off x="162687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66514</xdr:rowOff>
    </xdr:from>
    <xdr:ext cx="378565" cy="259045"/>
    <xdr:sp macro="" textlink="">
      <xdr:nvSpPr>
        <xdr:cNvPr id="500" name="災害復旧事業費該当値テキスト"/>
        <xdr:cNvSpPr txBox="1"/>
      </xdr:nvSpPr>
      <xdr:spPr>
        <a:xfrm>
          <a:off x="16370300" y="6238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90729</xdr:rowOff>
    </xdr:from>
    <xdr:to>
      <xdr:col>22</xdr:col>
      <xdr:colOff>415925</xdr:colOff>
      <xdr:row>38</xdr:row>
      <xdr:rowOff>20879</xdr:rowOff>
    </xdr:to>
    <xdr:sp macro="" textlink="">
      <xdr:nvSpPr>
        <xdr:cNvPr id="501" name="円/楕円 500"/>
        <xdr:cNvSpPr/>
      </xdr:nvSpPr>
      <xdr:spPr>
        <a:xfrm>
          <a:off x="15430500" y="643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37406</xdr:rowOff>
    </xdr:from>
    <xdr:ext cx="378565" cy="259045"/>
    <xdr:sp macro="" textlink="">
      <xdr:nvSpPr>
        <xdr:cNvPr id="502" name="テキスト ボックス 501"/>
        <xdr:cNvSpPr txBox="1"/>
      </xdr:nvSpPr>
      <xdr:spPr>
        <a:xfrm>
          <a:off x="15292017" y="6209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170282</xdr:rowOff>
    </xdr:from>
    <xdr:to>
      <xdr:col>21</xdr:col>
      <xdr:colOff>212725</xdr:colOff>
      <xdr:row>38</xdr:row>
      <xdr:rowOff>100432</xdr:rowOff>
    </xdr:to>
    <xdr:sp macro="" textlink="">
      <xdr:nvSpPr>
        <xdr:cNvPr id="503" name="円/楕円 502"/>
        <xdr:cNvSpPr/>
      </xdr:nvSpPr>
      <xdr:spPr>
        <a:xfrm>
          <a:off x="14541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91559</xdr:rowOff>
    </xdr:from>
    <xdr:ext cx="378565" cy="259045"/>
    <xdr:sp macro="" textlink="">
      <xdr:nvSpPr>
        <xdr:cNvPr id="504" name="テキスト ボックス 503"/>
        <xdr:cNvSpPr txBox="1"/>
      </xdr:nvSpPr>
      <xdr:spPr>
        <a:xfrm>
          <a:off x="14403017" y="66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40437</xdr:rowOff>
    </xdr:from>
    <xdr:to>
      <xdr:col>20</xdr:col>
      <xdr:colOff>9525</xdr:colOff>
      <xdr:row>38</xdr:row>
      <xdr:rowOff>142037</xdr:rowOff>
    </xdr:to>
    <xdr:sp macro="" textlink="">
      <xdr:nvSpPr>
        <xdr:cNvPr id="505" name="円/楕円 504"/>
        <xdr:cNvSpPr/>
      </xdr:nvSpPr>
      <xdr:spPr>
        <a:xfrm>
          <a:off x="13652500" y="65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133164</xdr:rowOff>
    </xdr:from>
    <xdr:ext cx="378565" cy="259045"/>
    <xdr:sp macro="" textlink="">
      <xdr:nvSpPr>
        <xdr:cNvPr id="506" name="テキスト ボックス 505"/>
        <xdr:cNvSpPr txBox="1"/>
      </xdr:nvSpPr>
      <xdr:spPr>
        <a:xfrm>
          <a:off x="13514017" y="66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73813</xdr:rowOff>
    </xdr:from>
    <xdr:to>
      <xdr:col>18</xdr:col>
      <xdr:colOff>492125</xdr:colOff>
      <xdr:row>39</xdr:row>
      <xdr:rowOff>3963</xdr:rowOff>
    </xdr:to>
    <xdr:sp macro="" textlink="">
      <xdr:nvSpPr>
        <xdr:cNvPr id="507" name="円/楕円 506"/>
        <xdr:cNvSpPr/>
      </xdr:nvSpPr>
      <xdr:spPr>
        <a:xfrm>
          <a:off x="12763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166540</xdr:rowOff>
    </xdr:from>
    <xdr:ext cx="313932" cy="259045"/>
    <xdr:sp macro="" textlink="">
      <xdr:nvSpPr>
        <xdr:cNvPr id="508" name="テキスト ボックス 507"/>
        <xdr:cNvSpPr txBox="1"/>
      </xdr:nvSpPr>
      <xdr:spPr>
        <a:xfrm>
          <a:off x="12657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60871</xdr:rowOff>
    </xdr:from>
    <xdr:to>
      <xdr:col>23</xdr:col>
      <xdr:colOff>517525</xdr:colOff>
      <xdr:row>77</xdr:row>
      <xdr:rowOff>70396</xdr:rowOff>
    </xdr:to>
    <xdr:cxnSp macro="">
      <xdr:nvCxnSpPr>
        <xdr:cNvPr id="586" name="直線コネクタ 585"/>
        <xdr:cNvCxnSpPr/>
      </xdr:nvCxnSpPr>
      <xdr:spPr>
        <a:xfrm>
          <a:off x="15481300" y="1326252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50203</xdr:rowOff>
    </xdr:from>
    <xdr:to>
      <xdr:col>22</xdr:col>
      <xdr:colOff>365125</xdr:colOff>
      <xdr:row>77</xdr:row>
      <xdr:rowOff>60871</xdr:rowOff>
    </xdr:to>
    <xdr:cxnSp macro="">
      <xdr:nvCxnSpPr>
        <xdr:cNvPr id="589" name="直線コネクタ 588"/>
        <xdr:cNvCxnSpPr/>
      </xdr:nvCxnSpPr>
      <xdr:spPr>
        <a:xfrm>
          <a:off x="14592300" y="13251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50203</xdr:rowOff>
    </xdr:from>
    <xdr:to>
      <xdr:col>21</xdr:col>
      <xdr:colOff>161925</xdr:colOff>
      <xdr:row>77</xdr:row>
      <xdr:rowOff>50964</xdr:rowOff>
    </xdr:to>
    <xdr:cxnSp macro="">
      <xdr:nvCxnSpPr>
        <xdr:cNvPr id="592" name="直線コネクタ 591"/>
        <xdr:cNvCxnSpPr/>
      </xdr:nvCxnSpPr>
      <xdr:spPr>
        <a:xfrm flipV="1">
          <a:off x="13703300" y="13251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47516</xdr:rowOff>
    </xdr:from>
    <xdr:to>
      <xdr:col>19</xdr:col>
      <xdr:colOff>644525</xdr:colOff>
      <xdr:row>77</xdr:row>
      <xdr:rowOff>50964</xdr:rowOff>
    </xdr:to>
    <xdr:cxnSp macro="">
      <xdr:nvCxnSpPr>
        <xdr:cNvPr id="595" name="直線コネクタ 594"/>
        <xdr:cNvCxnSpPr/>
      </xdr:nvCxnSpPr>
      <xdr:spPr>
        <a:xfrm>
          <a:off x="12814300" y="1324916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19596</xdr:rowOff>
    </xdr:from>
    <xdr:to>
      <xdr:col>23</xdr:col>
      <xdr:colOff>568325</xdr:colOff>
      <xdr:row>77</xdr:row>
      <xdr:rowOff>121196</xdr:rowOff>
    </xdr:to>
    <xdr:sp macro="" textlink="">
      <xdr:nvSpPr>
        <xdr:cNvPr id="605" name="円/楕円 604"/>
        <xdr:cNvSpPr/>
      </xdr:nvSpPr>
      <xdr:spPr>
        <a:xfrm>
          <a:off x="16268700" y="132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105973</xdr:rowOff>
    </xdr:from>
    <xdr:ext cx="534377" cy="259045"/>
    <xdr:sp macro="" textlink="">
      <xdr:nvSpPr>
        <xdr:cNvPr id="606" name="公債費該当値テキスト"/>
        <xdr:cNvSpPr txBox="1"/>
      </xdr:nvSpPr>
      <xdr:spPr>
        <a:xfrm>
          <a:off x="16370300" y="131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10071</xdr:rowOff>
    </xdr:from>
    <xdr:to>
      <xdr:col>22</xdr:col>
      <xdr:colOff>415925</xdr:colOff>
      <xdr:row>77</xdr:row>
      <xdr:rowOff>111671</xdr:rowOff>
    </xdr:to>
    <xdr:sp macro="" textlink="">
      <xdr:nvSpPr>
        <xdr:cNvPr id="607" name="円/楕円 606"/>
        <xdr:cNvSpPr/>
      </xdr:nvSpPr>
      <xdr:spPr>
        <a:xfrm>
          <a:off x="15430500" y="132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102798</xdr:rowOff>
    </xdr:from>
    <xdr:ext cx="534377" cy="259045"/>
    <xdr:sp macro="" textlink="">
      <xdr:nvSpPr>
        <xdr:cNvPr id="608" name="テキスト ボックス 607"/>
        <xdr:cNvSpPr txBox="1"/>
      </xdr:nvSpPr>
      <xdr:spPr>
        <a:xfrm>
          <a:off x="15214111" y="133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170853</xdr:rowOff>
    </xdr:from>
    <xdr:to>
      <xdr:col>21</xdr:col>
      <xdr:colOff>212725</xdr:colOff>
      <xdr:row>77</xdr:row>
      <xdr:rowOff>101003</xdr:rowOff>
    </xdr:to>
    <xdr:sp macro="" textlink="">
      <xdr:nvSpPr>
        <xdr:cNvPr id="609" name="円/楕円 608"/>
        <xdr:cNvSpPr/>
      </xdr:nvSpPr>
      <xdr:spPr>
        <a:xfrm>
          <a:off x="14541500" y="132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92130</xdr:rowOff>
    </xdr:from>
    <xdr:ext cx="534377" cy="259045"/>
    <xdr:sp macro="" textlink="">
      <xdr:nvSpPr>
        <xdr:cNvPr id="610" name="テキスト ボックス 609"/>
        <xdr:cNvSpPr txBox="1"/>
      </xdr:nvSpPr>
      <xdr:spPr>
        <a:xfrm>
          <a:off x="14325111" y="1329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164</xdr:rowOff>
    </xdr:from>
    <xdr:to>
      <xdr:col>20</xdr:col>
      <xdr:colOff>9525</xdr:colOff>
      <xdr:row>77</xdr:row>
      <xdr:rowOff>101764</xdr:rowOff>
    </xdr:to>
    <xdr:sp macro="" textlink="">
      <xdr:nvSpPr>
        <xdr:cNvPr id="611" name="円/楕円 610"/>
        <xdr:cNvSpPr/>
      </xdr:nvSpPr>
      <xdr:spPr>
        <a:xfrm>
          <a:off x="13652500" y="1320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92891</xdr:rowOff>
    </xdr:from>
    <xdr:ext cx="534377" cy="259045"/>
    <xdr:sp macro="" textlink="">
      <xdr:nvSpPr>
        <xdr:cNvPr id="612" name="テキスト ボックス 611"/>
        <xdr:cNvSpPr txBox="1"/>
      </xdr:nvSpPr>
      <xdr:spPr>
        <a:xfrm>
          <a:off x="13436111" y="132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168166</xdr:rowOff>
    </xdr:from>
    <xdr:to>
      <xdr:col>18</xdr:col>
      <xdr:colOff>492125</xdr:colOff>
      <xdr:row>77</xdr:row>
      <xdr:rowOff>98316</xdr:rowOff>
    </xdr:to>
    <xdr:sp macro="" textlink="">
      <xdr:nvSpPr>
        <xdr:cNvPr id="613" name="円/楕円 612"/>
        <xdr:cNvSpPr/>
      </xdr:nvSpPr>
      <xdr:spPr>
        <a:xfrm>
          <a:off x="12763500" y="131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89443</xdr:rowOff>
    </xdr:from>
    <xdr:ext cx="534377" cy="259045"/>
    <xdr:sp macro="" textlink="">
      <xdr:nvSpPr>
        <xdr:cNvPr id="614" name="テキスト ボックス 613"/>
        <xdr:cNvSpPr txBox="1"/>
      </xdr:nvSpPr>
      <xdr:spPr>
        <a:xfrm>
          <a:off x="12547111" y="1329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41859</xdr:rowOff>
    </xdr:from>
    <xdr:to>
      <xdr:col>23</xdr:col>
      <xdr:colOff>517525</xdr:colOff>
      <xdr:row>98</xdr:row>
      <xdr:rowOff>105753</xdr:rowOff>
    </xdr:to>
    <xdr:cxnSp macro="">
      <xdr:nvCxnSpPr>
        <xdr:cNvPr id="643" name="直線コネクタ 642"/>
        <xdr:cNvCxnSpPr/>
      </xdr:nvCxnSpPr>
      <xdr:spPr>
        <a:xfrm flipV="1">
          <a:off x="15481300" y="16843959"/>
          <a:ext cx="838200" cy="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139243</xdr:rowOff>
    </xdr:from>
    <xdr:to>
      <xdr:col>22</xdr:col>
      <xdr:colOff>365125</xdr:colOff>
      <xdr:row>98</xdr:row>
      <xdr:rowOff>105753</xdr:rowOff>
    </xdr:to>
    <xdr:cxnSp macro="">
      <xdr:nvCxnSpPr>
        <xdr:cNvPr id="646" name="直線コネクタ 645"/>
        <xdr:cNvCxnSpPr/>
      </xdr:nvCxnSpPr>
      <xdr:spPr>
        <a:xfrm>
          <a:off x="14592300" y="16769893"/>
          <a:ext cx="889000" cy="13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139243</xdr:rowOff>
    </xdr:from>
    <xdr:to>
      <xdr:col>21</xdr:col>
      <xdr:colOff>161925</xdr:colOff>
      <xdr:row>98</xdr:row>
      <xdr:rowOff>159169</xdr:rowOff>
    </xdr:to>
    <xdr:cxnSp macro="">
      <xdr:nvCxnSpPr>
        <xdr:cNvPr id="649" name="直線コネクタ 648"/>
        <xdr:cNvCxnSpPr/>
      </xdr:nvCxnSpPr>
      <xdr:spPr>
        <a:xfrm flipV="1">
          <a:off x="13703300" y="16769893"/>
          <a:ext cx="889000" cy="19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60489</xdr:rowOff>
    </xdr:from>
    <xdr:to>
      <xdr:col>19</xdr:col>
      <xdr:colOff>644525</xdr:colOff>
      <xdr:row>98</xdr:row>
      <xdr:rowOff>159169</xdr:rowOff>
    </xdr:to>
    <xdr:cxnSp macro="">
      <xdr:nvCxnSpPr>
        <xdr:cNvPr id="652" name="直線コネクタ 651"/>
        <xdr:cNvCxnSpPr/>
      </xdr:nvCxnSpPr>
      <xdr:spPr>
        <a:xfrm>
          <a:off x="12814300" y="16862589"/>
          <a:ext cx="889000" cy="9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162509</xdr:rowOff>
    </xdr:from>
    <xdr:to>
      <xdr:col>23</xdr:col>
      <xdr:colOff>568325</xdr:colOff>
      <xdr:row>98</xdr:row>
      <xdr:rowOff>92659</xdr:rowOff>
    </xdr:to>
    <xdr:sp macro="" textlink="">
      <xdr:nvSpPr>
        <xdr:cNvPr id="662" name="円/楕円 661"/>
        <xdr:cNvSpPr/>
      </xdr:nvSpPr>
      <xdr:spPr>
        <a:xfrm>
          <a:off x="16268700" y="167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140936</xdr:rowOff>
    </xdr:from>
    <xdr:ext cx="469744" cy="259045"/>
    <xdr:sp macro="" textlink="">
      <xdr:nvSpPr>
        <xdr:cNvPr id="663" name="積立金該当値テキスト"/>
        <xdr:cNvSpPr txBox="1"/>
      </xdr:nvSpPr>
      <xdr:spPr>
        <a:xfrm>
          <a:off x="16370300" y="1677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54953</xdr:rowOff>
    </xdr:from>
    <xdr:to>
      <xdr:col>22</xdr:col>
      <xdr:colOff>415925</xdr:colOff>
      <xdr:row>98</xdr:row>
      <xdr:rowOff>156553</xdr:rowOff>
    </xdr:to>
    <xdr:sp macro="" textlink="">
      <xdr:nvSpPr>
        <xdr:cNvPr id="664" name="円/楕円 663"/>
        <xdr:cNvSpPr/>
      </xdr:nvSpPr>
      <xdr:spPr>
        <a:xfrm>
          <a:off x="15430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147680</xdr:rowOff>
    </xdr:from>
    <xdr:ext cx="469744" cy="259045"/>
    <xdr:sp macro="" textlink="">
      <xdr:nvSpPr>
        <xdr:cNvPr id="665" name="テキスト ボックス 664"/>
        <xdr:cNvSpPr txBox="1"/>
      </xdr:nvSpPr>
      <xdr:spPr>
        <a:xfrm>
          <a:off x="15246427" y="1694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88443</xdr:rowOff>
    </xdr:from>
    <xdr:to>
      <xdr:col>21</xdr:col>
      <xdr:colOff>212725</xdr:colOff>
      <xdr:row>98</xdr:row>
      <xdr:rowOff>18593</xdr:rowOff>
    </xdr:to>
    <xdr:sp macro="" textlink="">
      <xdr:nvSpPr>
        <xdr:cNvPr id="666" name="円/楕円 665"/>
        <xdr:cNvSpPr/>
      </xdr:nvSpPr>
      <xdr:spPr>
        <a:xfrm>
          <a:off x="14541500" y="167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9720</xdr:rowOff>
    </xdr:from>
    <xdr:ext cx="469744" cy="259045"/>
    <xdr:sp macro="" textlink="">
      <xdr:nvSpPr>
        <xdr:cNvPr id="667" name="テキスト ボックス 666"/>
        <xdr:cNvSpPr txBox="1"/>
      </xdr:nvSpPr>
      <xdr:spPr>
        <a:xfrm>
          <a:off x="14357427" y="168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108369</xdr:rowOff>
    </xdr:from>
    <xdr:to>
      <xdr:col>20</xdr:col>
      <xdr:colOff>9525</xdr:colOff>
      <xdr:row>99</xdr:row>
      <xdr:rowOff>38519</xdr:rowOff>
    </xdr:to>
    <xdr:sp macro="" textlink="">
      <xdr:nvSpPr>
        <xdr:cNvPr id="668" name="円/楕円 667"/>
        <xdr:cNvSpPr/>
      </xdr:nvSpPr>
      <xdr:spPr>
        <a:xfrm>
          <a:off x="13652500" y="1691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29646</xdr:rowOff>
    </xdr:from>
    <xdr:ext cx="469744" cy="259045"/>
    <xdr:sp macro="" textlink="">
      <xdr:nvSpPr>
        <xdr:cNvPr id="669" name="テキスト ボックス 668"/>
        <xdr:cNvSpPr txBox="1"/>
      </xdr:nvSpPr>
      <xdr:spPr>
        <a:xfrm>
          <a:off x="13468427" y="1700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9689</xdr:rowOff>
    </xdr:from>
    <xdr:to>
      <xdr:col>18</xdr:col>
      <xdr:colOff>492125</xdr:colOff>
      <xdr:row>98</xdr:row>
      <xdr:rowOff>111289</xdr:rowOff>
    </xdr:to>
    <xdr:sp macro="" textlink="">
      <xdr:nvSpPr>
        <xdr:cNvPr id="670" name="円/楕円 669"/>
        <xdr:cNvSpPr/>
      </xdr:nvSpPr>
      <xdr:spPr>
        <a:xfrm>
          <a:off x="12763500" y="1681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102416</xdr:rowOff>
    </xdr:from>
    <xdr:ext cx="469744" cy="259045"/>
    <xdr:sp macro="" textlink="">
      <xdr:nvSpPr>
        <xdr:cNvPr id="671" name="テキスト ボックス 670"/>
        <xdr:cNvSpPr txBox="1"/>
      </xdr:nvSpPr>
      <xdr:spPr>
        <a:xfrm>
          <a:off x="12579427" y="1690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42011</xdr:rowOff>
    </xdr:from>
    <xdr:to>
      <xdr:col>32</xdr:col>
      <xdr:colOff>187325</xdr:colOff>
      <xdr:row>39</xdr:row>
      <xdr:rowOff>42164</xdr:rowOff>
    </xdr:to>
    <xdr:cxnSp macro="">
      <xdr:nvCxnSpPr>
        <xdr:cNvPr id="700" name="直線コネクタ 699"/>
        <xdr:cNvCxnSpPr/>
      </xdr:nvCxnSpPr>
      <xdr:spPr>
        <a:xfrm flipV="1">
          <a:off x="21323300" y="672856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42164</xdr:rowOff>
    </xdr:from>
    <xdr:to>
      <xdr:col>31</xdr:col>
      <xdr:colOff>34925</xdr:colOff>
      <xdr:row>39</xdr:row>
      <xdr:rowOff>42240</xdr:rowOff>
    </xdr:to>
    <xdr:cxnSp macro="">
      <xdr:nvCxnSpPr>
        <xdr:cNvPr id="703" name="直線コネクタ 702"/>
        <xdr:cNvCxnSpPr/>
      </xdr:nvCxnSpPr>
      <xdr:spPr>
        <a:xfrm flipV="1">
          <a:off x="20434300" y="672871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42240</xdr:rowOff>
    </xdr:from>
    <xdr:to>
      <xdr:col>29</xdr:col>
      <xdr:colOff>517525</xdr:colOff>
      <xdr:row>39</xdr:row>
      <xdr:rowOff>42316</xdr:rowOff>
    </xdr:to>
    <xdr:cxnSp macro="">
      <xdr:nvCxnSpPr>
        <xdr:cNvPr id="706" name="直線コネクタ 705"/>
        <xdr:cNvCxnSpPr/>
      </xdr:nvCxnSpPr>
      <xdr:spPr>
        <a:xfrm flipV="1">
          <a:off x="19545300" y="672879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42316</xdr:rowOff>
    </xdr:from>
    <xdr:to>
      <xdr:col>28</xdr:col>
      <xdr:colOff>314325</xdr:colOff>
      <xdr:row>39</xdr:row>
      <xdr:rowOff>42393</xdr:rowOff>
    </xdr:to>
    <xdr:cxnSp macro="">
      <xdr:nvCxnSpPr>
        <xdr:cNvPr id="709" name="直線コネクタ 708"/>
        <xdr:cNvCxnSpPr/>
      </xdr:nvCxnSpPr>
      <xdr:spPr>
        <a:xfrm flipV="1">
          <a:off x="18656300" y="672886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162661</xdr:rowOff>
    </xdr:from>
    <xdr:to>
      <xdr:col>32</xdr:col>
      <xdr:colOff>238125</xdr:colOff>
      <xdr:row>39</xdr:row>
      <xdr:rowOff>92811</xdr:rowOff>
    </xdr:to>
    <xdr:sp macro="" textlink="">
      <xdr:nvSpPr>
        <xdr:cNvPr id="719" name="円/楕円 718"/>
        <xdr:cNvSpPr/>
      </xdr:nvSpPr>
      <xdr:spPr>
        <a:xfrm>
          <a:off x="221107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77588</xdr:rowOff>
    </xdr:from>
    <xdr:ext cx="313932" cy="259045"/>
    <xdr:sp macro="" textlink="">
      <xdr:nvSpPr>
        <xdr:cNvPr id="720" name="投資及び出資金該当値テキスト"/>
        <xdr:cNvSpPr txBox="1"/>
      </xdr:nvSpPr>
      <xdr:spPr>
        <a:xfrm>
          <a:off x="22212300" y="6592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162814</xdr:rowOff>
    </xdr:from>
    <xdr:to>
      <xdr:col>31</xdr:col>
      <xdr:colOff>85725</xdr:colOff>
      <xdr:row>39</xdr:row>
      <xdr:rowOff>92964</xdr:rowOff>
    </xdr:to>
    <xdr:sp macro="" textlink="">
      <xdr:nvSpPr>
        <xdr:cNvPr id="721" name="円/楕円 720"/>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84091</xdr:rowOff>
    </xdr:from>
    <xdr:ext cx="313932" cy="259045"/>
    <xdr:sp macro="" textlink="">
      <xdr:nvSpPr>
        <xdr:cNvPr id="722" name="テキスト ボックス 721"/>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162890</xdr:rowOff>
    </xdr:from>
    <xdr:to>
      <xdr:col>29</xdr:col>
      <xdr:colOff>568325</xdr:colOff>
      <xdr:row>39</xdr:row>
      <xdr:rowOff>93040</xdr:rowOff>
    </xdr:to>
    <xdr:sp macro="" textlink="">
      <xdr:nvSpPr>
        <xdr:cNvPr id="723" name="円/楕円 722"/>
        <xdr:cNvSpPr/>
      </xdr:nvSpPr>
      <xdr:spPr>
        <a:xfrm>
          <a:off x="203835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84167</xdr:rowOff>
    </xdr:from>
    <xdr:ext cx="313932" cy="259045"/>
    <xdr:sp macro="" textlink="">
      <xdr:nvSpPr>
        <xdr:cNvPr id="724" name="テキスト ボックス 723"/>
        <xdr:cNvSpPr txBox="1"/>
      </xdr:nvSpPr>
      <xdr:spPr>
        <a:xfrm>
          <a:off x="20277333" y="6770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162966</xdr:rowOff>
    </xdr:from>
    <xdr:to>
      <xdr:col>28</xdr:col>
      <xdr:colOff>365125</xdr:colOff>
      <xdr:row>39</xdr:row>
      <xdr:rowOff>93116</xdr:rowOff>
    </xdr:to>
    <xdr:sp macro="" textlink="">
      <xdr:nvSpPr>
        <xdr:cNvPr id="725" name="円/楕円 724"/>
        <xdr:cNvSpPr/>
      </xdr:nvSpPr>
      <xdr:spPr>
        <a:xfrm>
          <a:off x="19494500" y="66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84243</xdr:rowOff>
    </xdr:from>
    <xdr:ext cx="313932" cy="259045"/>
    <xdr:sp macro="" textlink="">
      <xdr:nvSpPr>
        <xdr:cNvPr id="726" name="テキスト ボックス 725"/>
        <xdr:cNvSpPr txBox="1"/>
      </xdr:nvSpPr>
      <xdr:spPr>
        <a:xfrm>
          <a:off x="19388333" y="67707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163043</xdr:rowOff>
    </xdr:from>
    <xdr:to>
      <xdr:col>27</xdr:col>
      <xdr:colOff>161925</xdr:colOff>
      <xdr:row>39</xdr:row>
      <xdr:rowOff>93193</xdr:rowOff>
    </xdr:to>
    <xdr:sp macro="" textlink="">
      <xdr:nvSpPr>
        <xdr:cNvPr id="727" name="円/楕円 726"/>
        <xdr:cNvSpPr/>
      </xdr:nvSpPr>
      <xdr:spPr>
        <a:xfrm>
          <a:off x="18605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84320</xdr:rowOff>
    </xdr:from>
    <xdr:ext cx="313932" cy="259045"/>
    <xdr:sp macro="" textlink="">
      <xdr:nvSpPr>
        <xdr:cNvPr id="728" name="テキスト ボックス 727"/>
        <xdr:cNvSpPr txBox="1"/>
      </xdr:nvSpPr>
      <xdr:spPr>
        <a:xfrm>
          <a:off x="18499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81452</xdr:rowOff>
    </xdr:from>
    <xdr:to>
      <xdr:col>32</xdr:col>
      <xdr:colOff>187325</xdr:colOff>
      <xdr:row>58</xdr:row>
      <xdr:rowOff>105250</xdr:rowOff>
    </xdr:to>
    <xdr:cxnSp macro="">
      <xdr:nvCxnSpPr>
        <xdr:cNvPr id="755" name="直線コネクタ 754"/>
        <xdr:cNvCxnSpPr/>
      </xdr:nvCxnSpPr>
      <xdr:spPr>
        <a:xfrm flipV="1">
          <a:off x="21323300" y="10025552"/>
          <a:ext cx="8382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104267</xdr:rowOff>
    </xdr:from>
    <xdr:to>
      <xdr:col>31</xdr:col>
      <xdr:colOff>34925</xdr:colOff>
      <xdr:row>58</xdr:row>
      <xdr:rowOff>105250</xdr:rowOff>
    </xdr:to>
    <xdr:cxnSp macro="">
      <xdr:nvCxnSpPr>
        <xdr:cNvPr id="758" name="直線コネクタ 757"/>
        <xdr:cNvCxnSpPr/>
      </xdr:nvCxnSpPr>
      <xdr:spPr>
        <a:xfrm>
          <a:off x="20434300" y="10048367"/>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104267</xdr:rowOff>
    </xdr:from>
    <xdr:to>
      <xdr:col>29</xdr:col>
      <xdr:colOff>517525</xdr:colOff>
      <xdr:row>58</xdr:row>
      <xdr:rowOff>110782</xdr:rowOff>
    </xdr:to>
    <xdr:cxnSp macro="">
      <xdr:nvCxnSpPr>
        <xdr:cNvPr id="761" name="直線コネクタ 760"/>
        <xdr:cNvCxnSpPr/>
      </xdr:nvCxnSpPr>
      <xdr:spPr>
        <a:xfrm flipV="1">
          <a:off x="19545300" y="1004836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110439</xdr:rowOff>
    </xdr:from>
    <xdr:to>
      <xdr:col>28</xdr:col>
      <xdr:colOff>314325</xdr:colOff>
      <xdr:row>58</xdr:row>
      <xdr:rowOff>110782</xdr:rowOff>
    </xdr:to>
    <xdr:cxnSp macro="">
      <xdr:nvCxnSpPr>
        <xdr:cNvPr id="764" name="直線コネクタ 763"/>
        <xdr:cNvCxnSpPr/>
      </xdr:nvCxnSpPr>
      <xdr:spPr>
        <a:xfrm>
          <a:off x="18656300" y="10054539"/>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30652</xdr:rowOff>
    </xdr:from>
    <xdr:to>
      <xdr:col>32</xdr:col>
      <xdr:colOff>238125</xdr:colOff>
      <xdr:row>58</xdr:row>
      <xdr:rowOff>132252</xdr:rowOff>
    </xdr:to>
    <xdr:sp macro="" textlink="">
      <xdr:nvSpPr>
        <xdr:cNvPr id="774" name="円/楕円 773"/>
        <xdr:cNvSpPr/>
      </xdr:nvSpPr>
      <xdr:spPr>
        <a:xfrm>
          <a:off x="22110700" y="997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117029</xdr:rowOff>
    </xdr:from>
    <xdr:ext cx="469744" cy="259045"/>
    <xdr:sp macro="" textlink="">
      <xdr:nvSpPr>
        <xdr:cNvPr id="775" name="貸付金該当値テキスト"/>
        <xdr:cNvSpPr txBox="1"/>
      </xdr:nvSpPr>
      <xdr:spPr>
        <a:xfrm>
          <a:off x="22212300" y="988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54450</xdr:rowOff>
    </xdr:from>
    <xdr:to>
      <xdr:col>31</xdr:col>
      <xdr:colOff>85725</xdr:colOff>
      <xdr:row>58</xdr:row>
      <xdr:rowOff>156050</xdr:rowOff>
    </xdr:to>
    <xdr:sp macro="" textlink="">
      <xdr:nvSpPr>
        <xdr:cNvPr id="776" name="円/楕円 775"/>
        <xdr:cNvSpPr/>
      </xdr:nvSpPr>
      <xdr:spPr>
        <a:xfrm>
          <a:off x="21272500" y="99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147177</xdr:rowOff>
    </xdr:from>
    <xdr:ext cx="469744" cy="259045"/>
    <xdr:sp macro="" textlink="">
      <xdr:nvSpPr>
        <xdr:cNvPr id="777" name="テキスト ボックス 776"/>
        <xdr:cNvSpPr txBox="1"/>
      </xdr:nvSpPr>
      <xdr:spPr>
        <a:xfrm>
          <a:off x="21088427" y="100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53467</xdr:rowOff>
    </xdr:from>
    <xdr:to>
      <xdr:col>29</xdr:col>
      <xdr:colOff>568325</xdr:colOff>
      <xdr:row>58</xdr:row>
      <xdr:rowOff>155067</xdr:rowOff>
    </xdr:to>
    <xdr:sp macro="" textlink="">
      <xdr:nvSpPr>
        <xdr:cNvPr id="778" name="円/楕円 777"/>
        <xdr:cNvSpPr/>
      </xdr:nvSpPr>
      <xdr:spPr>
        <a:xfrm>
          <a:off x="203835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146194</xdr:rowOff>
    </xdr:from>
    <xdr:ext cx="469744" cy="259045"/>
    <xdr:sp macro="" textlink="">
      <xdr:nvSpPr>
        <xdr:cNvPr id="779" name="テキスト ボックス 778"/>
        <xdr:cNvSpPr txBox="1"/>
      </xdr:nvSpPr>
      <xdr:spPr>
        <a:xfrm>
          <a:off x="20199427" y="1009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59982</xdr:rowOff>
    </xdr:from>
    <xdr:to>
      <xdr:col>28</xdr:col>
      <xdr:colOff>365125</xdr:colOff>
      <xdr:row>58</xdr:row>
      <xdr:rowOff>161582</xdr:rowOff>
    </xdr:to>
    <xdr:sp macro="" textlink="">
      <xdr:nvSpPr>
        <xdr:cNvPr id="780" name="円/楕円 779"/>
        <xdr:cNvSpPr/>
      </xdr:nvSpPr>
      <xdr:spPr>
        <a:xfrm>
          <a:off x="19494500" y="100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152709</xdr:rowOff>
    </xdr:from>
    <xdr:ext cx="469744" cy="259045"/>
    <xdr:sp macro="" textlink="">
      <xdr:nvSpPr>
        <xdr:cNvPr id="781" name="テキスト ボックス 780"/>
        <xdr:cNvSpPr txBox="1"/>
      </xdr:nvSpPr>
      <xdr:spPr>
        <a:xfrm>
          <a:off x="19310427" y="1009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59639</xdr:rowOff>
    </xdr:from>
    <xdr:to>
      <xdr:col>27</xdr:col>
      <xdr:colOff>161925</xdr:colOff>
      <xdr:row>58</xdr:row>
      <xdr:rowOff>161239</xdr:rowOff>
    </xdr:to>
    <xdr:sp macro="" textlink="">
      <xdr:nvSpPr>
        <xdr:cNvPr id="782" name="円/楕円 781"/>
        <xdr:cNvSpPr/>
      </xdr:nvSpPr>
      <xdr:spPr>
        <a:xfrm>
          <a:off x="18605500" y="100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152366</xdr:rowOff>
    </xdr:from>
    <xdr:ext cx="469744" cy="259045"/>
    <xdr:sp macro="" textlink="">
      <xdr:nvSpPr>
        <xdr:cNvPr id="783" name="テキスト ボックス 782"/>
        <xdr:cNvSpPr txBox="1"/>
      </xdr:nvSpPr>
      <xdr:spPr>
        <a:xfrm>
          <a:off x="18421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156388</xdr:rowOff>
    </xdr:from>
    <xdr:to>
      <xdr:col>32</xdr:col>
      <xdr:colOff>187325</xdr:colOff>
      <xdr:row>76</xdr:row>
      <xdr:rowOff>107559</xdr:rowOff>
    </xdr:to>
    <xdr:cxnSp macro="">
      <xdr:nvCxnSpPr>
        <xdr:cNvPr id="811" name="直線コネクタ 810"/>
        <xdr:cNvCxnSpPr/>
      </xdr:nvCxnSpPr>
      <xdr:spPr>
        <a:xfrm>
          <a:off x="21323300" y="12672238"/>
          <a:ext cx="838200" cy="4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156388</xdr:rowOff>
    </xdr:from>
    <xdr:to>
      <xdr:col>31</xdr:col>
      <xdr:colOff>34925</xdr:colOff>
      <xdr:row>74</xdr:row>
      <xdr:rowOff>153691</xdr:rowOff>
    </xdr:to>
    <xdr:cxnSp macro="">
      <xdr:nvCxnSpPr>
        <xdr:cNvPr id="814" name="直線コネクタ 813"/>
        <xdr:cNvCxnSpPr/>
      </xdr:nvCxnSpPr>
      <xdr:spPr>
        <a:xfrm flipV="1">
          <a:off x="20434300" y="12672238"/>
          <a:ext cx="889000" cy="16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12141</xdr:rowOff>
    </xdr:from>
    <xdr:to>
      <xdr:col>29</xdr:col>
      <xdr:colOff>517525</xdr:colOff>
      <xdr:row>74</xdr:row>
      <xdr:rowOff>153691</xdr:rowOff>
    </xdr:to>
    <xdr:cxnSp macro="">
      <xdr:nvCxnSpPr>
        <xdr:cNvPr id="817" name="直線コネクタ 816"/>
        <xdr:cNvCxnSpPr/>
      </xdr:nvCxnSpPr>
      <xdr:spPr>
        <a:xfrm>
          <a:off x="19545300" y="12699441"/>
          <a:ext cx="889000" cy="14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12141</xdr:rowOff>
    </xdr:from>
    <xdr:to>
      <xdr:col>28</xdr:col>
      <xdr:colOff>314325</xdr:colOff>
      <xdr:row>74</xdr:row>
      <xdr:rowOff>170195</xdr:rowOff>
    </xdr:to>
    <xdr:cxnSp macro="">
      <xdr:nvCxnSpPr>
        <xdr:cNvPr id="820" name="直線コネクタ 819"/>
        <xdr:cNvCxnSpPr/>
      </xdr:nvCxnSpPr>
      <xdr:spPr>
        <a:xfrm flipV="1">
          <a:off x="18656300" y="12699441"/>
          <a:ext cx="889000" cy="1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56759</xdr:rowOff>
    </xdr:from>
    <xdr:to>
      <xdr:col>32</xdr:col>
      <xdr:colOff>238125</xdr:colOff>
      <xdr:row>76</xdr:row>
      <xdr:rowOff>158359</xdr:rowOff>
    </xdr:to>
    <xdr:sp macro="" textlink="">
      <xdr:nvSpPr>
        <xdr:cNvPr id="830" name="円/楕円 829"/>
        <xdr:cNvSpPr/>
      </xdr:nvSpPr>
      <xdr:spPr>
        <a:xfrm>
          <a:off x="22110700" y="1308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143136</xdr:rowOff>
    </xdr:from>
    <xdr:ext cx="534377" cy="259045"/>
    <xdr:sp macro="" textlink="">
      <xdr:nvSpPr>
        <xdr:cNvPr id="831" name="繰出金該当値テキスト"/>
        <xdr:cNvSpPr txBox="1"/>
      </xdr:nvSpPr>
      <xdr:spPr>
        <a:xfrm>
          <a:off x="22212300" y="130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28,203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105588</xdr:rowOff>
    </xdr:from>
    <xdr:to>
      <xdr:col>31</xdr:col>
      <xdr:colOff>85725</xdr:colOff>
      <xdr:row>74</xdr:row>
      <xdr:rowOff>35738</xdr:rowOff>
    </xdr:to>
    <xdr:sp macro="" textlink="">
      <xdr:nvSpPr>
        <xdr:cNvPr id="832" name="円/楕円 831"/>
        <xdr:cNvSpPr/>
      </xdr:nvSpPr>
      <xdr:spPr>
        <a:xfrm>
          <a:off x="21272500" y="126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52265</xdr:rowOff>
    </xdr:from>
    <xdr:ext cx="534377" cy="259045"/>
    <xdr:sp macro="" textlink="">
      <xdr:nvSpPr>
        <xdr:cNvPr id="833" name="テキスト ボックス 832"/>
        <xdr:cNvSpPr txBox="1"/>
      </xdr:nvSpPr>
      <xdr:spPr>
        <a:xfrm>
          <a:off x="21056111" y="123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102891</xdr:rowOff>
    </xdr:from>
    <xdr:to>
      <xdr:col>29</xdr:col>
      <xdr:colOff>568325</xdr:colOff>
      <xdr:row>75</xdr:row>
      <xdr:rowOff>33041</xdr:rowOff>
    </xdr:to>
    <xdr:sp macro="" textlink="">
      <xdr:nvSpPr>
        <xdr:cNvPr id="834" name="円/楕円 833"/>
        <xdr:cNvSpPr/>
      </xdr:nvSpPr>
      <xdr:spPr>
        <a:xfrm>
          <a:off x="20383500" y="127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49568</xdr:rowOff>
    </xdr:from>
    <xdr:ext cx="534377" cy="259045"/>
    <xdr:sp macro="" textlink="">
      <xdr:nvSpPr>
        <xdr:cNvPr id="835" name="テキスト ボックス 834"/>
        <xdr:cNvSpPr txBox="1"/>
      </xdr:nvSpPr>
      <xdr:spPr>
        <a:xfrm>
          <a:off x="20167111" y="1256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132791</xdr:rowOff>
    </xdr:from>
    <xdr:to>
      <xdr:col>28</xdr:col>
      <xdr:colOff>365125</xdr:colOff>
      <xdr:row>74</xdr:row>
      <xdr:rowOff>62941</xdr:rowOff>
    </xdr:to>
    <xdr:sp macro="" textlink="">
      <xdr:nvSpPr>
        <xdr:cNvPr id="836" name="円/楕円 835"/>
        <xdr:cNvSpPr/>
      </xdr:nvSpPr>
      <xdr:spPr>
        <a:xfrm>
          <a:off x="19494500" y="1264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79468</xdr:rowOff>
    </xdr:from>
    <xdr:ext cx="534377" cy="259045"/>
    <xdr:sp macro="" textlink="">
      <xdr:nvSpPr>
        <xdr:cNvPr id="837" name="テキスト ボックス 836"/>
        <xdr:cNvSpPr txBox="1"/>
      </xdr:nvSpPr>
      <xdr:spPr>
        <a:xfrm>
          <a:off x="19278111" y="124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119395</xdr:rowOff>
    </xdr:from>
    <xdr:to>
      <xdr:col>27</xdr:col>
      <xdr:colOff>161925</xdr:colOff>
      <xdr:row>75</xdr:row>
      <xdr:rowOff>49545</xdr:rowOff>
    </xdr:to>
    <xdr:sp macro="" textlink="">
      <xdr:nvSpPr>
        <xdr:cNvPr id="838" name="円/楕円 837"/>
        <xdr:cNvSpPr/>
      </xdr:nvSpPr>
      <xdr:spPr>
        <a:xfrm>
          <a:off x="18605500" y="128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66072</xdr:rowOff>
    </xdr:from>
    <xdr:ext cx="534377" cy="259045"/>
    <xdr:sp macro="" textlink="">
      <xdr:nvSpPr>
        <xdr:cNvPr id="839" name="テキスト ボックス 838"/>
        <xdr:cNvSpPr txBox="1"/>
      </xdr:nvSpPr>
      <xdr:spPr>
        <a:xfrm>
          <a:off x="18389111" y="125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600">
              <a:latin typeface="ＭＳ ゴシック" pitchFamily="49" charset="-128"/>
              <a:ea typeface="ＭＳ ゴシック" pitchFamily="49" charset="-128"/>
            </a:rPr>
            <a:t>平成２７年度に普通建設事業費が大幅に減となっている要因は、立命館大学の開学（平成２７年４月）に係る周辺整備が概ね完了したことによるものである。また、下水道事業の地方公営企業法適用（一部）に伴い、下水道事業への支出金をこれまでの繰出金から補助費等に計上したことから、繰出金が大幅に減となり、一方で補助費等が増となった。</a:t>
          </a:r>
        </a:p>
        <a:p>
          <a:r>
            <a:rPr lang="ja-JP" altLang="en-US" sz="1600">
              <a:latin typeface="ＭＳ ゴシック" pitchFamily="49" charset="-128"/>
              <a:ea typeface="ＭＳ ゴシック" pitchFamily="49" charset="-128"/>
            </a:rPr>
            <a:t>類似団体との比較においては、職員数の適正化を図っていることにより、職員給与費等の人件費が低くなっているほか、後年度の公債費負担を考慮し、市債の発行抑制に努めてきたことから、公債費が低くなっている。</a:t>
          </a:r>
        </a:p>
        <a:p>
          <a:r>
            <a:rPr lang="ja-JP" altLang="en-US" sz="1600">
              <a:latin typeface="ＭＳ ゴシック" pitchFamily="49" charset="-128"/>
              <a:ea typeface="ＭＳ ゴシック" pitchFamily="49" charset="-128"/>
            </a:rPr>
            <a:t>一方、物件費が高くなっているのは、行革の取組みとして各種業務の民間委託、指定管理者制度の活用を図ってきたことが一因であり、政策事業の実施により今後経常化する経費への対応については、毎年予算編成において「ビルド＆スクラップ</a:t>
          </a:r>
          <a:r>
            <a:rPr lang="ja-JP" altLang="en-US" sz="1200">
              <a:latin typeface="ＭＳ ゴシック" pitchFamily="49" charset="-128"/>
              <a:ea typeface="ＭＳ ゴシック" pitchFamily="49" charset="-128"/>
            </a:rPr>
            <a:t>（経常化する経費の累積による財政構造の硬直化を防ぐため、新たに実施する新規・拡充事業（ビルド）の財源は、既存の事業や制度の見直し（スクラップ）により創出する）</a:t>
          </a:r>
          <a:r>
            <a:rPr lang="ja-JP" altLang="en-US" sz="1600">
              <a:latin typeface="ＭＳ ゴシック" pitchFamily="49" charset="-128"/>
              <a:ea typeface="ＭＳ ゴシック" pitchFamily="49" charset="-128"/>
            </a:rPr>
            <a:t>」に取り組んでおり、今後もこの取組みを続けていく。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大阪府茨木市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279,395
276,664
7,649.00
85,870,224
84,545,281
912,505
49,910,178
58,840,848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53158</xdr:rowOff>
    </xdr:from>
    <xdr:to>
      <xdr:col>6</xdr:col>
      <xdr:colOff>511175</xdr:colOff>
      <xdr:row>35</xdr:row>
      <xdr:rowOff>157661</xdr:rowOff>
    </xdr:to>
    <xdr:cxnSp macro="">
      <xdr:nvCxnSpPr>
        <xdr:cNvPr id="63" name="直線コネクタ 62"/>
        <xdr:cNvCxnSpPr/>
      </xdr:nvCxnSpPr>
      <xdr:spPr>
        <a:xfrm flipV="1">
          <a:off x="3797300" y="6053908"/>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157661</xdr:rowOff>
    </xdr:from>
    <xdr:to>
      <xdr:col>5</xdr:col>
      <xdr:colOff>358775</xdr:colOff>
      <xdr:row>36</xdr:row>
      <xdr:rowOff>74386</xdr:rowOff>
    </xdr:to>
    <xdr:cxnSp macro="">
      <xdr:nvCxnSpPr>
        <xdr:cNvPr id="66" name="直線コネクタ 65"/>
        <xdr:cNvCxnSpPr/>
      </xdr:nvCxnSpPr>
      <xdr:spPr>
        <a:xfrm flipV="1">
          <a:off x="2908300" y="615841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130447</xdr:rowOff>
    </xdr:from>
    <xdr:to>
      <xdr:col>4</xdr:col>
      <xdr:colOff>155575</xdr:colOff>
      <xdr:row>36</xdr:row>
      <xdr:rowOff>74386</xdr:rowOff>
    </xdr:to>
    <xdr:cxnSp macro="">
      <xdr:nvCxnSpPr>
        <xdr:cNvPr id="69" name="直線コネクタ 68"/>
        <xdr:cNvCxnSpPr/>
      </xdr:nvCxnSpPr>
      <xdr:spPr>
        <a:xfrm>
          <a:off x="2019300" y="6131197"/>
          <a:ext cx="8890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15058</xdr:rowOff>
    </xdr:from>
    <xdr:to>
      <xdr:col>2</xdr:col>
      <xdr:colOff>638175</xdr:colOff>
      <xdr:row>35</xdr:row>
      <xdr:rowOff>130447</xdr:rowOff>
    </xdr:to>
    <xdr:cxnSp macro="">
      <xdr:nvCxnSpPr>
        <xdr:cNvPr id="72" name="直線コネクタ 71"/>
        <xdr:cNvCxnSpPr/>
      </xdr:nvCxnSpPr>
      <xdr:spPr>
        <a:xfrm>
          <a:off x="1130300" y="5672908"/>
          <a:ext cx="889000" cy="45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2358</xdr:rowOff>
    </xdr:from>
    <xdr:to>
      <xdr:col>6</xdr:col>
      <xdr:colOff>561975</xdr:colOff>
      <xdr:row>35</xdr:row>
      <xdr:rowOff>103958</xdr:rowOff>
    </xdr:to>
    <xdr:sp macro="" textlink="">
      <xdr:nvSpPr>
        <xdr:cNvPr id="82" name="円/楕円 81"/>
        <xdr:cNvSpPr/>
      </xdr:nvSpPr>
      <xdr:spPr>
        <a:xfrm>
          <a:off x="4584700" y="600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25235</xdr:rowOff>
    </xdr:from>
    <xdr:ext cx="469744" cy="259045"/>
    <xdr:sp macro="" textlink="">
      <xdr:nvSpPr>
        <xdr:cNvPr id="83" name="議会費該当値テキスト"/>
        <xdr:cNvSpPr txBox="1"/>
      </xdr:nvSpPr>
      <xdr:spPr>
        <a:xfrm>
          <a:off x="4686300"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106861</xdr:rowOff>
    </xdr:from>
    <xdr:to>
      <xdr:col>5</xdr:col>
      <xdr:colOff>409575</xdr:colOff>
      <xdr:row>36</xdr:row>
      <xdr:rowOff>37011</xdr:rowOff>
    </xdr:to>
    <xdr:sp macro="" textlink="">
      <xdr:nvSpPr>
        <xdr:cNvPr id="84" name="円/楕円 83"/>
        <xdr:cNvSpPr/>
      </xdr:nvSpPr>
      <xdr:spPr>
        <a:xfrm>
          <a:off x="3746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28138</xdr:rowOff>
    </xdr:from>
    <xdr:ext cx="469744" cy="259045"/>
    <xdr:sp macro="" textlink="">
      <xdr:nvSpPr>
        <xdr:cNvPr id="85" name="テキスト ボックス 84"/>
        <xdr:cNvSpPr txBox="1"/>
      </xdr:nvSpPr>
      <xdr:spPr>
        <a:xfrm>
          <a:off x="3562427"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23586</xdr:rowOff>
    </xdr:from>
    <xdr:to>
      <xdr:col>4</xdr:col>
      <xdr:colOff>206375</xdr:colOff>
      <xdr:row>36</xdr:row>
      <xdr:rowOff>125186</xdr:rowOff>
    </xdr:to>
    <xdr:sp macro="" textlink="">
      <xdr:nvSpPr>
        <xdr:cNvPr id="86" name="円/楕円 85"/>
        <xdr:cNvSpPr/>
      </xdr:nvSpPr>
      <xdr:spPr>
        <a:xfrm>
          <a:off x="2857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116313</xdr:rowOff>
    </xdr:from>
    <xdr:ext cx="469744" cy="259045"/>
    <xdr:sp macro="" textlink="">
      <xdr:nvSpPr>
        <xdr:cNvPr id="87" name="テキスト ボックス 86"/>
        <xdr:cNvSpPr txBox="1"/>
      </xdr:nvSpPr>
      <xdr:spPr>
        <a:xfrm>
          <a:off x="2673427"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79647</xdr:rowOff>
    </xdr:from>
    <xdr:to>
      <xdr:col>3</xdr:col>
      <xdr:colOff>3175</xdr:colOff>
      <xdr:row>36</xdr:row>
      <xdr:rowOff>9797</xdr:rowOff>
    </xdr:to>
    <xdr:sp macro="" textlink="">
      <xdr:nvSpPr>
        <xdr:cNvPr id="88" name="円/楕円 87"/>
        <xdr:cNvSpPr/>
      </xdr:nvSpPr>
      <xdr:spPr>
        <a:xfrm>
          <a:off x="1968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924</xdr:rowOff>
    </xdr:from>
    <xdr:ext cx="469744" cy="259045"/>
    <xdr:sp macro="" textlink="">
      <xdr:nvSpPr>
        <xdr:cNvPr id="89" name="テキスト ボックス 88"/>
        <xdr:cNvSpPr txBox="1"/>
      </xdr:nvSpPr>
      <xdr:spPr>
        <a:xfrm>
          <a:off x="17844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135708</xdr:rowOff>
    </xdr:from>
    <xdr:to>
      <xdr:col>1</xdr:col>
      <xdr:colOff>485775</xdr:colOff>
      <xdr:row>33</xdr:row>
      <xdr:rowOff>65858</xdr:rowOff>
    </xdr:to>
    <xdr:sp macro="" textlink="">
      <xdr:nvSpPr>
        <xdr:cNvPr id="90" name="円/楕円 89"/>
        <xdr:cNvSpPr/>
      </xdr:nvSpPr>
      <xdr:spPr>
        <a:xfrm>
          <a:off x="1079500" y="56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82385</xdr:rowOff>
    </xdr:from>
    <xdr:ext cx="469744" cy="259045"/>
    <xdr:sp macro="" textlink="">
      <xdr:nvSpPr>
        <xdr:cNvPr id="91" name="テキスト ボックス 90"/>
        <xdr:cNvSpPr txBox="1"/>
      </xdr:nvSpPr>
      <xdr:spPr>
        <a:xfrm>
          <a:off x="895427" y="53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107467</xdr:rowOff>
    </xdr:from>
    <xdr:to>
      <xdr:col>6</xdr:col>
      <xdr:colOff>511175</xdr:colOff>
      <xdr:row>59</xdr:row>
      <xdr:rowOff>21742</xdr:rowOff>
    </xdr:to>
    <xdr:cxnSp macro="">
      <xdr:nvCxnSpPr>
        <xdr:cNvPr id="121" name="直線コネクタ 120"/>
        <xdr:cNvCxnSpPr/>
      </xdr:nvCxnSpPr>
      <xdr:spPr>
        <a:xfrm flipV="1">
          <a:off x="3797300" y="10051567"/>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5855</xdr:rowOff>
    </xdr:from>
    <xdr:to>
      <xdr:col>5</xdr:col>
      <xdr:colOff>358775</xdr:colOff>
      <xdr:row>59</xdr:row>
      <xdr:rowOff>21742</xdr:rowOff>
    </xdr:to>
    <xdr:cxnSp macro="">
      <xdr:nvCxnSpPr>
        <xdr:cNvPr id="124" name="直線コネクタ 123"/>
        <xdr:cNvCxnSpPr/>
      </xdr:nvCxnSpPr>
      <xdr:spPr>
        <a:xfrm>
          <a:off x="2908300" y="1012140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5855</xdr:rowOff>
    </xdr:from>
    <xdr:to>
      <xdr:col>4</xdr:col>
      <xdr:colOff>155575</xdr:colOff>
      <xdr:row>59</xdr:row>
      <xdr:rowOff>22333</xdr:rowOff>
    </xdr:to>
    <xdr:cxnSp macro="">
      <xdr:nvCxnSpPr>
        <xdr:cNvPr id="127" name="直線コネクタ 126"/>
        <xdr:cNvCxnSpPr/>
      </xdr:nvCxnSpPr>
      <xdr:spPr>
        <a:xfrm flipV="1">
          <a:off x="2019300" y="10121405"/>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75559</xdr:rowOff>
    </xdr:from>
    <xdr:to>
      <xdr:col>2</xdr:col>
      <xdr:colOff>638175</xdr:colOff>
      <xdr:row>59</xdr:row>
      <xdr:rowOff>22333</xdr:rowOff>
    </xdr:to>
    <xdr:cxnSp macro="">
      <xdr:nvCxnSpPr>
        <xdr:cNvPr id="130" name="直線コネクタ 129"/>
        <xdr:cNvCxnSpPr/>
      </xdr:nvCxnSpPr>
      <xdr:spPr>
        <a:xfrm>
          <a:off x="1130300" y="10019659"/>
          <a:ext cx="889000" cy="1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56667</xdr:rowOff>
    </xdr:from>
    <xdr:to>
      <xdr:col>6</xdr:col>
      <xdr:colOff>561975</xdr:colOff>
      <xdr:row>58</xdr:row>
      <xdr:rowOff>158267</xdr:rowOff>
    </xdr:to>
    <xdr:sp macro="" textlink="">
      <xdr:nvSpPr>
        <xdr:cNvPr id="140" name="円/楕円 139"/>
        <xdr:cNvSpPr/>
      </xdr:nvSpPr>
      <xdr:spPr>
        <a:xfrm>
          <a:off x="4584700" y="100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143044</xdr:rowOff>
    </xdr:from>
    <xdr:ext cx="534377" cy="259045"/>
    <xdr:sp macro="" textlink="">
      <xdr:nvSpPr>
        <xdr:cNvPr id="141" name="総務費該当値テキスト"/>
        <xdr:cNvSpPr txBox="1"/>
      </xdr:nvSpPr>
      <xdr:spPr>
        <a:xfrm>
          <a:off x="4686300" y="991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142392</xdr:rowOff>
    </xdr:from>
    <xdr:to>
      <xdr:col>5</xdr:col>
      <xdr:colOff>409575</xdr:colOff>
      <xdr:row>59</xdr:row>
      <xdr:rowOff>72542</xdr:rowOff>
    </xdr:to>
    <xdr:sp macro="" textlink="">
      <xdr:nvSpPr>
        <xdr:cNvPr id="142" name="円/楕円 141"/>
        <xdr:cNvSpPr/>
      </xdr:nvSpPr>
      <xdr:spPr>
        <a:xfrm>
          <a:off x="3746500" y="100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63669</xdr:rowOff>
    </xdr:from>
    <xdr:ext cx="534377" cy="259045"/>
    <xdr:sp macro="" textlink="">
      <xdr:nvSpPr>
        <xdr:cNvPr id="143" name="テキスト ボックス 142"/>
        <xdr:cNvSpPr txBox="1"/>
      </xdr:nvSpPr>
      <xdr:spPr>
        <a:xfrm>
          <a:off x="3530111" y="1017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126505</xdr:rowOff>
    </xdr:from>
    <xdr:to>
      <xdr:col>4</xdr:col>
      <xdr:colOff>206375</xdr:colOff>
      <xdr:row>59</xdr:row>
      <xdr:rowOff>56655</xdr:rowOff>
    </xdr:to>
    <xdr:sp macro="" textlink="">
      <xdr:nvSpPr>
        <xdr:cNvPr id="144" name="円/楕円 143"/>
        <xdr:cNvSpPr/>
      </xdr:nvSpPr>
      <xdr:spPr>
        <a:xfrm>
          <a:off x="2857500" y="100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47782</xdr:rowOff>
    </xdr:from>
    <xdr:ext cx="534377" cy="259045"/>
    <xdr:sp macro="" textlink="">
      <xdr:nvSpPr>
        <xdr:cNvPr id="145" name="テキスト ボックス 144"/>
        <xdr:cNvSpPr txBox="1"/>
      </xdr:nvSpPr>
      <xdr:spPr>
        <a:xfrm>
          <a:off x="2641111" y="101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142983</xdr:rowOff>
    </xdr:from>
    <xdr:to>
      <xdr:col>3</xdr:col>
      <xdr:colOff>3175</xdr:colOff>
      <xdr:row>59</xdr:row>
      <xdr:rowOff>73133</xdr:rowOff>
    </xdr:to>
    <xdr:sp macro="" textlink="">
      <xdr:nvSpPr>
        <xdr:cNvPr id="146" name="円/楕円 145"/>
        <xdr:cNvSpPr/>
      </xdr:nvSpPr>
      <xdr:spPr>
        <a:xfrm>
          <a:off x="1968500" y="100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64260</xdr:rowOff>
    </xdr:from>
    <xdr:ext cx="534377" cy="259045"/>
    <xdr:sp macro="" textlink="">
      <xdr:nvSpPr>
        <xdr:cNvPr id="147" name="テキスト ボックス 146"/>
        <xdr:cNvSpPr txBox="1"/>
      </xdr:nvSpPr>
      <xdr:spPr>
        <a:xfrm>
          <a:off x="1752111" y="101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24759</xdr:rowOff>
    </xdr:from>
    <xdr:to>
      <xdr:col>1</xdr:col>
      <xdr:colOff>485775</xdr:colOff>
      <xdr:row>58</xdr:row>
      <xdr:rowOff>126359</xdr:rowOff>
    </xdr:to>
    <xdr:sp macro="" textlink="">
      <xdr:nvSpPr>
        <xdr:cNvPr id="148" name="円/楕円 147"/>
        <xdr:cNvSpPr/>
      </xdr:nvSpPr>
      <xdr:spPr>
        <a:xfrm>
          <a:off x="1079500" y="99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117486</xdr:rowOff>
    </xdr:from>
    <xdr:ext cx="534377" cy="259045"/>
    <xdr:sp macro="" textlink="">
      <xdr:nvSpPr>
        <xdr:cNvPr id="149" name="テキスト ボックス 148"/>
        <xdr:cNvSpPr txBox="1"/>
      </xdr:nvSpPr>
      <xdr:spPr>
        <a:xfrm>
          <a:off x="863111" y="100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50470</xdr:rowOff>
    </xdr:from>
    <xdr:to>
      <xdr:col>6</xdr:col>
      <xdr:colOff>511175</xdr:colOff>
      <xdr:row>74</xdr:row>
      <xdr:rowOff>109106</xdr:rowOff>
    </xdr:to>
    <xdr:cxnSp macro="">
      <xdr:nvCxnSpPr>
        <xdr:cNvPr id="179" name="直線コネクタ 178"/>
        <xdr:cNvCxnSpPr/>
      </xdr:nvCxnSpPr>
      <xdr:spPr>
        <a:xfrm flipV="1">
          <a:off x="3797300" y="12737770"/>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80"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109106</xdr:rowOff>
    </xdr:from>
    <xdr:to>
      <xdr:col>5</xdr:col>
      <xdr:colOff>358775</xdr:colOff>
      <xdr:row>75</xdr:row>
      <xdr:rowOff>138919</xdr:rowOff>
    </xdr:to>
    <xdr:cxnSp macro="">
      <xdr:nvCxnSpPr>
        <xdr:cNvPr id="182" name="直線コネクタ 181"/>
        <xdr:cNvCxnSpPr/>
      </xdr:nvCxnSpPr>
      <xdr:spPr>
        <a:xfrm flipV="1">
          <a:off x="2908300" y="12796406"/>
          <a:ext cx="889000" cy="20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4" name="テキスト ボックス 183"/>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138919</xdr:rowOff>
    </xdr:from>
    <xdr:to>
      <xdr:col>4</xdr:col>
      <xdr:colOff>155575</xdr:colOff>
      <xdr:row>76</xdr:row>
      <xdr:rowOff>56986</xdr:rowOff>
    </xdr:to>
    <xdr:cxnSp macro="">
      <xdr:nvCxnSpPr>
        <xdr:cNvPr id="185" name="直線コネクタ 184"/>
        <xdr:cNvCxnSpPr/>
      </xdr:nvCxnSpPr>
      <xdr:spPr>
        <a:xfrm flipV="1">
          <a:off x="2019300" y="12997669"/>
          <a:ext cx="889000" cy="8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7" name="テキスト ボックス 186"/>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32601</xdr:rowOff>
    </xdr:from>
    <xdr:to>
      <xdr:col>2</xdr:col>
      <xdr:colOff>638175</xdr:colOff>
      <xdr:row>76</xdr:row>
      <xdr:rowOff>56986</xdr:rowOff>
    </xdr:to>
    <xdr:cxnSp macro="">
      <xdr:nvCxnSpPr>
        <xdr:cNvPr id="188" name="直線コネクタ 187"/>
        <xdr:cNvCxnSpPr/>
      </xdr:nvCxnSpPr>
      <xdr:spPr>
        <a:xfrm>
          <a:off x="1130300" y="13062801"/>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90" name="テキスト ボックス 189"/>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2" name="テキスト ボックス 191"/>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171120</xdr:rowOff>
    </xdr:from>
    <xdr:to>
      <xdr:col>6</xdr:col>
      <xdr:colOff>561975</xdr:colOff>
      <xdr:row>74</xdr:row>
      <xdr:rowOff>101270</xdr:rowOff>
    </xdr:to>
    <xdr:sp macro="" textlink="">
      <xdr:nvSpPr>
        <xdr:cNvPr id="198" name="円/楕円 197"/>
        <xdr:cNvSpPr/>
      </xdr:nvSpPr>
      <xdr:spPr>
        <a:xfrm>
          <a:off x="4584700" y="126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22547</xdr:rowOff>
    </xdr:from>
    <xdr:ext cx="599010" cy="259045"/>
    <xdr:sp macro="" textlink="">
      <xdr:nvSpPr>
        <xdr:cNvPr id="199" name="民生費該当値テキスト"/>
        <xdr:cNvSpPr txBox="1"/>
      </xdr:nvSpPr>
      <xdr:spPr>
        <a:xfrm>
          <a:off x="4686300" y="1253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144,684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58306</xdr:rowOff>
    </xdr:from>
    <xdr:to>
      <xdr:col>5</xdr:col>
      <xdr:colOff>409575</xdr:colOff>
      <xdr:row>74</xdr:row>
      <xdr:rowOff>159906</xdr:rowOff>
    </xdr:to>
    <xdr:sp macro="" textlink="">
      <xdr:nvSpPr>
        <xdr:cNvPr id="200" name="円/楕円 199"/>
        <xdr:cNvSpPr/>
      </xdr:nvSpPr>
      <xdr:spPr>
        <a:xfrm>
          <a:off x="3746500" y="127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4983</xdr:rowOff>
    </xdr:from>
    <xdr:ext cx="599010" cy="259045"/>
    <xdr:sp macro="" textlink="">
      <xdr:nvSpPr>
        <xdr:cNvPr id="201" name="テキスト ボックス 200"/>
        <xdr:cNvSpPr txBox="1"/>
      </xdr:nvSpPr>
      <xdr:spPr>
        <a:xfrm>
          <a:off x="3497794" y="1252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141,606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88119</xdr:rowOff>
    </xdr:from>
    <xdr:to>
      <xdr:col>4</xdr:col>
      <xdr:colOff>206375</xdr:colOff>
      <xdr:row>76</xdr:row>
      <xdr:rowOff>18269</xdr:rowOff>
    </xdr:to>
    <xdr:sp macro="" textlink="">
      <xdr:nvSpPr>
        <xdr:cNvPr id="202" name="円/楕円 201"/>
        <xdr:cNvSpPr/>
      </xdr:nvSpPr>
      <xdr:spPr>
        <a:xfrm>
          <a:off x="2857500" y="129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34796</xdr:rowOff>
    </xdr:from>
    <xdr:ext cx="599010" cy="259045"/>
    <xdr:sp macro="" textlink="">
      <xdr:nvSpPr>
        <xdr:cNvPr id="203" name="テキスト ボックス 202"/>
        <xdr:cNvSpPr txBox="1"/>
      </xdr:nvSpPr>
      <xdr:spPr>
        <a:xfrm>
          <a:off x="2608794" y="1272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131,041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6186</xdr:rowOff>
    </xdr:from>
    <xdr:to>
      <xdr:col>3</xdr:col>
      <xdr:colOff>3175</xdr:colOff>
      <xdr:row>76</xdr:row>
      <xdr:rowOff>107786</xdr:rowOff>
    </xdr:to>
    <xdr:sp macro="" textlink="">
      <xdr:nvSpPr>
        <xdr:cNvPr id="204" name="円/楕円 203"/>
        <xdr:cNvSpPr/>
      </xdr:nvSpPr>
      <xdr:spPr>
        <a:xfrm>
          <a:off x="1968500" y="13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124312</xdr:rowOff>
    </xdr:from>
    <xdr:ext cx="599010" cy="259045"/>
    <xdr:sp macro="" textlink="">
      <xdr:nvSpPr>
        <xdr:cNvPr id="205" name="テキスト ボックス 204"/>
        <xdr:cNvSpPr txBox="1"/>
      </xdr:nvSpPr>
      <xdr:spPr>
        <a:xfrm>
          <a:off x="1719794"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153251</xdr:rowOff>
    </xdr:from>
    <xdr:to>
      <xdr:col>1</xdr:col>
      <xdr:colOff>485775</xdr:colOff>
      <xdr:row>76</xdr:row>
      <xdr:rowOff>83401</xdr:rowOff>
    </xdr:to>
    <xdr:sp macro="" textlink="">
      <xdr:nvSpPr>
        <xdr:cNvPr id="206" name="円/楕円 205"/>
        <xdr:cNvSpPr/>
      </xdr:nvSpPr>
      <xdr:spPr>
        <a:xfrm>
          <a:off x="10795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99928</xdr:rowOff>
    </xdr:from>
    <xdr:ext cx="599010" cy="259045"/>
    <xdr:sp macro="" textlink="">
      <xdr:nvSpPr>
        <xdr:cNvPr id="207" name="テキスト ボックス 206"/>
        <xdr:cNvSpPr txBox="1"/>
      </xdr:nvSpPr>
      <xdr:spPr>
        <a:xfrm>
          <a:off x="830794" y="127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127,622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95417</xdr:rowOff>
    </xdr:from>
    <xdr:to>
      <xdr:col>6</xdr:col>
      <xdr:colOff>511175</xdr:colOff>
      <xdr:row>98</xdr:row>
      <xdr:rowOff>141170</xdr:rowOff>
    </xdr:to>
    <xdr:cxnSp macro="">
      <xdr:nvCxnSpPr>
        <xdr:cNvPr id="239" name="直線コネクタ 238"/>
        <xdr:cNvCxnSpPr/>
      </xdr:nvCxnSpPr>
      <xdr:spPr>
        <a:xfrm>
          <a:off x="3797300" y="16897517"/>
          <a:ext cx="8382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95417</xdr:rowOff>
    </xdr:from>
    <xdr:to>
      <xdr:col>5</xdr:col>
      <xdr:colOff>358775</xdr:colOff>
      <xdr:row>98</xdr:row>
      <xdr:rowOff>147636</xdr:rowOff>
    </xdr:to>
    <xdr:cxnSp macro="">
      <xdr:nvCxnSpPr>
        <xdr:cNvPr id="242" name="直線コネクタ 241"/>
        <xdr:cNvCxnSpPr/>
      </xdr:nvCxnSpPr>
      <xdr:spPr>
        <a:xfrm flipV="1">
          <a:off x="2908300" y="16897517"/>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147636</xdr:rowOff>
    </xdr:from>
    <xdr:to>
      <xdr:col>4</xdr:col>
      <xdr:colOff>155575</xdr:colOff>
      <xdr:row>99</xdr:row>
      <xdr:rowOff>32976</xdr:rowOff>
    </xdr:to>
    <xdr:cxnSp macro="">
      <xdr:nvCxnSpPr>
        <xdr:cNvPr id="245" name="直線コネクタ 244"/>
        <xdr:cNvCxnSpPr/>
      </xdr:nvCxnSpPr>
      <xdr:spPr>
        <a:xfrm flipV="1">
          <a:off x="2019300" y="16949736"/>
          <a:ext cx="889000" cy="5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12305</xdr:rowOff>
    </xdr:from>
    <xdr:to>
      <xdr:col>2</xdr:col>
      <xdr:colOff>638175</xdr:colOff>
      <xdr:row>99</xdr:row>
      <xdr:rowOff>32976</xdr:rowOff>
    </xdr:to>
    <xdr:cxnSp macro="">
      <xdr:nvCxnSpPr>
        <xdr:cNvPr id="248" name="直線コネクタ 247"/>
        <xdr:cNvCxnSpPr/>
      </xdr:nvCxnSpPr>
      <xdr:spPr>
        <a:xfrm>
          <a:off x="1130300" y="16985855"/>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90370</xdr:rowOff>
    </xdr:from>
    <xdr:to>
      <xdr:col>6</xdr:col>
      <xdr:colOff>561975</xdr:colOff>
      <xdr:row>99</xdr:row>
      <xdr:rowOff>20520</xdr:rowOff>
    </xdr:to>
    <xdr:sp macro="" textlink="">
      <xdr:nvSpPr>
        <xdr:cNvPr id="258" name="円/楕円 257"/>
        <xdr:cNvSpPr/>
      </xdr:nvSpPr>
      <xdr:spPr>
        <a:xfrm>
          <a:off x="4584700" y="168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68797</xdr:rowOff>
    </xdr:from>
    <xdr:ext cx="534377" cy="259045"/>
    <xdr:sp macro="" textlink="">
      <xdr:nvSpPr>
        <xdr:cNvPr id="259" name="衛生費該当値テキスト"/>
        <xdr:cNvSpPr txBox="1"/>
      </xdr:nvSpPr>
      <xdr:spPr>
        <a:xfrm>
          <a:off x="4686300" y="168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44617</xdr:rowOff>
    </xdr:from>
    <xdr:to>
      <xdr:col>5</xdr:col>
      <xdr:colOff>409575</xdr:colOff>
      <xdr:row>98</xdr:row>
      <xdr:rowOff>146217</xdr:rowOff>
    </xdr:to>
    <xdr:sp macro="" textlink="">
      <xdr:nvSpPr>
        <xdr:cNvPr id="260" name="円/楕円 259"/>
        <xdr:cNvSpPr/>
      </xdr:nvSpPr>
      <xdr:spPr>
        <a:xfrm>
          <a:off x="3746500" y="16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137344</xdr:rowOff>
    </xdr:from>
    <xdr:ext cx="534377" cy="259045"/>
    <xdr:sp macro="" textlink="">
      <xdr:nvSpPr>
        <xdr:cNvPr id="261" name="テキスト ボックス 260"/>
        <xdr:cNvSpPr txBox="1"/>
      </xdr:nvSpPr>
      <xdr:spPr>
        <a:xfrm>
          <a:off x="3530111" y="169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96836</xdr:rowOff>
    </xdr:from>
    <xdr:to>
      <xdr:col>4</xdr:col>
      <xdr:colOff>206375</xdr:colOff>
      <xdr:row>99</xdr:row>
      <xdr:rowOff>26986</xdr:rowOff>
    </xdr:to>
    <xdr:sp macro="" textlink="">
      <xdr:nvSpPr>
        <xdr:cNvPr id="262" name="円/楕円 261"/>
        <xdr:cNvSpPr/>
      </xdr:nvSpPr>
      <xdr:spPr>
        <a:xfrm>
          <a:off x="2857500" y="168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18113</xdr:rowOff>
    </xdr:from>
    <xdr:ext cx="534377" cy="259045"/>
    <xdr:sp macro="" textlink="">
      <xdr:nvSpPr>
        <xdr:cNvPr id="263" name="テキスト ボックス 262"/>
        <xdr:cNvSpPr txBox="1"/>
      </xdr:nvSpPr>
      <xdr:spPr>
        <a:xfrm>
          <a:off x="2641111" y="1699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153626</xdr:rowOff>
    </xdr:from>
    <xdr:to>
      <xdr:col>3</xdr:col>
      <xdr:colOff>3175</xdr:colOff>
      <xdr:row>99</xdr:row>
      <xdr:rowOff>83776</xdr:rowOff>
    </xdr:to>
    <xdr:sp macro="" textlink="">
      <xdr:nvSpPr>
        <xdr:cNvPr id="264" name="円/楕円 263"/>
        <xdr:cNvSpPr/>
      </xdr:nvSpPr>
      <xdr:spPr>
        <a:xfrm>
          <a:off x="1968500" y="169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74903</xdr:rowOff>
    </xdr:from>
    <xdr:ext cx="534377" cy="259045"/>
    <xdr:sp macro="" textlink="">
      <xdr:nvSpPr>
        <xdr:cNvPr id="265" name="テキスト ボックス 264"/>
        <xdr:cNvSpPr txBox="1"/>
      </xdr:nvSpPr>
      <xdr:spPr>
        <a:xfrm>
          <a:off x="1752111" y="1704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132955</xdr:rowOff>
    </xdr:from>
    <xdr:to>
      <xdr:col>1</xdr:col>
      <xdr:colOff>485775</xdr:colOff>
      <xdr:row>99</xdr:row>
      <xdr:rowOff>63105</xdr:rowOff>
    </xdr:to>
    <xdr:sp macro="" textlink="">
      <xdr:nvSpPr>
        <xdr:cNvPr id="266" name="円/楕円 265"/>
        <xdr:cNvSpPr/>
      </xdr:nvSpPr>
      <xdr:spPr>
        <a:xfrm>
          <a:off x="1079500" y="169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54232</xdr:rowOff>
    </xdr:from>
    <xdr:ext cx="534377" cy="259045"/>
    <xdr:sp macro="" textlink="">
      <xdr:nvSpPr>
        <xdr:cNvPr id="267" name="テキスト ボックス 266"/>
        <xdr:cNvSpPr txBox="1"/>
      </xdr:nvSpPr>
      <xdr:spPr>
        <a:xfrm>
          <a:off x="863111" y="170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149225</xdr:rowOff>
    </xdr:from>
    <xdr:to>
      <xdr:col>15</xdr:col>
      <xdr:colOff>180975</xdr:colOff>
      <xdr:row>39</xdr:row>
      <xdr:rowOff>3048</xdr:rowOff>
    </xdr:to>
    <xdr:cxnSp macro="">
      <xdr:nvCxnSpPr>
        <xdr:cNvPr id="296" name="直線コネクタ 295"/>
        <xdr:cNvCxnSpPr/>
      </xdr:nvCxnSpPr>
      <xdr:spPr>
        <a:xfrm>
          <a:off x="9639300" y="6664325"/>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149225</xdr:rowOff>
    </xdr:from>
    <xdr:to>
      <xdr:col>14</xdr:col>
      <xdr:colOff>28575</xdr:colOff>
      <xdr:row>38</xdr:row>
      <xdr:rowOff>154813</xdr:rowOff>
    </xdr:to>
    <xdr:cxnSp macro="">
      <xdr:nvCxnSpPr>
        <xdr:cNvPr id="299" name="直線コネクタ 298"/>
        <xdr:cNvCxnSpPr/>
      </xdr:nvCxnSpPr>
      <xdr:spPr>
        <a:xfrm flipV="1">
          <a:off x="8750300" y="6664325"/>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67818</xdr:rowOff>
    </xdr:from>
    <xdr:to>
      <xdr:col>12</xdr:col>
      <xdr:colOff>511175</xdr:colOff>
      <xdr:row>38</xdr:row>
      <xdr:rowOff>154813</xdr:rowOff>
    </xdr:to>
    <xdr:cxnSp macro="">
      <xdr:nvCxnSpPr>
        <xdr:cNvPr id="302" name="直線コネクタ 301"/>
        <xdr:cNvCxnSpPr/>
      </xdr:nvCxnSpPr>
      <xdr:spPr>
        <a:xfrm>
          <a:off x="7861300" y="6582918"/>
          <a:ext cx="889000"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67818</xdr:rowOff>
    </xdr:from>
    <xdr:to>
      <xdr:col>11</xdr:col>
      <xdr:colOff>307975</xdr:colOff>
      <xdr:row>38</xdr:row>
      <xdr:rowOff>74549</xdr:rowOff>
    </xdr:to>
    <xdr:cxnSp macro="">
      <xdr:nvCxnSpPr>
        <xdr:cNvPr id="305" name="直線コネクタ 304"/>
        <xdr:cNvCxnSpPr/>
      </xdr:nvCxnSpPr>
      <xdr:spPr>
        <a:xfrm flipV="1">
          <a:off x="6972300" y="6582918"/>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123698</xdr:rowOff>
    </xdr:from>
    <xdr:to>
      <xdr:col>15</xdr:col>
      <xdr:colOff>231775</xdr:colOff>
      <xdr:row>39</xdr:row>
      <xdr:rowOff>53848</xdr:rowOff>
    </xdr:to>
    <xdr:sp macro="" textlink="">
      <xdr:nvSpPr>
        <xdr:cNvPr id="315" name="円/楕円 314"/>
        <xdr:cNvSpPr/>
      </xdr:nvSpPr>
      <xdr:spPr>
        <a:xfrm>
          <a:off x="10426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38625</xdr:rowOff>
    </xdr:from>
    <xdr:ext cx="378565" cy="259045"/>
    <xdr:sp macro="" textlink="">
      <xdr:nvSpPr>
        <xdr:cNvPr id="316" name="労働費該当値テキスト"/>
        <xdr:cNvSpPr txBox="1"/>
      </xdr:nvSpPr>
      <xdr:spPr>
        <a:xfrm>
          <a:off x="10528300" y="6553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98425</xdr:rowOff>
    </xdr:from>
    <xdr:to>
      <xdr:col>14</xdr:col>
      <xdr:colOff>79375</xdr:colOff>
      <xdr:row>39</xdr:row>
      <xdr:rowOff>28575</xdr:rowOff>
    </xdr:to>
    <xdr:sp macro="" textlink="">
      <xdr:nvSpPr>
        <xdr:cNvPr id="317" name="円/楕円 316"/>
        <xdr:cNvSpPr/>
      </xdr:nvSpPr>
      <xdr:spPr>
        <a:xfrm>
          <a:off x="9588500" y="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19702</xdr:rowOff>
    </xdr:from>
    <xdr:ext cx="378565" cy="259045"/>
    <xdr:sp macro="" textlink="">
      <xdr:nvSpPr>
        <xdr:cNvPr id="318" name="テキスト ボックス 317"/>
        <xdr:cNvSpPr txBox="1"/>
      </xdr:nvSpPr>
      <xdr:spPr>
        <a:xfrm>
          <a:off x="9450017" y="670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104013</xdr:rowOff>
    </xdr:from>
    <xdr:to>
      <xdr:col>12</xdr:col>
      <xdr:colOff>561975</xdr:colOff>
      <xdr:row>39</xdr:row>
      <xdr:rowOff>34163</xdr:rowOff>
    </xdr:to>
    <xdr:sp macro="" textlink="">
      <xdr:nvSpPr>
        <xdr:cNvPr id="319" name="円/楕円 318"/>
        <xdr:cNvSpPr/>
      </xdr:nvSpPr>
      <xdr:spPr>
        <a:xfrm>
          <a:off x="8699500" y="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25290</xdr:rowOff>
    </xdr:from>
    <xdr:ext cx="378565" cy="259045"/>
    <xdr:sp macro="" textlink="">
      <xdr:nvSpPr>
        <xdr:cNvPr id="320" name="テキスト ボックス 319"/>
        <xdr:cNvSpPr txBox="1"/>
      </xdr:nvSpPr>
      <xdr:spPr>
        <a:xfrm>
          <a:off x="8561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17018</xdr:rowOff>
    </xdr:from>
    <xdr:to>
      <xdr:col>11</xdr:col>
      <xdr:colOff>358775</xdr:colOff>
      <xdr:row>38</xdr:row>
      <xdr:rowOff>118618</xdr:rowOff>
    </xdr:to>
    <xdr:sp macro="" textlink="">
      <xdr:nvSpPr>
        <xdr:cNvPr id="321" name="円/楕円 320"/>
        <xdr:cNvSpPr/>
      </xdr:nvSpPr>
      <xdr:spPr>
        <a:xfrm>
          <a:off x="7810500" y="65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109745</xdr:rowOff>
    </xdr:from>
    <xdr:ext cx="469744" cy="259045"/>
    <xdr:sp macro="" textlink="">
      <xdr:nvSpPr>
        <xdr:cNvPr id="322" name="テキスト ボックス 321"/>
        <xdr:cNvSpPr txBox="1"/>
      </xdr:nvSpPr>
      <xdr:spPr>
        <a:xfrm>
          <a:off x="7626427" y="662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23749</xdr:rowOff>
    </xdr:from>
    <xdr:to>
      <xdr:col>10</xdr:col>
      <xdr:colOff>155575</xdr:colOff>
      <xdr:row>38</xdr:row>
      <xdr:rowOff>125349</xdr:rowOff>
    </xdr:to>
    <xdr:sp macro="" textlink="">
      <xdr:nvSpPr>
        <xdr:cNvPr id="323" name="円/楕円 322"/>
        <xdr:cNvSpPr/>
      </xdr:nvSpPr>
      <xdr:spPr>
        <a:xfrm>
          <a:off x="6921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116476</xdr:rowOff>
    </xdr:from>
    <xdr:ext cx="469744" cy="259045"/>
    <xdr:sp macro="" textlink="">
      <xdr:nvSpPr>
        <xdr:cNvPr id="324" name="テキスト ボックス 323"/>
        <xdr:cNvSpPr txBox="1"/>
      </xdr:nvSpPr>
      <xdr:spPr>
        <a:xfrm>
          <a:off x="6737427" y="66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87396</xdr:rowOff>
    </xdr:from>
    <xdr:to>
      <xdr:col>15</xdr:col>
      <xdr:colOff>180975</xdr:colOff>
      <xdr:row>58</xdr:row>
      <xdr:rowOff>94574</xdr:rowOff>
    </xdr:to>
    <xdr:cxnSp macro="">
      <xdr:nvCxnSpPr>
        <xdr:cNvPr id="351" name="直線コネクタ 350"/>
        <xdr:cNvCxnSpPr/>
      </xdr:nvCxnSpPr>
      <xdr:spPr>
        <a:xfrm flipV="1">
          <a:off x="9639300" y="10031496"/>
          <a:ext cx="8382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92563</xdr:rowOff>
    </xdr:from>
    <xdr:to>
      <xdr:col>14</xdr:col>
      <xdr:colOff>28575</xdr:colOff>
      <xdr:row>58</xdr:row>
      <xdr:rowOff>94574</xdr:rowOff>
    </xdr:to>
    <xdr:cxnSp macro="">
      <xdr:nvCxnSpPr>
        <xdr:cNvPr id="354" name="直線コネクタ 353"/>
        <xdr:cNvCxnSpPr/>
      </xdr:nvCxnSpPr>
      <xdr:spPr>
        <a:xfrm>
          <a:off x="8750300" y="10036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79807</xdr:rowOff>
    </xdr:from>
    <xdr:to>
      <xdr:col>12</xdr:col>
      <xdr:colOff>511175</xdr:colOff>
      <xdr:row>58</xdr:row>
      <xdr:rowOff>92563</xdr:rowOff>
    </xdr:to>
    <xdr:cxnSp macro="">
      <xdr:nvCxnSpPr>
        <xdr:cNvPr id="357" name="直線コネクタ 356"/>
        <xdr:cNvCxnSpPr/>
      </xdr:nvCxnSpPr>
      <xdr:spPr>
        <a:xfrm>
          <a:off x="7861300" y="10023907"/>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70617</xdr:rowOff>
    </xdr:from>
    <xdr:to>
      <xdr:col>11</xdr:col>
      <xdr:colOff>307975</xdr:colOff>
      <xdr:row>58</xdr:row>
      <xdr:rowOff>79807</xdr:rowOff>
    </xdr:to>
    <xdr:cxnSp macro="">
      <xdr:nvCxnSpPr>
        <xdr:cNvPr id="360" name="直線コネクタ 359"/>
        <xdr:cNvCxnSpPr/>
      </xdr:nvCxnSpPr>
      <xdr:spPr>
        <a:xfrm>
          <a:off x="6972300" y="10014717"/>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36596</xdr:rowOff>
    </xdr:from>
    <xdr:to>
      <xdr:col>15</xdr:col>
      <xdr:colOff>231775</xdr:colOff>
      <xdr:row>58</xdr:row>
      <xdr:rowOff>138196</xdr:rowOff>
    </xdr:to>
    <xdr:sp macro="" textlink="">
      <xdr:nvSpPr>
        <xdr:cNvPr id="370" name="円/楕円 369"/>
        <xdr:cNvSpPr/>
      </xdr:nvSpPr>
      <xdr:spPr>
        <a:xfrm>
          <a:off x="10426700" y="99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122973</xdr:rowOff>
    </xdr:from>
    <xdr:ext cx="469744" cy="259045"/>
    <xdr:sp macro="" textlink="">
      <xdr:nvSpPr>
        <xdr:cNvPr id="371" name="農林水産業費該当値テキスト"/>
        <xdr:cNvSpPr txBox="1"/>
      </xdr:nvSpPr>
      <xdr:spPr>
        <a:xfrm>
          <a:off x="10528300" y="989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43774</xdr:rowOff>
    </xdr:from>
    <xdr:to>
      <xdr:col>14</xdr:col>
      <xdr:colOff>79375</xdr:colOff>
      <xdr:row>58</xdr:row>
      <xdr:rowOff>145374</xdr:rowOff>
    </xdr:to>
    <xdr:sp macro="" textlink="">
      <xdr:nvSpPr>
        <xdr:cNvPr id="372" name="円/楕円 371"/>
        <xdr:cNvSpPr/>
      </xdr:nvSpPr>
      <xdr:spPr>
        <a:xfrm>
          <a:off x="9588500" y="99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136501</xdr:rowOff>
    </xdr:from>
    <xdr:ext cx="378565" cy="259045"/>
    <xdr:sp macro="" textlink="">
      <xdr:nvSpPr>
        <xdr:cNvPr id="373" name="テキスト ボックス 372"/>
        <xdr:cNvSpPr txBox="1"/>
      </xdr:nvSpPr>
      <xdr:spPr>
        <a:xfrm>
          <a:off x="9450017" y="1008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41763</xdr:rowOff>
    </xdr:from>
    <xdr:to>
      <xdr:col>12</xdr:col>
      <xdr:colOff>561975</xdr:colOff>
      <xdr:row>58</xdr:row>
      <xdr:rowOff>143363</xdr:rowOff>
    </xdr:to>
    <xdr:sp macro="" textlink="">
      <xdr:nvSpPr>
        <xdr:cNvPr id="374" name="円/楕円 373"/>
        <xdr:cNvSpPr/>
      </xdr:nvSpPr>
      <xdr:spPr>
        <a:xfrm>
          <a:off x="8699500" y="99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134490</xdr:rowOff>
    </xdr:from>
    <xdr:ext cx="469744" cy="259045"/>
    <xdr:sp macro="" textlink="">
      <xdr:nvSpPr>
        <xdr:cNvPr id="375" name="テキスト ボックス 374"/>
        <xdr:cNvSpPr txBox="1"/>
      </xdr:nvSpPr>
      <xdr:spPr>
        <a:xfrm>
          <a:off x="8515427" y="1007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29007</xdr:rowOff>
    </xdr:from>
    <xdr:to>
      <xdr:col>11</xdr:col>
      <xdr:colOff>358775</xdr:colOff>
      <xdr:row>58</xdr:row>
      <xdr:rowOff>130607</xdr:rowOff>
    </xdr:to>
    <xdr:sp macro="" textlink="">
      <xdr:nvSpPr>
        <xdr:cNvPr id="376" name="円/楕円 375"/>
        <xdr:cNvSpPr/>
      </xdr:nvSpPr>
      <xdr:spPr>
        <a:xfrm>
          <a:off x="7810500" y="99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121734</xdr:rowOff>
    </xdr:from>
    <xdr:ext cx="469744" cy="259045"/>
    <xdr:sp macro="" textlink="">
      <xdr:nvSpPr>
        <xdr:cNvPr id="377" name="テキスト ボックス 376"/>
        <xdr:cNvSpPr txBox="1"/>
      </xdr:nvSpPr>
      <xdr:spPr>
        <a:xfrm>
          <a:off x="7626427" y="1006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19817</xdr:rowOff>
    </xdr:from>
    <xdr:to>
      <xdr:col>10</xdr:col>
      <xdr:colOff>155575</xdr:colOff>
      <xdr:row>58</xdr:row>
      <xdr:rowOff>121417</xdr:rowOff>
    </xdr:to>
    <xdr:sp macro="" textlink="">
      <xdr:nvSpPr>
        <xdr:cNvPr id="378" name="円/楕円 377"/>
        <xdr:cNvSpPr/>
      </xdr:nvSpPr>
      <xdr:spPr>
        <a:xfrm>
          <a:off x="6921500" y="99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112544</xdr:rowOff>
    </xdr:from>
    <xdr:ext cx="469744" cy="259045"/>
    <xdr:sp macro="" textlink="">
      <xdr:nvSpPr>
        <xdr:cNvPr id="379" name="テキスト ボックス 378"/>
        <xdr:cNvSpPr txBox="1"/>
      </xdr:nvSpPr>
      <xdr:spPr>
        <a:xfrm>
          <a:off x="6737427" y="1005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50820</xdr:rowOff>
    </xdr:from>
    <xdr:to>
      <xdr:col>15</xdr:col>
      <xdr:colOff>180975</xdr:colOff>
      <xdr:row>78</xdr:row>
      <xdr:rowOff>63805</xdr:rowOff>
    </xdr:to>
    <xdr:cxnSp macro="">
      <xdr:nvCxnSpPr>
        <xdr:cNvPr id="406" name="直線コネクタ 405"/>
        <xdr:cNvCxnSpPr/>
      </xdr:nvCxnSpPr>
      <xdr:spPr>
        <a:xfrm flipV="1">
          <a:off x="9639300" y="13423920"/>
          <a:ext cx="8382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63805</xdr:rowOff>
    </xdr:from>
    <xdr:to>
      <xdr:col>14</xdr:col>
      <xdr:colOff>28575</xdr:colOff>
      <xdr:row>78</xdr:row>
      <xdr:rowOff>65405</xdr:rowOff>
    </xdr:to>
    <xdr:cxnSp macro="">
      <xdr:nvCxnSpPr>
        <xdr:cNvPr id="409" name="直線コネクタ 408"/>
        <xdr:cNvCxnSpPr/>
      </xdr:nvCxnSpPr>
      <xdr:spPr>
        <a:xfrm flipV="1">
          <a:off x="8750300" y="1343690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60285</xdr:rowOff>
    </xdr:from>
    <xdr:to>
      <xdr:col>12</xdr:col>
      <xdr:colOff>511175</xdr:colOff>
      <xdr:row>78</xdr:row>
      <xdr:rowOff>65405</xdr:rowOff>
    </xdr:to>
    <xdr:cxnSp macro="">
      <xdr:nvCxnSpPr>
        <xdr:cNvPr id="412" name="直線コネクタ 411"/>
        <xdr:cNvCxnSpPr/>
      </xdr:nvCxnSpPr>
      <xdr:spPr>
        <a:xfrm>
          <a:off x="7861300" y="1343338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57038</xdr:rowOff>
    </xdr:from>
    <xdr:to>
      <xdr:col>11</xdr:col>
      <xdr:colOff>307975</xdr:colOff>
      <xdr:row>78</xdr:row>
      <xdr:rowOff>60285</xdr:rowOff>
    </xdr:to>
    <xdr:cxnSp macro="">
      <xdr:nvCxnSpPr>
        <xdr:cNvPr id="415" name="直線コネクタ 414"/>
        <xdr:cNvCxnSpPr/>
      </xdr:nvCxnSpPr>
      <xdr:spPr>
        <a:xfrm>
          <a:off x="6972300" y="13430138"/>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20</xdr:rowOff>
    </xdr:from>
    <xdr:to>
      <xdr:col>15</xdr:col>
      <xdr:colOff>231775</xdr:colOff>
      <xdr:row>78</xdr:row>
      <xdr:rowOff>101620</xdr:rowOff>
    </xdr:to>
    <xdr:sp macro="" textlink="">
      <xdr:nvSpPr>
        <xdr:cNvPr id="425" name="円/楕円 424"/>
        <xdr:cNvSpPr/>
      </xdr:nvSpPr>
      <xdr:spPr>
        <a:xfrm>
          <a:off x="10426700" y="133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86397</xdr:rowOff>
    </xdr:from>
    <xdr:ext cx="469744" cy="259045"/>
    <xdr:sp macro="" textlink="">
      <xdr:nvSpPr>
        <xdr:cNvPr id="426" name="商工費該当値テキスト"/>
        <xdr:cNvSpPr txBox="1"/>
      </xdr:nvSpPr>
      <xdr:spPr>
        <a:xfrm>
          <a:off x="10528300" y="1328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13005</xdr:rowOff>
    </xdr:from>
    <xdr:to>
      <xdr:col>14</xdr:col>
      <xdr:colOff>79375</xdr:colOff>
      <xdr:row>78</xdr:row>
      <xdr:rowOff>114605</xdr:rowOff>
    </xdr:to>
    <xdr:sp macro="" textlink="">
      <xdr:nvSpPr>
        <xdr:cNvPr id="427" name="円/楕円 426"/>
        <xdr:cNvSpPr/>
      </xdr:nvSpPr>
      <xdr:spPr>
        <a:xfrm>
          <a:off x="9588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105732</xdr:rowOff>
    </xdr:from>
    <xdr:ext cx="469744" cy="259045"/>
    <xdr:sp macro="" textlink="">
      <xdr:nvSpPr>
        <xdr:cNvPr id="428" name="テキスト ボックス 427"/>
        <xdr:cNvSpPr txBox="1"/>
      </xdr:nvSpPr>
      <xdr:spPr>
        <a:xfrm>
          <a:off x="9404427" y="134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14605</xdr:rowOff>
    </xdr:from>
    <xdr:to>
      <xdr:col>12</xdr:col>
      <xdr:colOff>561975</xdr:colOff>
      <xdr:row>78</xdr:row>
      <xdr:rowOff>116205</xdr:rowOff>
    </xdr:to>
    <xdr:sp macro="" textlink="">
      <xdr:nvSpPr>
        <xdr:cNvPr id="429" name="円/楕円 428"/>
        <xdr:cNvSpPr/>
      </xdr:nvSpPr>
      <xdr:spPr>
        <a:xfrm>
          <a:off x="8699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107332</xdr:rowOff>
    </xdr:from>
    <xdr:ext cx="469744" cy="259045"/>
    <xdr:sp macro="" textlink="">
      <xdr:nvSpPr>
        <xdr:cNvPr id="430" name="テキスト ボックス 429"/>
        <xdr:cNvSpPr txBox="1"/>
      </xdr:nvSpPr>
      <xdr:spPr>
        <a:xfrm>
          <a:off x="8515427"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9485</xdr:rowOff>
    </xdr:from>
    <xdr:to>
      <xdr:col>11</xdr:col>
      <xdr:colOff>358775</xdr:colOff>
      <xdr:row>78</xdr:row>
      <xdr:rowOff>111085</xdr:rowOff>
    </xdr:to>
    <xdr:sp macro="" textlink="">
      <xdr:nvSpPr>
        <xdr:cNvPr id="431" name="円/楕円 430"/>
        <xdr:cNvSpPr/>
      </xdr:nvSpPr>
      <xdr:spPr>
        <a:xfrm>
          <a:off x="7810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102212</xdr:rowOff>
    </xdr:from>
    <xdr:ext cx="469744" cy="259045"/>
    <xdr:sp macro="" textlink="">
      <xdr:nvSpPr>
        <xdr:cNvPr id="432" name="テキスト ボックス 431"/>
        <xdr:cNvSpPr txBox="1"/>
      </xdr:nvSpPr>
      <xdr:spPr>
        <a:xfrm>
          <a:off x="7626427"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6238</xdr:rowOff>
    </xdr:from>
    <xdr:to>
      <xdr:col>10</xdr:col>
      <xdr:colOff>155575</xdr:colOff>
      <xdr:row>78</xdr:row>
      <xdr:rowOff>107838</xdr:rowOff>
    </xdr:to>
    <xdr:sp macro="" textlink="">
      <xdr:nvSpPr>
        <xdr:cNvPr id="433" name="円/楕円 432"/>
        <xdr:cNvSpPr/>
      </xdr:nvSpPr>
      <xdr:spPr>
        <a:xfrm>
          <a:off x="6921500" y="133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98965</xdr:rowOff>
    </xdr:from>
    <xdr:ext cx="469744" cy="259045"/>
    <xdr:sp macro="" textlink="">
      <xdr:nvSpPr>
        <xdr:cNvPr id="434" name="テキスト ボックス 433"/>
        <xdr:cNvSpPr txBox="1"/>
      </xdr:nvSpPr>
      <xdr:spPr>
        <a:xfrm>
          <a:off x="6737427" y="134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98628</xdr:rowOff>
    </xdr:from>
    <xdr:to>
      <xdr:col>15</xdr:col>
      <xdr:colOff>180975</xdr:colOff>
      <xdr:row>96</xdr:row>
      <xdr:rowOff>164275</xdr:rowOff>
    </xdr:to>
    <xdr:cxnSp macro="">
      <xdr:nvCxnSpPr>
        <xdr:cNvPr id="464" name="直線コネクタ 463"/>
        <xdr:cNvCxnSpPr/>
      </xdr:nvCxnSpPr>
      <xdr:spPr>
        <a:xfrm>
          <a:off x="9639300" y="16386378"/>
          <a:ext cx="838200" cy="2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5"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60700</xdr:rowOff>
    </xdr:from>
    <xdr:to>
      <xdr:col>14</xdr:col>
      <xdr:colOff>28575</xdr:colOff>
      <xdr:row>95</xdr:row>
      <xdr:rowOff>98628</xdr:rowOff>
    </xdr:to>
    <xdr:cxnSp macro="">
      <xdr:nvCxnSpPr>
        <xdr:cNvPr id="467" name="直線コネクタ 466"/>
        <xdr:cNvCxnSpPr/>
      </xdr:nvCxnSpPr>
      <xdr:spPr>
        <a:xfrm>
          <a:off x="8750300" y="16348450"/>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9" name="テキスト ボックス 468"/>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60700</xdr:rowOff>
    </xdr:from>
    <xdr:to>
      <xdr:col>12</xdr:col>
      <xdr:colOff>511175</xdr:colOff>
      <xdr:row>96</xdr:row>
      <xdr:rowOff>142387</xdr:rowOff>
    </xdr:to>
    <xdr:cxnSp macro="">
      <xdr:nvCxnSpPr>
        <xdr:cNvPr id="470" name="直線コネクタ 469"/>
        <xdr:cNvCxnSpPr/>
      </xdr:nvCxnSpPr>
      <xdr:spPr>
        <a:xfrm flipV="1">
          <a:off x="7861300" y="16348450"/>
          <a:ext cx="889000" cy="25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2" name="テキスト ボックス 471"/>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83255</xdr:rowOff>
    </xdr:from>
    <xdr:to>
      <xdr:col>11</xdr:col>
      <xdr:colOff>307975</xdr:colOff>
      <xdr:row>96</xdr:row>
      <xdr:rowOff>142387</xdr:rowOff>
    </xdr:to>
    <xdr:cxnSp macro="">
      <xdr:nvCxnSpPr>
        <xdr:cNvPr id="473" name="直線コネクタ 472"/>
        <xdr:cNvCxnSpPr/>
      </xdr:nvCxnSpPr>
      <xdr:spPr>
        <a:xfrm>
          <a:off x="6972300" y="16542455"/>
          <a:ext cx="889000" cy="5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113475</xdr:rowOff>
    </xdr:from>
    <xdr:to>
      <xdr:col>15</xdr:col>
      <xdr:colOff>231775</xdr:colOff>
      <xdr:row>97</xdr:row>
      <xdr:rowOff>43625</xdr:rowOff>
    </xdr:to>
    <xdr:sp macro="" textlink="">
      <xdr:nvSpPr>
        <xdr:cNvPr id="483" name="円/楕円 482"/>
        <xdr:cNvSpPr/>
      </xdr:nvSpPr>
      <xdr:spPr>
        <a:xfrm>
          <a:off x="10426700" y="1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136352</xdr:rowOff>
    </xdr:from>
    <xdr:ext cx="534377" cy="259045"/>
    <xdr:sp macro="" textlink="">
      <xdr:nvSpPr>
        <xdr:cNvPr id="484" name="土木費該当値テキスト"/>
        <xdr:cNvSpPr txBox="1"/>
      </xdr:nvSpPr>
      <xdr:spPr>
        <a:xfrm>
          <a:off x="10528300" y="164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47828</xdr:rowOff>
    </xdr:from>
    <xdr:to>
      <xdr:col>14</xdr:col>
      <xdr:colOff>79375</xdr:colOff>
      <xdr:row>95</xdr:row>
      <xdr:rowOff>149428</xdr:rowOff>
    </xdr:to>
    <xdr:sp macro="" textlink="">
      <xdr:nvSpPr>
        <xdr:cNvPr id="485" name="円/楕円 484"/>
        <xdr:cNvSpPr/>
      </xdr:nvSpPr>
      <xdr:spPr>
        <a:xfrm>
          <a:off x="9588500" y="1633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165955</xdr:rowOff>
    </xdr:from>
    <xdr:ext cx="534377" cy="259045"/>
    <xdr:sp macro="" textlink="">
      <xdr:nvSpPr>
        <xdr:cNvPr id="486" name="テキスト ボックス 485"/>
        <xdr:cNvSpPr txBox="1"/>
      </xdr:nvSpPr>
      <xdr:spPr>
        <a:xfrm>
          <a:off x="9372111" y="161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9900</xdr:rowOff>
    </xdr:from>
    <xdr:to>
      <xdr:col>12</xdr:col>
      <xdr:colOff>561975</xdr:colOff>
      <xdr:row>95</xdr:row>
      <xdr:rowOff>111500</xdr:rowOff>
    </xdr:to>
    <xdr:sp macro="" textlink="">
      <xdr:nvSpPr>
        <xdr:cNvPr id="487" name="円/楕円 486"/>
        <xdr:cNvSpPr/>
      </xdr:nvSpPr>
      <xdr:spPr>
        <a:xfrm>
          <a:off x="8699500" y="162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128027</xdr:rowOff>
    </xdr:from>
    <xdr:ext cx="534377" cy="259045"/>
    <xdr:sp macro="" textlink="">
      <xdr:nvSpPr>
        <xdr:cNvPr id="488" name="テキスト ボックス 487"/>
        <xdr:cNvSpPr txBox="1"/>
      </xdr:nvSpPr>
      <xdr:spPr>
        <a:xfrm>
          <a:off x="8483111" y="160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91587</xdr:rowOff>
    </xdr:from>
    <xdr:to>
      <xdr:col>11</xdr:col>
      <xdr:colOff>358775</xdr:colOff>
      <xdr:row>97</xdr:row>
      <xdr:rowOff>21737</xdr:rowOff>
    </xdr:to>
    <xdr:sp macro="" textlink="">
      <xdr:nvSpPr>
        <xdr:cNvPr id="489" name="円/楕円 488"/>
        <xdr:cNvSpPr/>
      </xdr:nvSpPr>
      <xdr:spPr>
        <a:xfrm>
          <a:off x="7810500" y="165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12864</xdr:rowOff>
    </xdr:from>
    <xdr:ext cx="534377" cy="259045"/>
    <xdr:sp macro="" textlink="">
      <xdr:nvSpPr>
        <xdr:cNvPr id="490" name="テキスト ボックス 489"/>
        <xdr:cNvSpPr txBox="1"/>
      </xdr:nvSpPr>
      <xdr:spPr>
        <a:xfrm>
          <a:off x="7594111" y="166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32455</xdr:rowOff>
    </xdr:from>
    <xdr:to>
      <xdr:col>10</xdr:col>
      <xdr:colOff>155575</xdr:colOff>
      <xdr:row>96</xdr:row>
      <xdr:rowOff>134055</xdr:rowOff>
    </xdr:to>
    <xdr:sp macro="" textlink="">
      <xdr:nvSpPr>
        <xdr:cNvPr id="491" name="円/楕円 490"/>
        <xdr:cNvSpPr/>
      </xdr:nvSpPr>
      <xdr:spPr>
        <a:xfrm>
          <a:off x="6921500" y="164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150582</xdr:rowOff>
    </xdr:from>
    <xdr:ext cx="534377" cy="259045"/>
    <xdr:sp macro="" textlink="">
      <xdr:nvSpPr>
        <xdr:cNvPr id="492" name="テキスト ボックス 491"/>
        <xdr:cNvSpPr txBox="1"/>
      </xdr:nvSpPr>
      <xdr:spPr>
        <a:xfrm>
          <a:off x="6705111" y="162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17366</xdr:rowOff>
    </xdr:from>
    <xdr:to>
      <xdr:col>23</xdr:col>
      <xdr:colOff>517525</xdr:colOff>
      <xdr:row>38</xdr:row>
      <xdr:rowOff>34021</xdr:rowOff>
    </xdr:to>
    <xdr:cxnSp macro="">
      <xdr:nvCxnSpPr>
        <xdr:cNvPr id="524" name="直線コネクタ 523"/>
        <xdr:cNvCxnSpPr/>
      </xdr:nvCxnSpPr>
      <xdr:spPr>
        <a:xfrm>
          <a:off x="15481300" y="6532466"/>
          <a:ext cx="8382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17366</xdr:rowOff>
    </xdr:from>
    <xdr:to>
      <xdr:col>22</xdr:col>
      <xdr:colOff>365125</xdr:colOff>
      <xdr:row>38</xdr:row>
      <xdr:rowOff>39246</xdr:rowOff>
    </xdr:to>
    <xdr:cxnSp macro="">
      <xdr:nvCxnSpPr>
        <xdr:cNvPr id="527" name="直線コネクタ 526"/>
        <xdr:cNvCxnSpPr/>
      </xdr:nvCxnSpPr>
      <xdr:spPr>
        <a:xfrm flipV="1">
          <a:off x="14592300" y="6532466"/>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9" name="テキスト ボックス 528"/>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164912</xdr:rowOff>
    </xdr:from>
    <xdr:to>
      <xdr:col>21</xdr:col>
      <xdr:colOff>161925</xdr:colOff>
      <xdr:row>38</xdr:row>
      <xdr:rowOff>39246</xdr:rowOff>
    </xdr:to>
    <xdr:cxnSp macro="">
      <xdr:nvCxnSpPr>
        <xdr:cNvPr id="530" name="直線コネクタ 529"/>
        <xdr:cNvCxnSpPr/>
      </xdr:nvCxnSpPr>
      <xdr:spPr>
        <a:xfrm>
          <a:off x="13703300" y="6508562"/>
          <a:ext cx="889000" cy="4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143880</xdr:rowOff>
    </xdr:from>
    <xdr:to>
      <xdr:col>19</xdr:col>
      <xdr:colOff>644525</xdr:colOff>
      <xdr:row>37</xdr:row>
      <xdr:rowOff>164912</xdr:rowOff>
    </xdr:to>
    <xdr:cxnSp macro="">
      <xdr:nvCxnSpPr>
        <xdr:cNvPr id="533" name="直線コネクタ 532"/>
        <xdr:cNvCxnSpPr/>
      </xdr:nvCxnSpPr>
      <xdr:spPr>
        <a:xfrm>
          <a:off x="12814300" y="6487530"/>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154672</xdr:rowOff>
    </xdr:from>
    <xdr:to>
      <xdr:col>23</xdr:col>
      <xdr:colOff>568325</xdr:colOff>
      <xdr:row>38</xdr:row>
      <xdr:rowOff>84821</xdr:rowOff>
    </xdr:to>
    <xdr:sp macro="" textlink="">
      <xdr:nvSpPr>
        <xdr:cNvPr id="543" name="円/楕円 542"/>
        <xdr:cNvSpPr/>
      </xdr:nvSpPr>
      <xdr:spPr>
        <a:xfrm>
          <a:off x="16268700" y="6498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69599</xdr:rowOff>
    </xdr:from>
    <xdr:ext cx="469744" cy="259045"/>
    <xdr:sp macro="" textlink="">
      <xdr:nvSpPr>
        <xdr:cNvPr id="544" name="消防費該当値テキスト"/>
        <xdr:cNvSpPr txBox="1"/>
      </xdr:nvSpPr>
      <xdr:spPr>
        <a:xfrm>
          <a:off x="16370300" y="641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138016</xdr:rowOff>
    </xdr:from>
    <xdr:to>
      <xdr:col>22</xdr:col>
      <xdr:colOff>415925</xdr:colOff>
      <xdr:row>38</xdr:row>
      <xdr:rowOff>68166</xdr:rowOff>
    </xdr:to>
    <xdr:sp macro="" textlink="">
      <xdr:nvSpPr>
        <xdr:cNvPr id="545" name="円/楕円 544"/>
        <xdr:cNvSpPr/>
      </xdr:nvSpPr>
      <xdr:spPr>
        <a:xfrm>
          <a:off x="15430500" y="648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59293</xdr:rowOff>
    </xdr:from>
    <xdr:ext cx="469744" cy="259045"/>
    <xdr:sp macro="" textlink="">
      <xdr:nvSpPr>
        <xdr:cNvPr id="546" name="テキスト ボックス 545"/>
        <xdr:cNvSpPr txBox="1"/>
      </xdr:nvSpPr>
      <xdr:spPr>
        <a:xfrm>
          <a:off x="15246427" y="657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159896</xdr:rowOff>
    </xdr:from>
    <xdr:to>
      <xdr:col>21</xdr:col>
      <xdr:colOff>212725</xdr:colOff>
      <xdr:row>38</xdr:row>
      <xdr:rowOff>90046</xdr:rowOff>
    </xdr:to>
    <xdr:sp macro="" textlink="">
      <xdr:nvSpPr>
        <xdr:cNvPr id="547" name="円/楕円 546"/>
        <xdr:cNvSpPr/>
      </xdr:nvSpPr>
      <xdr:spPr>
        <a:xfrm>
          <a:off x="14541500" y="65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81173</xdr:rowOff>
    </xdr:from>
    <xdr:ext cx="469744" cy="259045"/>
    <xdr:sp macro="" textlink="">
      <xdr:nvSpPr>
        <xdr:cNvPr id="548" name="テキスト ボックス 547"/>
        <xdr:cNvSpPr txBox="1"/>
      </xdr:nvSpPr>
      <xdr:spPr>
        <a:xfrm>
          <a:off x="14357427" y="65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114111</xdr:rowOff>
    </xdr:from>
    <xdr:to>
      <xdr:col>20</xdr:col>
      <xdr:colOff>9525</xdr:colOff>
      <xdr:row>38</xdr:row>
      <xdr:rowOff>44261</xdr:rowOff>
    </xdr:to>
    <xdr:sp macro="" textlink="">
      <xdr:nvSpPr>
        <xdr:cNvPr id="549" name="円/楕円 548"/>
        <xdr:cNvSpPr/>
      </xdr:nvSpPr>
      <xdr:spPr>
        <a:xfrm>
          <a:off x="13652500" y="64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35389</xdr:rowOff>
    </xdr:from>
    <xdr:ext cx="469744" cy="259045"/>
    <xdr:sp macro="" textlink="">
      <xdr:nvSpPr>
        <xdr:cNvPr id="550" name="テキスト ボックス 549"/>
        <xdr:cNvSpPr txBox="1"/>
      </xdr:nvSpPr>
      <xdr:spPr>
        <a:xfrm>
          <a:off x="13468427" y="655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93080</xdr:rowOff>
    </xdr:from>
    <xdr:to>
      <xdr:col>18</xdr:col>
      <xdr:colOff>492125</xdr:colOff>
      <xdr:row>38</xdr:row>
      <xdr:rowOff>23230</xdr:rowOff>
    </xdr:to>
    <xdr:sp macro="" textlink="">
      <xdr:nvSpPr>
        <xdr:cNvPr id="551" name="円/楕円 550"/>
        <xdr:cNvSpPr/>
      </xdr:nvSpPr>
      <xdr:spPr>
        <a:xfrm>
          <a:off x="12763500" y="64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14357</xdr:rowOff>
    </xdr:from>
    <xdr:ext cx="469744" cy="259045"/>
    <xdr:sp macro="" textlink="">
      <xdr:nvSpPr>
        <xdr:cNvPr id="552" name="テキスト ボックス 551"/>
        <xdr:cNvSpPr txBox="1"/>
      </xdr:nvSpPr>
      <xdr:spPr>
        <a:xfrm>
          <a:off x="12579427" y="652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146199</xdr:rowOff>
    </xdr:from>
    <xdr:to>
      <xdr:col>23</xdr:col>
      <xdr:colOff>517525</xdr:colOff>
      <xdr:row>57</xdr:row>
      <xdr:rowOff>7471</xdr:rowOff>
    </xdr:to>
    <xdr:cxnSp macro="">
      <xdr:nvCxnSpPr>
        <xdr:cNvPr id="584" name="直線コネクタ 583"/>
        <xdr:cNvCxnSpPr/>
      </xdr:nvCxnSpPr>
      <xdr:spPr>
        <a:xfrm flipV="1">
          <a:off x="15481300" y="9747399"/>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116873</xdr:rowOff>
    </xdr:from>
    <xdr:to>
      <xdr:col>22</xdr:col>
      <xdr:colOff>365125</xdr:colOff>
      <xdr:row>57</xdr:row>
      <xdr:rowOff>7471</xdr:rowOff>
    </xdr:to>
    <xdr:cxnSp macro="">
      <xdr:nvCxnSpPr>
        <xdr:cNvPr id="587" name="直線コネクタ 586"/>
        <xdr:cNvCxnSpPr/>
      </xdr:nvCxnSpPr>
      <xdr:spPr>
        <a:xfrm>
          <a:off x="14592300" y="9546623"/>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55380</xdr:rowOff>
    </xdr:from>
    <xdr:to>
      <xdr:col>21</xdr:col>
      <xdr:colOff>161925</xdr:colOff>
      <xdr:row>55</xdr:row>
      <xdr:rowOff>116873</xdr:rowOff>
    </xdr:to>
    <xdr:cxnSp macro="">
      <xdr:nvCxnSpPr>
        <xdr:cNvPr id="590" name="直線コネクタ 589"/>
        <xdr:cNvCxnSpPr/>
      </xdr:nvCxnSpPr>
      <xdr:spPr>
        <a:xfrm>
          <a:off x="13703300" y="9485130"/>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32911</xdr:rowOff>
    </xdr:from>
    <xdr:to>
      <xdr:col>19</xdr:col>
      <xdr:colOff>644525</xdr:colOff>
      <xdr:row>55</xdr:row>
      <xdr:rowOff>55380</xdr:rowOff>
    </xdr:to>
    <xdr:cxnSp macro="">
      <xdr:nvCxnSpPr>
        <xdr:cNvPr id="593" name="直線コネクタ 592"/>
        <xdr:cNvCxnSpPr/>
      </xdr:nvCxnSpPr>
      <xdr:spPr>
        <a:xfrm>
          <a:off x="12814300" y="9462661"/>
          <a:ext cx="889000" cy="2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95399</xdr:rowOff>
    </xdr:from>
    <xdr:to>
      <xdr:col>23</xdr:col>
      <xdr:colOff>568325</xdr:colOff>
      <xdr:row>57</xdr:row>
      <xdr:rowOff>25549</xdr:rowOff>
    </xdr:to>
    <xdr:sp macro="" textlink="">
      <xdr:nvSpPr>
        <xdr:cNvPr id="603" name="円/楕円 602"/>
        <xdr:cNvSpPr/>
      </xdr:nvSpPr>
      <xdr:spPr>
        <a:xfrm>
          <a:off x="16268700" y="969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73826</xdr:rowOff>
    </xdr:from>
    <xdr:ext cx="534377" cy="259045"/>
    <xdr:sp macro="" textlink="">
      <xdr:nvSpPr>
        <xdr:cNvPr id="604" name="教育費該当値テキスト"/>
        <xdr:cNvSpPr txBox="1"/>
      </xdr:nvSpPr>
      <xdr:spPr>
        <a:xfrm>
          <a:off x="16370300" y="96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128121</xdr:rowOff>
    </xdr:from>
    <xdr:to>
      <xdr:col>22</xdr:col>
      <xdr:colOff>415925</xdr:colOff>
      <xdr:row>57</xdr:row>
      <xdr:rowOff>58271</xdr:rowOff>
    </xdr:to>
    <xdr:sp macro="" textlink="">
      <xdr:nvSpPr>
        <xdr:cNvPr id="605" name="円/楕円 604"/>
        <xdr:cNvSpPr/>
      </xdr:nvSpPr>
      <xdr:spPr>
        <a:xfrm>
          <a:off x="15430500" y="97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49398</xdr:rowOff>
    </xdr:from>
    <xdr:ext cx="534377" cy="259045"/>
    <xdr:sp macro="" textlink="">
      <xdr:nvSpPr>
        <xdr:cNvPr id="606" name="テキスト ボックス 605"/>
        <xdr:cNvSpPr txBox="1"/>
      </xdr:nvSpPr>
      <xdr:spPr>
        <a:xfrm>
          <a:off x="15214111" y="98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66073</xdr:rowOff>
    </xdr:from>
    <xdr:to>
      <xdr:col>21</xdr:col>
      <xdr:colOff>212725</xdr:colOff>
      <xdr:row>55</xdr:row>
      <xdr:rowOff>167673</xdr:rowOff>
    </xdr:to>
    <xdr:sp macro="" textlink="">
      <xdr:nvSpPr>
        <xdr:cNvPr id="607" name="円/楕円 606"/>
        <xdr:cNvSpPr/>
      </xdr:nvSpPr>
      <xdr:spPr>
        <a:xfrm>
          <a:off x="14541500" y="949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12750</xdr:rowOff>
    </xdr:from>
    <xdr:ext cx="534377" cy="259045"/>
    <xdr:sp macro="" textlink="">
      <xdr:nvSpPr>
        <xdr:cNvPr id="608" name="テキスト ボックス 607"/>
        <xdr:cNvSpPr txBox="1"/>
      </xdr:nvSpPr>
      <xdr:spPr>
        <a:xfrm>
          <a:off x="14325111" y="92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4580</xdr:rowOff>
    </xdr:from>
    <xdr:to>
      <xdr:col>20</xdr:col>
      <xdr:colOff>9525</xdr:colOff>
      <xdr:row>55</xdr:row>
      <xdr:rowOff>106180</xdr:rowOff>
    </xdr:to>
    <xdr:sp macro="" textlink="">
      <xdr:nvSpPr>
        <xdr:cNvPr id="609" name="円/楕円 608"/>
        <xdr:cNvSpPr/>
      </xdr:nvSpPr>
      <xdr:spPr>
        <a:xfrm>
          <a:off x="13652500" y="9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122707</xdr:rowOff>
    </xdr:from>
    <xdr:ext cx="534377" cy="259045"/>
    <xdr:sp macro="" textlink="">
      <xdr:nvSpPr>
        <xdr:cNvPr id="610" name="テキスト ボックス 609"/>
        <xdr:cNvSpPr txBox="1"/>
      </xdr:nvSpPr>
      <xdr:spPr>
        <a:xfrm>
          <a:off x="13436111" y="92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153561</xdr:rowOff>
    </xdr:from>
    <xdr:to>
      <xdr:col>18</xdr:col>
      <xdr:colOff>492125</xdr:colOff>
      <xdr:row>55</xdr:row>
      <xdr:rowOff>83711</xdr:rowOff>
    </xdr:to>
    <xdr:sp macro="" textlink="">
      <xdr:nvSpPr>
        <xdr:cNvPr id="611" name="円/楕円 610"/>
        <xdr:cNvSpPr/>
      </xdr:nvSpPr>
      <xdr:spPr>
        <a:xfrm>
          <a:off x="12763500" y="94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100238</xdr:rowOff>
    </xdr:from>
    <xdr:ext cx="534377" cy="259045"/>
    <xdr:sp macro="" textlink="">
      <xdr:nvSpPr>
        <xdr:cNvPr id="612" name="テキスト ボックス 611"/>
        <xdr:cNvSpPr txBox="1"/>
      </xdr:nvSpPr>
      <xdr:spPr>
        <a:xfrm>
          <a:off x="12547111" y="91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94438</xdr:rowOff>
    </xdr:from>
    <xdr:to>
      <xdr:col>23</xdr:col>
      <xdr:colOff>517525</xdr:colOff>
      <xdr:row>77</xdr:row>
      <xdr:rowOff>141529</xdr:rowOff>
    </xdr:to>
    <xdr:cxnSp macro="">
      <xdr:nvCxnSpPr>
        <xdr:cNvPr id="639" name="直線コネクタ 638"/>
        <xdr:cNvCxnSpPr/>
      </xdr:nvCxnSpPr>
      <xdr:spPr>
        <a:xfrm flipV="1">
          <a:off x="15481300" y="13296088"/>
          <a:ext cx="8382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99331</xdr:rowOff>
    </xdr:from>
    <xdr:ext cx="378565" cy="259045"/>
    <xdr:sp macro="" textlink="">
      <xdr:nvSpPr>
        <xdr:cNvPr id="640" name="災害復旧費平均値テキスト"/>
        <xdr:cNvSpPr txBox="1"/>
      </xdr:nvSpPr>
      <xdr:spPr>
        <a:xfrm>
          <a:off x="16370300" y="13300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141529</xdr:rowOff>
    </xdr:from>
    <xdr:to>
      <xdr:col>22</xdr:col>
      <xdr:colOff>365125</xdr:colOff>
      <xdr:row>78</xdr:row>
      <xdr:rowOff>49631</xdr:rowOff>
    </xdr:to>
    <xdr:cxnSp macro="">
      <xdr:nvCxnSpPr>
        <xdr:cNvPr id="642" name="直線コネクタ 641"/>
        <xdr:cNvCxnSpPr/>
      </xdr:nvCxnSpPr>
      <xdr:spPr>
        <a:xfrm flipV="1">
          <a:off x="14592300" y="13343179"/>
          <a:ext cx="889000" cy="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33495</xdr:rowOff>
    </xdr:from>
    <xdr:ext cx="378565" cy="259045"/>
    <xdr:sp macro="" textlink="">
      <xdr:nvSpPr>
        <xdr:cNvPr id="644" name="テキスト ボックス 643"/>
        <xdr:cNvSpPr txBox="1"/>
      </xdr:nvSpPr>
      <xdr:spPr>
        <a:xfrm>
          <a:off x="15292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49631</xdr:rowOff>
    </xdr:from>
    <xdr:to>
      <xdr:col>21</xdr:col>
      <xdr:colOff>161925</xdr:colOff>
      <xdr:row>78</xdr:row>
      <xdr:rowOff>91236</xdr:rowOff>
    </xdr:to>
    <xdr:cxnSp macro="">
      <xdr:nvCxnSpPr>
        <xdr:cNvPr id="645" name="直線コネクタ 644"/>
        <xdr:cNvCxnSpPr/>
      </xdr:nvCxnSpPr>
      <xdr:spPr>
        <a:xfrm flipV="1">
          <a:off x="13703300" y="13422731"/>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91236</xdr:rowOff>
    </xdr:from>
    <xdr:to>
      <xdr:col>19</xdr:col>
      <xdr:colOff>644525</xdr:colOff>
      <xdr:row>78</xdr:row>
      <xdr:rowOff>124613</xdr:rowOff>
    </xdr:to>
    <xdr:cxnSp macro="">
      <xdr:nvCxnSpPr>
        <xdr:cNvPr id="648" name="直線コネクタ 647"/>
        <xdr:cNvCxnSpPr/>
      </xdr:nvCxnSpPr>
      <xdr:spPr>
        <a:xfrm flipV="1">
          <a:off x="12814300" y="13464336"/>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43638</xdr:rowOff>
    </xdr:from>
    <xdr:to>
      <xdr:col>23</xdr:col>
      <xdr:colOff>568325</xdr:colOff>
      <xdr:row>77</xdr:row>
      <xdr:rowOff>145238</xdr:rowOff>
    </xdr:to>
    <xdr:sp macro="" textlink="">
      <xdr:nvSpPr>
        <xdr:cNvPr id="658" name="円/楕円 657"/>
        <xdr:cNvSpPr/>
      </xdr:nvSpPr>
      <xdr:spPr>
        <a:xfrm>
          <a:off x="162687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66515</xdr:rowOff>
    </xdr:from>
    <xdr:ext cx="378565" cy="259045"/>
    <xdr:sp macro="" textlink="">
      <xdr:nvSpPr>
        <xdr:cNvPr id="659" name="災害復旧費該当値テキスト"/>
        <xdr:cNvSpPr txBox="1"/>
      </xdr:nvSpPr>
      <xdr:spPr>
        <a:xfrm>
          <a:off x="16370300" y="1309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90729</xdr:rowOff>
    </xdr:from>
    <xdr:to>
      <xdr:col>22</xdr:col>
      <xdr:colOff>415925</xdr:colOff>
      <xdr:row>78</xdr:row>
      <xdr:rowOff>20879</xdr:rowOff>
    </xdr:to>
    <xdr:sp macro="" textlink="">
      <xdr:nvSpPr>
        <xdr:cNvPr id="660" name="円/楕円 659"/>
        <xdr:cNvSpPr/>
      </xdr:nvSpPr>
      <xdr:spPr>
        <a:xfrm>
          <a:off x="15430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37406</xdr:rowOff>
    </xdr:from>
    <xdr:ext cx="378565" cy="259045"/>
    <xdr:sp macro="" textlink="">
      <xdr:nvSpPr>
        <xdr:cNvPr id="661" name="テキスト ボックス 660"/>
        <xdr:cNvSpPr txBox="1"/>
      </xdr:nvSpPr>
      <xdr:spPr>
        <a:xfrm>
          <a:off x="15292017" y="13067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170281</xdr:rowOff>
    </xdr:from>
    <xdr:to>
      <xdr:col>21</xdr:col>
      <xdr:colOff>212725</xdr:colOff>
      <xdr:row>78</xdr:row>
      <xdr:rowOff>100431</xdr:rowOff>
    </xdr:to>
    <xdr:sp macro="" textlink="">
      <xdr:nvSpPr>
        <xdr:cNvPr id="662" name="円/楕円 661"/>
        <xdr:cNvSpPr/>
      </xdr:nvSpPr>
      <xdr:spPr>
        <a:xfrm>
          <a:off x="14541500" y="1337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91558</xdr:rowOff>
    </xdr:from>
    <xdr:ext cx="378565" cy="259045"/>
    <xdr:sp macro="" textlink="">
      <xdr:nvSpPr>
        <xdr:cNvPr id="663" name="テキスト ボックス 662"/>
        <xdr:cNvSpPr txBox="1"/>
      </xdr:nvSpPr>
      <xdr:spPr>
        <a:xfrm>
          <a:off x="14403017" y="13464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40436</xdr:rowOff>
    </xdr:from>
    <xdr:to>
      <xdr:col>20</xdr:col>
      <xdr:colOff>9525</xdr:colOff>
      <xdr:row>78</xdr:row>
      <xdr:rowOff>142036</xdr:rowOff>
    </xdr:to>
    <xdr:sp macro="" textlink="">
      <xdr:nvSpPr>
        <xdr:cNvPr id="664" name="円/楕円 663"/>
        <xdr:cNvSpPr/>
      </xdr:nvSpPr>
      <xdr:spPr>
        <a:xfrm>
          <a:off x="13652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133163</xdr:rowOff>
    </xdr:from>
    <xdr:ext cx="378565" cy="259045"/>
    <xdr:sp macro="" textlink="">
      <xdr:nvSpPr>
        <xdr:cNvPr id="665" name="テキスト ボックス 664"/>
        <xdr:cNvSpPr txBox="1"/>
      </xdr:nvSpPr>
      <xdr:spPr>
        <a:xfrm>
          <a:off x="13514017" y="1350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73813</xdr:rowOff>
    </xdr:from>
    <xdr:to>
      <xdr:col>18</xdr:col>
      <xdr:colOff>492125</xdr:colOff>
      <xdr:row>79</xdr:row>
      <xdr:rowOff>3963</xdr:rowOff>
    </xdr:to>
    <xdr:sp macro="" textlink="">
      <xdr:nvSpPr>
        <xdr:cNvPr id="666" name="円/楕円 665"/>
        <xdr:cNvSpPr/>
      </xdr:nvSpPr>
      <xdr:spPr>
        <a:xfrm>
          <a:off x="12763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166540</xdr:rowOff>
    </xdr:from>
    <xdr:ext cx="313932" cy="259045"/>
    <xdr:sp macro="" textlink="">
      <xdr:nvSpPr>
        <xdr:cNvPr id="667" name="テキスト ボックス 666"/>
        <xdr:cNvSpPr txBox="1"/>
      </xdr:nvSpPr>
      <xdr:spPr>
        <a:xfrm>
          <a:off x="12657333" y="1353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60871</xdr:rowOff>
    </xdr:from>
    <xdr:to>
      <xdr:col>23</xdr:col>
      <xdr:colOff>517525</xdr:colOff>
      <xdr:row>97</xdr:row>
      <xdr:rowOff>70396</xdr:rowOff>
    </xdr:to>
    <xdr:cxnSp macro="">
      <xdr:nvCxnSpPr>
        <xdr:cNvPr id="696" name="直線コネクタ 695"/>
        <xdr:cNvCxnSpPr/>
      </xdr:nvCxnSpPr>
      <xdr:spPr>
        <a:xfrm>
          <a:off x="15481300" y="1669152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50203</xdr:rowOff>
    </xdr:from>
    <xdr:to>
      <xdr:col>22</xdr:col>
      <xdr:colOff>365125</xdr:colOff>
      <xdr:row>97</xdr:row>
      <xdr:rowOff>60871</xdr:rowOff>
    </xdr:to>
    <xdr:cxnSp macro="">
      <xdr:nvCxnSpPr>
        <xdr:cNvPr id="699" name="直線コネクタ 698"/>
        <xdr:cNvCxnSpPr/>
      </xdr:nvCxnSpPr>
      <xdr:spPr>
        <a:xfrm>
          <a:off x="14592300" y="1668085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50203</xdr:rowOff>
    </xdr:from>
    <xdr:to>
      <xdr:col>21</xdr:col>
      <xdr:colOff>161925</xdr:colOff>
      <xdr:row>97</xdr:row>
      <xdr:rowOff>50964</xdr:rowOff>
    </xdr:to>
    <xdr:cxnSp macro="">
      <xdr:nvCxnSpPr>
        <xdr:cNvPr id="702" name="直線コネクタ 701"/>
        <xdr:cNvCxnSpPr/>
      </xdr:nvCxnSpPr>
      <xdr:spPr>
        <a:xfrm flipV="1">
          <a:off x="13703300" y="1668085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47516</xdr:rowOff>
    </xdr:from>
    <xdr:to>
      <xdr:col>19</xdr:col>
      <xdr:colOff>644525</xdr:colOff>
      <xdr:row>97</xdr:row>
      <xdr:rowOff>50964</xdr:rowOff>
    </xdr:to>
    <xdr:cxnSp macro="">
      <xdr:nvCxnSpPr>
        <xdr:cNvPr id="705" name="直線コネクタ 704"/>
        <xdr:cNvCxnSpPr/>
      </xdr:nvCxnSpPr>
      <xdr:spPr>
        <a:xfrm>
          <a:off x="12814300" y="16678166"/>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19596</xdr:rowOff>
    </xdr:from>
    <xdr:to>
      <xdr:col>23</xdr:col>
      <xdr:colOff>568325</xdr:colOff>
      <xdr:row>97</xdr:row>
      <xdr:rowOff>121196</xdr:rowOff>
    </xdr:to>
    <xdr:sp macro="" textlink="">
      <xdr:nvSpPr>
        <xdr:cNvPr id="715" name="円/楕円 714"/>
        <xdr:cNvSpPr/>
      </xdr:nvSpPr>
      <xdr:spPr>
        <a:xfrm>
          <a:off x="16268700" y="166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105973</xdr:rowOff>
    </xdr:from>
    <xdr:ext cx="534377" cy="259045"/>
    <xdr:sp macro="" textlink="">
      <xdr:nvSpPr>
        <xdr:cNvPr id="716" name="公債費該当値テキスト"/>
        <xdr:cNvSpPr txBox="1"/>
      </xdr:nvSpPr>
      <xdr:spPr>
        <a:xfrm>
          <a:off x="16370300" y="165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10071</xdr:rowOff>
    </xdr:from>
    <xdr:to>
      <xdr:col>22</xdr:col>
      <xdr:colOff>415925</xdr:colOff>
      <xdr:row>97</xdr:row>
      <xdr:rowOff>111671</xdr:rowOff>
    </xdr:to>
    <xdr:sp macro="" textlink="">
      <xdr:nvSpPr>
        <xdr:cNvPr id="717" name="円/楕円 716"/>
        <xdr:cNvSpPr/>
      </xdr:nvSpPr>
      <xdr:spPr>
        <a:xfrm>
          <a:off x="15430500" y="1664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102798</xdr:rowOff>
    </xdr:from>
    <xdr:ext cx="534377" cy="259045"/>
    <xdr:sp macro="" textlink="">
      <xdr:nvSpPr>
        <xdr:cNvPr id="718" name="テキスト ボックス 717"/>
        <xdr:cNvSpPr txBox="1"/>
      </xdr:nvSpPr>
      <xdr:spPr>
        <a:xfrm>
          <a:off x="15214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170853</xdr:rowOff>
    </xdr:from>
    <xdr:to>
      <xdr:col>21</xdr:col>
      <xdr:colOff>212725</xdr:colOff>
      <xdr:row>97</xdr:row>
      <xdr:rowOff>101003</xdr:rowOff>
    </xdr:to>
    <xdr:sp macro="" textlink="">
      <xdr:nvSpPr>
        <xdr:cNvPr id="719" name="円/楕円 718"/>
        <xdr:cNvSpPr/>
      </xdr:nvSpPr>
      <xdr:spPr>
        <a:xfrm>
          <a:off x="14541500" y="166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92130</xdr:rowOff>
    </xdr:from>
    <xdr:ext cx="534377" cy="259045"/>
    <xdr:sp macro="" textlink="">
      <xdr:nvSpPr>
        <xdr:cNvPr id="720" name="テキスト ボックス 719"/>
        <xdr:cNvSpPr txBox="1"/>
      </xdr:nvSpPr>
      <xdr:spPr>
        <a:xfrm>
          <a:off x="14325111" y="1672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164</xdr:rowOff>
    </xdr:from>
    <xdr:to>
      <xdr:col>20</xdr:col>
      <xdr:colOff>9525</xdr:colOff>
      <xdr:row>97</xdr:row>
      <xdr:rowOff>101764</xdr:rowOff>
    </xdr:to>
    <xdr:sp macro="" textlink="">
      <xdr:nvSpPr>
        <xdr:cNvPr id="721" name="円/楕円 720"/>
        <xdr:cNvSpPr/>
      </xdr:nvSpPr>
      <xdr:spPr>
        <a:xfrm>
          <a:off x="13652500" y="1663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92891</xdr:rowOff>
    </xdr:from>
    <xdr:ext cx="534377" cy="259045"/>
    <xdr:sp macro="" textlink="">
      <xdr:nvSpPr>
        <xdr:cNvPr id="722" name="テキスト ボックス 721"/>
        <xdr:cNvSpPr txBox="1"/>
      </xdr:nvSpPr>
      <xdr:spPr>
        <a:xfrm>
          <a:off x="13436111" y="167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168166</xdr:rowOff>
    </xdr:from>
    <xdr:to>
      <xdr:col>18</xdr:col>
      <xdr:colOff>492125</xdr:colOff>
      <xdr:row>97</xdr:row>
      <xdr:rowOff>98316</xdr:rowOff>
    </xdr:to>
    <xdr:sp macro="" textlink="">
      <xdr:nvSpPr>
        <xdr:cNvPr id="723" name="円/楕円 722"/>
        <xdr:cNvSpPr/>
      </xdr:nvSpPr>
      <xdr:spPr>
        <a:xfrm>
          <a:off x="12763500" y="166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89443</xdr:rowOff>
    </xdr:from>
    <xdr:ext cx="534377" cy="259045"/>
    <xdr:sp macro="" textlink="">
      <xdr:nvSpPr>
        <xdr:cNvPr id="724" name="テキスト ボックス 723"/>
        <xdr:cNvSpPr txBox="1"/>
      </xdr:nvSpPr>
      <xdr:spPr>
        <a:xfrm>
          <a:off x="12547111" y="1672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156083</xdr:rowOff>
    </xdr:from>
    <xdr:to>
      <xdr:col>28</xdr:col>
      <xdr:colOff>314325</xdr:colOff>
      <xdr:row>39</xdr:row>
      <xdr:rowOff>44450</xdr:rowOff>
    </xdr:to>
    <xdr:cxnSp macro="">
      <xdr:nvCxnSpPr>
        <xdr:cNvPr id="762" name="直線コネクタ 761"/>
        <xdr:cNvCxnSpPr/>
      </xdr:nvCxnSpPr>
      <xdr:spPr>
        <a:xfrm>
          <a:off x="18656300" y="5985383"/>
          <a:ext cx="889000" cy="74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103141</xdr:rowOff>
    </xdr:from>
    <xdr:ext cx="378565" cy="259045"/>
    <xdr:sp macro="" textlink="">
      <xdr:nvSpPr>
        <xdr:cNvPr id="766" name="テキスト ボックス 765"/>
        <xdr:cNvSpPr txBox="1"/>
      </xdr:nvSpPr>
      <xdr:spPr>
        <a:xfrm>
          <a:off x="18467017" y="64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105283</xdr:rowOff>
    </xdr:from>
    <xdr:to>
      <xdr:col>27</xdr:col>
      <xdr:colOff>161925</xdr:colOff>
      <xdr:row>35</xdr:row>
      <xdr:rowOff>35433</xdr:rowOff>
    </xdr:to>
    <xdr:sp macro="" textlink="">
      <xdr:nvSpPr>
        <xdr:cNvPr id="780" name="円/楕円 779"/>
        <xdr:cNvSpPr/>
      </xdr:nvSpPr>
      <xdr:spPr>
        <a:xfrm>
          <a:off x="18605500" y="593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51960</xdr:rowOff>
    </xdr:from>
    <xdr:ext cx="469744" cy="259045"/>
    <xdr:sp macro="" textlink="">
      <xdr:nvSpPr>
        <xdr:cNvPr id="781" name="テキスト ボックス 780"/>
        <xdr:cNvSpPr txBox="1"/>
      </xdr:nvSpPr>
      <xdr:spPr>
        <a:xfrm>
          <a:off x="18421427" y="57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itchFamily="49" charset="-128"/>
              <a:ea typeface="ＭＳ ゴシック" pitchFamily="49" charset="-128"/>
            </a:rPr>
            <a:t>土木費が平成２７年度に大幅に減少したのは、立命館大学の開学（平成２７年４月）に伴う周辺整備が概ね完了したことが要因で　ある。類似団体よりも低くなっている公債費については、後年度への財政負担を考慮し、市債発行に抑制に努めてきたことが要因である。その他の費目も全般的に類似団体よりも低くなっていることについては、予算編成においてメリハリある「ビルド＆スクラップ</a:t>
          </a:r>
          <a:r>
            <a:rPr kumimoji="1" lang="ja-JP" altLang="en-US" sz="1100">
              <a:latin typeface="ＭＳ ゴシック" pitchFamily="49" charset="-128"/>
              <a:ea typeface="ＭＳ ゴシック" pitchFamily="49" charset="-128"/>
            </a:rPr>
            <a:t>（経常化する経費の累積による財政構造の硬直化を防ぐため、新たに実施する新規・拡充事業（ビルド）の財源は、既存の事業や制度の見直し（スクラップ）により創出する</a:t>
          </a:r>
          <a:r>
            <a:rPr kumimoji="1" lang="ja-JP" altLang="en-US" sz="1300">
              <a:latin typeface="ＭＳ ゴシック" pitchFamily="49" charset="-128"/>
              <a:ea typeface="ＭＳ ゴシック" pitchFamily="49" charset="-128"/>
            </a:rPr>
            <a:t>）」に取り組んでおり、経費の効率化が図られている結果である。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solidFill>
                <a:schemeClr val="dk1"/>
              </a:solidFill>
              <a:latin typeface="ＭＳ ゴシック" pitchFamily="49" charset="-128"/>
              <a:ea typeface="ＭＳ ゴシック" pitchFamily="49" charset="-128"/>
              <a:cs typeface="+mn-cs"/>
            </a:rPr>
            <a:t>実質収支については、毎年８億円前後を目標に黒字を維持している。また、決算剰余金の半分を着実に財政調整基金に積み立て、基金残高の充実に努めている。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大阪府茨木市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昨年度に引き続き、全会計において黒字となったため、連結実質赤字は生じていない。今後も全ての会計において健全性を保てるよう努めていく。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85870224</v>
      </c>
      <c r="BO4" s="379"/>
      <c r="BP4" s="379"/>
      <c r="BQ4" s="379"/>
      <c r="BR4" s="379"/>
      <c r="BS4" s="379"/>
      <c r="BT4" s="379"/>
      <c r="BU4" s="380"/>
      <c r="BV4" s="378">
        <v>86998255</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1.8</v>
      </c>
      <c r="CU4" s="385"/>
      <c r="CV4" s="385"/>
      <c r="CW4" s="385"/>
      <c r="CX4" s="385"/>
      <c r="CY4" s="385"/>
      <c r="CZ4" s="385"/>
      <c r="DA4" s="386"/>
      <c r="DB4" s="384">
        <v>1.7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84545281</v>
      </c>
      <c r="BO5" s="416"/>
      <c r="BP5" s="416"/>
      <c r="BQ5" s="416"/>
      <c r="BR5" s="416"/>
      <c r="BS5" s="416"/>
      <c r="BT5" s="416"/>
      <c r="BU5" s="417"/>
      <c r="BV5" s="415">
        <v>85836677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88.8</v>
      </c>
      <c r="CU5" s="413"/>
      <c r="CV5" s="413"/>
      <c r="CW5" s="413"/>
      <c r="CX5" s="413"/>
      <c r="CY5" s="413"/>
      <c r="CZ5" s="413"/>
      <c r="DA5" s="414"/>
      <c r="DB5" s="412">
        <v>89.7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1324943</v>
      </c>
      <c r="BO6" s="416"/>
      <c r="BP6" s="416"/>
      <c r="BQ6" s="416"/>
      <c r="BR6" s="416"/>
      <c r="BS6" s="416"/>
      <c r="BT6" s="416"/>
      <c r="BU6" s="417"/>
      <c r="BV6" s="415">
        <v>1161578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93</v>
      </c>
      <c r="CU6" s="453"/>
      <c r="CV6" s="453"/>
      <c r="CW6" s="453"/>
      <c r="CX6" s="453"/>
      <c r="CY6" s="453"/>
      <c r="CZ6" s="453"/>
      <c r="DA6" s="454"/>
      <c r="DB6" s="452">
        <v>95.1</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412438</v>
      </c>
      <c r="BO7" s="416"/>
      <c r="BP7" s="416"/>
      <c r="BQ7" s="416"/>
      <c r="BR7" s="416"/>
      <c r="BS7" s="416"/>
      <c r="BT7" s="416"/>
      <c r="BU7" s="417"/>
      <c r="BV7" s="415">
        <v>306183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49910178</v>
      </c>
      <c r="CU7" s="416"/>
      <c r="CV7" s="416"/>
      <c r="CW7" s="416"/>
      <c r="CX7" s="416"/>
      <c r="CY7" s="416"/>
      <c r="CZ7" s="416"/>
      <c r="DA7" s="417"/>
      <c r="DB7" s="415">
        <v>49740727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912505</v>
      </c>
      <c r="BO8" s="416"/>
      <c r="BP8" s="416"/>
      <c r="BQ8" s="416"/>
      <c r="BR8" s="416"/>
      <c r="BS8" s="416"/>
      <c r="BT8" s="416"/>
      <c r="BU8" s="417"/>
      <c r="BV8" s="415">
        <v>855395</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0.95</v>
      </c>
      <c r="CU8" s="456"/>
      <c r="CV8" s="456"/>
      <c r="CW8" s="456"/>
      <c r="CX8" s="456"/>
      <c r="CY8" s="456"/>
      <c r="CZ8" s="456"/>
      <c r="DA8" s="457"/>
      <c r="DB8" s="455">
        <v>0.94</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280033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77</v>
      </c>
      <c r="AV9" s="448"/>
      <c r="AW9" s="448"/>
      <c r="AX9" s="448"/>
      <c r="AY9" s="449" t="s">
        <v>99</v>
      </c>
      <c r="AZ9" s="450"/>
      <c r="BA9" s="450"/>
      <c r="BB9" s="450"/>
      <c r="BC9" s="450"/>
      <c r="BD9" s="450"/>
      <c r="BE9" s="450"/>
      <c r="BF9" s="450"/>
      <c r="BG9" s="450"/>
      <c r="BH9" s="450"/>
      <c r="BI9" s="450"/>
      <c r="BJ9" s="450"/>
      <c r="BK9" s="450"/>
      <c r="BL9" s="450"/>
      <c r="BM9" s="451"/>
      <c r="BN9" s="415">
        <v>57110</v>
      </c>
      <c r="BO9" s="416"/>
      <c r="BP9" s="416"/>
      <c r="BQ9" s="416"/>
      <c r="BR9" s="416"/>
      <c r="BS9" s="416"/>
      <c r="BT9" s="416"/>
      <c r="BU9" s="417"/>
      <c r="BV9" s="415">
        <v>-92019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8</v>
      </c>
      <c r="CU9" s="413"/>
      <c r="CV9" s="413"/>
      <c r="CW9" s="413"/>
      <c r="CX9" s="413"/>
      <c r="CY9" s="413"/>
      <c r="CZ9" s="413"/>
      <c r="DA9" s="414"/>
      <c r="DB9" s="412">
        <v>8.4</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274822</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500700</v>
      </c>
      <c r="BO10" s="416"/>
      <c r="BP10" s="416"/>
      <c r="BQ10" s="416"/>
      <c r="BR10" s="416"/>
      <c r="BS10" s="416"/>
      <c r="BT10" s="416"/>
      <c r="BU10" s="417"/>
      <c r="BV10" s="415">
        <v>1420</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77</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279395</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276664</v>
      </c>
      <c r="S13" s="497"/>
      <c r="T13" s="497"/>
      <c r="U13" s="497"/>
      <c r="V13" s="498"/>
      <c r="W13" s="431" t="s">
        <v>122</v>
      </c>
      <c r="X13" s="432"/>
      <c r="Y13" s="432"/>
      <c r="Z13" s="432"/>
      <c r="AA13" s="432"/>
      <c r="AB13" s="422"/>
      <c r="AC13" s="466">
        <v>808</v>
      </c>
      <c r="AD13" s="467"/>
      <c r="AE13" s="467"/>
      <c r="AF13" s="467"/>
      <c r="AG13" s="506"/>
      <c r="AH13" s="466">
        <v>1005</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557810</v>
      </c>
      <c r="BO13" s="416"/>
      <c r="BP13" s="416"/>
      <c r="BQ13" s="416"/>
      <c r="BR13" s="416"/>
      <c r="BS13" s="416"/>
      <c r="BT13" s="416"/>
      <c r="BU13" s="417"/>
      <c r="BV13" s="415">
        <v>-90599</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-2.8</v>
      </c>
      <c r="CU13" s="413"/>
      <c r="CV13" s="413"/>
      <c r="CW13" s="413"/>
      <c r="CX13" s="413"/>
      <c r="CY13" s="413"/>
      <c r="CZ13" s="413"/>
      <c r="DA13" s="414"/>
      <c r="DB13" s="412">
        <v>-2.1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278782</v>
      </c>
      <c r="S14" s="497"/>
      <c r="T14" s="497"/>
      <c r="U14" s="497"/>
      <c r="V14" s="498"/>
      <c r="W14" s="405"/>
      <c r="X14" s="406"/>
      <c r="Y14" s="406"/>
      <c r="Z14" s="406"/>
      <c r="AA14" s="406"/>
      <c r="AB14" s="395"/>
      <c r="AC14" s="499">
        <v>0.7</v>
      </c>
      <c r="AD14" s="500"/>
      <c r="AE14" s="500"/>
      <c r="AF14" s="500"/>
      <c r="AG14" s="501"/>
      <c r="AH14" s="499">
        <v>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276283</v>
      </c>
      <c r="S15" s="497"/>
      <c r="T15" s="497"/>
      <c r="U15" s="497"/>
      <c r="V15" s="498"/>
      <c r="W15" s="431" t="s">
        <v>129</v>
      </c>
      <c r="X15" s="432"/>
      <c r="Y15" s="432"/>
      <c r="Z15" s="432"/>
      <c r="AA15" s="432"/>
      <c r="AB15" s="422"/>
      <c r="AC15" s="466">
        <v>26418</v>
      </c>
      <c r="AD15" s="467"/>
      <c r="AE15" s="467"/>
      <c r="AF15" s="467"/>
      <c r="AG15" s="506"/>
      <c r="AH15" s="466">
        <v>29031</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35478149</v>
      </c>
      <c r="BO15" s="379"/>
      <c r="BP15" s="379"/>
      <c r="BQ15" s="379"/>
      <c r="BR15" s="379"/>
      <c r="BS15" s="379"/>
      <c r="BT15" s="379"/>
      <c r="BU15" s="380"/>
      <c r="BV15" s="378">
        <v>34264163</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22.7</v>
      </c>
      <c r="AD16" s="500"/>
      <c r="AE16" s="500"/>
      <c r="AF16" s="500"/>
      <c r="AG16" s="501"/>
      <c r="AH16" s="499">
        <v>23.1</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37081862</v>
      </c>
      <c r="BO16" s="416"/>
      <c r="BP16" s="416"/>
      <c r="BQ16" s="416"/>
      <c r="BR16" s="416"/>
      <c r="BS16" s="416"/>
      <c r="BT16" s="416"/>
      <c r="BU16" s="417"/>
      <c r="BV16" s="415">
        <v>36194168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136</v>
      </c>
      <c r="S17" s="517"/>
      <c r="T17" s="517"/>
      <c r="U17" s="517"/>
      <c r="V17" s="518"/>
      <c r="W17" s="431" t="s">
        <v>137</v>
      </c>
      <c r="X17" s="432"/>
      <c r="Y17" s="432"/>
      <c r="Z17" s="432"/>
      <c r="AA17" s="432"/>
      <c r="AB17" s="422"/>
      <c r="AC17" s="466">
        <v>89210</v>
      </c>
      <c r="AD17" s="467"/>
      <c r="AE17" s="467"/>
      <c r="AF17" s="467"/>
      <c r="AG17" s="506"/>
      <c r="AH17" s="466">
        <v>93271</v>
      </c>
      <c r="AI17" s="467"/>
      <c r="AJ17" s="467"/>
      <c r="AK17" s="467"/>
      <c r="AL17" s="468"/>
      <c r="AM17" s="444"/>
      <c r="AN17" s="445"/>
      <c r="AO17" s="445"/>
      <c r="AP17" s="445"/>
      <c r="AQ17" s="445"/>
      <c r="AR17" s="445"/>
      <c r="AS17" s="445"/>
      <c r="AT17" s="446"/>
      <c r="AU17" s="447"/>
      <c r="AV17" s="448"/>
      <c r="AW17" s="448"/>
      <c r="AX17" s="448"/>
      <c r="AY17" s="449" t="s">
        <v>138</v>
      </c>
      <c r="AZ17" s="450"/>
      <c r="BA17" s="450"/>
      <c r="BB17" s="450"/>
      <c r="BC17" s="450"/>
      <c r="BD17" s="450"/>
      <c r="BE17" s="450"/>
      <c r="BF17" s="450"/>
      <c r="BG17" s="450"/>
      <c r="BH17" s="450"/>
      <c r="BI17" s="450"/>
      <c r="BJ17" s="450"/>
      <c r="BK17" s="450"/>
      <c r="BL17" s="450"/>
      <c r="BM17" s="451"/>
      <c r="BN17" s="415">
        <v>45678428</v>
      </c>
      <c r="BO17" s="416"/>
      <c r="BP17" s="416"/>
      <c r="BQ17" s="416"/>
      <c r="BR17" s="416"/>
      <c r="BS17" s="416"/>
      <c r="BT17" s="416"/>
      <c r="BU17" s="417"/>
      <c r="BV17" s="415">
        <v>44571302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139</v>
      </c>
      <c r="C18" s="458"/>
      <c r="D18" s="458"/>
      <c r="E18" s="527"/>
      <c r="F18" s="527"/>
      <c r="G18" s="527"/>
      <c r="H18" s="527"/>
      <c r="I18" s="527"/>
      <c r="J18" s="527"/>
      <c r="K18" s="527"/>
      <c r="L18" s="528">
        <v>76.489999999999995</v>
      </c>
      <c r="M18" s="528"/>
      <c r="N18" s="528"/>
      <c r="O18" s="528"/>
      <c r="P18" s="528"/>
      <c r="Q18" s="528"/>
      <c r="R18" s="529"/>
      <c r="S18" s="529"/>
      <c r="T18" s="529"/>
      <c r="U18" s="529"/>
      <c r="V18" s="530"/>
      <c r="W18" s="433"/>
      <c r="X18" s="434"/>
      <c r="Y18" s="434"/>
      <c r="Z18" s="434"/>
      <c r="AA18" s="434"/>
      <c r="AB18" s="425"/>
      <c r="AC18" s="531">
        <v>76.599999999999994</v>
      </c>
      <c r="AD18" s="532"/>
      <c r="AE18" s="532"/>
      <c r="AF18" s="532"/>
      <c r="AG18" s="533"/>
      <c r="AH18" s="531">
        <v>74.2</v>
      </c>
      <c r="AI18" s="532"/>
      <c r="AJ18" s="532"/>
      <c r="AK18" s="532"/>
      <c r="AL18" s="534"/>
      <c r="AM18" s="444"/>
      <c r="AN18" s="445"/>
      <c r="AO18" s="445"/>
      <c r="AP18" s="445"/>
      <c r="AQ18" s="445"/>
      <c r="AR18" s="445"/>
      <c r="AS18" s="445"/>
      <c r="AT18" s="446"/>
      <c r="AU18" s="447"/>
      <c r="AV18" s="448"/>
      <c r="AW18" s="448"/>
      <c r="AX18" s="448"/>
      <c r="AY18" s="449" t="s">
        <v>140</v>
      </c>
      <c r="AZ18" s="450"/>
      <c r="BA18" s="450"/>
      <c r="BB18" s="450"/>
      <c r="BC18" s="450"/>
      <c r="BD18" s="450"/>
      <c r="BE18" s="450"/>
      <c r="BF18" s="450"/>
      <c r="BG18" s="450"/>
      <c r="BH18" s="450"/>
      <c r="BI18" s="450"/>
      <c r="BJ18" s="450"/>
      <c r="BK18" s="450"/>
      <c r="BL18" s="450"/>
      <c r="BM18" s="451"/>
      <c r="BN18" s="415">
        <v>46871402</v>
      </c>
      <c r="BO18" s="416"/>
      <c r="BP18" s="416"/>
      <c r="BQ18" s="416"/>
      <c r="BR18" s="416"/>
      <c r="BS18" s="416"/>
      <c r="BT18" s="416"/>
      <c r="BU18" s="417"/>
      <c r="BV18" s="415">
        <v>45918966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141</v>
      </c>
      <c r="C19" s="458"/>
      <c r="D19" s="458"/>
      <c r="E19" s="527"/>
      <c r="F19" s="527"/>
      <c r="G19" s="527"/>
      <c r="H19" s="527"/>
      <c r="I19" s="527"/>
      <c r="J19" s="527"/>
      <c r="K19" s="527"/>
      <c r="L19" s="535">
        <v>3661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142</v>
      </c>
      <c r="AZ19" s="450"/>
      <c r="BA19" s="450"/>
      <c r="BB19" s="450"/>
      <c r="BC19" s="450"/>
      <c r="BD19" s="450"/>
      <c r="BE19" s="450"/>
      <c r="BF19" s="450"/>
      <c r="BG19" s="450"/>
      <c r="BH19" s="450"/>
      <c r="BI19" s="450"/>
      <c r="BJ19" s="450"/>
      <c r="BK19" s="450"/>
      <c r="BL19" s="450"/>
      <c r="BM19" s="451"/>
      <c r="BN19" s="415">
        <v>58466860</v>
      </c>
      <c r="BO19" s="416"/>
      <c r="BP19" s="416"/>
      <c r="BQ19" s="416"/>
      <c r="BR19" s="416"/>
      <c r="BS19" s="416"/>
      <c r="BT19" s="416"/>
      <c r="BU19" s="417"/>
      <c r="BV19" s="415">
        <v>56696616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143</v>
      </c>
      <c r="C20" s="458"/>
      <c r="D20" s="458"/>
      <c r="E20" s="527"/>
      <c r="F20" s="527"/>
      <c r="G20" s="527"/>
      <c r="H20" s="527"/>
      <c r="I20" s="527"/>
      <c r="J20" s="527"/>
      <c r="K20" s="527"/>
      <c r="L20" s="535">
        <v>116683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145</v>
      </c>
      <c r="C22" s="546"/>
      <c r="D22" s="547"/>
      <c r="E22" s="427" t="s">
        <v>1</v>
      </c>
      <c r="F22" s="432"/>
      <c r="G22" s="432"/>
      <c r="H22" s="432"/>
      <c r="I22" s="432"/>
      <c r="J22" s="432"/>
      <c r="K22" s="422"/>
      <c r="L22" s="427" t="s">
        <v>146</v>
      </c>
      <c r="M22" s="432"/>
      <c r="N22" s="432"/>
      <c r="O22" s="432"/>
      <c r="P22" s="422"/>
      <c r="Q22" s="554" t="s">
        <v>147</v>
      </c>
      <c r="R22" s="555"/>
      <c r="S22" s="555"/>
      <c r="T22" s="555"/>
      <c r="U22" s="555"/>
      <c r="V22" s="556"/>
      <c r="W22" s="560" t="s">
        <v>148</v>
      </c>
      <c r="X22" s="546"/>
      <c r="Y22" s="547"/>
      <c r="Z22" s="427" t="s">
        <v>1</v>
      </c>
      <c r="AA22" s="432"/>
      <c r="AB22" s="432"/>
      <c r="AC22" s="432"/>
      <c r="AD22" s="432"/>
      <c r="AE22" s="432"/>
      <c r="AF22" s="432"/>
      <c r="AG22" s="422"/>
      <c r="AH22" s="573" t="s">
        <v>149</v>
      </c>
      <c r="AI22" s="432"/>
      <c r="AJ22" s="432"/>
      <c r="AK22" s="432"/>
      <c r="AL22" s="422"/>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151</v>
      </c>
      <c r="AZ23" s="376"/>
      <c r="BA23" s="376"/>
      <c r="BB23" s="376"/>
      <c r="BC23" s="376"/>
      <c r="BD23" s="376"/>
      <c r="BE23" s="376"/>
      <c r="BF23" s="376"/>
      <c r="BG23" s="376"/>
      <c r="BH23" s="376"/>
      <c r="BI23" s="376"/>
      <c r="BJ23" s="376"/>
      <c r="BK23" s="376"/>
      <c r="BL23" s="376"/>
      <c r="BM23" s="377"/>
      <c r="BN23" s="415">
        <v>58840848</v>
      </c>
      <c r="BO23" s="416"/>
      <c r="BP23" s="416"/>
      <c r="BQ23" s="416"/>
      <c r="BR23" s="416"/>
      <c r="BS23" s="416"/>
      <c r="BT23" s="416"/>
      <c r="BU23" s="417"/>
      <c r="BV23" s="415">
        <v>58815525</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152</v>
      </c>
      <c r="F24" s="445"/>
      <c r="G24" s="445"/>
      <c r="H24" s="445"/>
      <c r="I24" s="445"/>
      <c r="J24" s="445"/>
      <c r="K24" s="446"/>
      <c r="L24" s="466">
        <v>1</v>
      </c>
      <c r="M24" s="467"/>
      <c r="N24" s="467"/>
      <c r="O24" s="467"/>
      <c r="P24" s="506"/>
      <c r="Q24" s="466">
        <v>10570</v>
      </c>
      <c r="R24" s="467"/>
      <c r="S24" s="467"/>
      <c r="T24" s="467"/>
      <c r="U24" s="467"/>
      <c r="V24" s="506"/>
      <c r="W24" s="561"/>
      <c r="X24" s="549"/>
      <c r="Y24" s="550"/>
      <c r="Z24" s="465" t="s">
        <v>153</v>
      </c>
      <c r="AA24" s="445"/>
      <c r="AB24" s="445"/>
      <c r="AC24" s="445"/>
      <c r="AD24" s="445"/>
      <c r="AE24" s="445"/>
      <c r="AF24" s="445"/>
      <c r="AG24" s="446"/>
      <c r="AH24" s="466">
        <v>1409</v>
      </c>
      <c r="AI24" s="467"/>
      <c r="AJ24" s="467"/>
      <c r="AK24" s="467"/>
      <c r="AL24" s="506"/>
      <c r="AM24" s="466">
        <v>4329857</v>
      </c>
      <c r="AN24" s="467"/>
      <c r="AO24" s="467"/>
      <c r="AP24" s="467"/>
      <c r="AQ24" s="467"/>
      <c r="AR24" s="506"/>
      <c r="AS24" s="466">
        <v>3073</v>
      </c>
      <c r="AT24" s="467"/>
      <c r="AU24" s="467"/>
      <c r="AV24" s="467"/>
      <c r="AW24" s="467"/>
      <c r="AX24" s="468"/>
      <c r="AY24" s="581" t="s">
        <v>154</v>
      </c>
      <c r="AZ24" s="582"/>
      <c r="BA24" s="582"/>
      <c r="BB24" s="582"/>
      <c r="BC24" s="582"/>
      <c r="BD24" s="582"/>
      <c r="BE24" s="582"/>
      <c r="BF24" s="582"/>
      <c r="BG24" s="582"/>
      <c r="BH24" s="582"/>
      <c r="BI24" s="582"/>
      <c r="BJ24" s="582"/>
      <c r="BK24" s="582"/>
      <c r="BL24" s="582"/>
      <c r="BM24" s="583"/>
      <c r="BN24" s="415">
        <v>52654751</v>
      </c>
      <c r="BO24" s="416"/>
      <c r="BP24" s="416"/>
      <c r="BQ24" s="416"/>
      <c r="BR24" s="416"/>
      <c r="BS24" s="416"/>
      <c r="BT24" s="416"/>
      <c r="BU24" s="417"/>
      <c r="BV24" s="415">
        <v>52635463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155</v>
      </c>
      <c r="F25" s="445"/>
      <c r="G25" s="445"/>
      <c r="H25" s="445"/>
      <c r="I25" s="445"/>
      <c r="J25" s="445"/>
      <c r="K25" s="446"/>
      <c r="L25" s="466">
        <v>2</v>
      </c>
      <c r="M25" s="467"/>
      <c r="N25" s="467"/>
      <c r="O25" s="467"/>
      <c r="P25" s="506"/>
      <c r="Q25" s="466">
        <v>9230</v>
      </c>
      <c r="R25" s="467"/>
      <c r="S25" s="467"/>
      <c r="T25" s="467"/>
      <c r="U25" s="467"/>
      <c r="V25" s="506"/>
      <c r="W25" s="561"/>
      <c r="X25" s="549"/>
      <c r="Y25" s="550"/>
      <c r="Z25" s="465" t="s">
        <v>156</v>
      </c>
      <c r="AA25" s="445"/>
      <c r="AB25" s="445"/>
      <c r="AC25" s="445"/>
      <c r="AD25" s="445"/>
      <c r="AE25" s="445"/>
      <c r="AF25" s="445"/>
      <c r="AG25" s="446"/>
      <c r="AH25" s="466">
        <v>254</v>
      </c>
      <c r="AI25" s="467"/>
      <c r="AJ25" s="467"/>
      <c r="AK25" s="467"/>
      <c r="AL25" s="506"/>
      <c r="AM25" s="466">
        <v>778256</v>
      </c>
      <c r="AN25" s="467"/>
      <c r="AO25" s="467"/>
      <c r="AP25" s="467"/>
      <c r="AQ25" s="467"/>
      <c r="AR25" s="506"/>
      <c r="AS25" s="466">
        <v>3064</v>
      </c>
      <c r="AT25" s="467"/>
      <c r="AU25" s="467"/>
      <c r="AV25" s="467"/>
      <c r="AW25" s="467"/>
      <c r="AX25" s="468"/>
      <c r="AY25" s="375" t="s">
        <v>157</v>
      </c>
      <c r="AZ25" s="376"/>
      <c r="BA25" s="376"/>
      <c r="BB25" s="376"/>
      <c r="BC25" s="376"/>
      <c r="BD25" s="376"/>
      <c r="BE25" s="376"/>
      <c r="BF25" s="376"/>
      <c r="BG25" s="376"/>
      <c r="BH25" s="376"/>
      <c r="BI25" s="376"/>
      <c r="BJ25" s="376"/>
      <c r="BK25" s="376"/>
      <c r="BL25" s="376"/>
      <c r="BM25" s="377"/>
      <c r="BN25" s="378">
        <v>9359330</v>
      </c>
      <c r="BO25" s="379"/>
      <c r="BP25" s="379"/>
      <c r="BQ25" s="379"/>
      <c r="BR25" s="379"/>
      <c r="BS25" s="379"/>
      <c r="BT25" s="379"/>
      <c r="BU25" s="380"/>
      <c r="BV25" s="378">
        <v>13682745</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158</v>
      </c>
      <c r="F26" s="445"/>
      <c r="G26" s="445"/>
      <c r="H26" s="445"/>
      <c r="I26" s="445"/>
      <c r="J26" s="445"/>
      <c r="K26" s="446"/>
      <c r="L26" s="466">
        <v>1</v>
      </c>
      <c r="M26" s="467"/>
      <c r="N26" s="467"/>
      <c r="O26" s="467"/>
      <c r="P26" s="506"/>
      <c r="Q26" s="466">
        <v>8180</v>
      </c>
      <c r="R26" s="467"/>
      <c r="S26" s="467"/>
      <c r="T26" s="467"/>
      <c r="U26" s="467"/>
      <c r="V26" s="506"/>
      <c r="W26" s="561"/>
      <c r="X26" s="549"/>
      <c r="Y26" s="550"/>
      <c r="Z26" s="465" t="s">
        <v>159</v>
      </c>
      <c r="AA26" s="571"/>
      <c r="AB26" s="571"/>
      <c r="AC26" s="571"/>
      <c r="AD26" s="571"/>
      <c r="AE26" s="571"/>
      <c r="AF26" s="571"/>
      <c r="AG26" s="572"/>
      <c r="AH26" s="466">
        <v>203</v>
      </c>
      <c r="AI26" s="467"/>
      <c r="AJ26" s="467"/>
      <c r="AK26" s="467"/>
      <c r="AL26" s="506"/>
      <c r="AM26" s="466">
        <v>646352</v>
      </c>
      <c r="AN26" s="467"/>
      <c r="AO26" s="467"/>
      <c r="AP26" s="467"/>
      <c r="AQ26" s="467"/>
      <c r="AR26" s="506"/>
      <c r="AS26" s="466">
        <v>3184</v>
      </c>
      <c r="AT26" s="467"/>
      <c r="AU26" s="467"/>
      <c r="AV26" s="467"/>
      <c r="AW26" s="467"/>
      <c r="AX26" s="468"/>
      <c r="AY26" s="418" t="s">
        <v>160</v>
      </c>
      <c r="AZ26" s="419"/>
      <c r="BA26" s="419"/>
      <c r="BB26" s="419"/>
      <c r="BC26" s="419"/>
      <c r="BD26" s="419"/>
      <c r="BE26" s="419"/>
      <c r="BF26" s="419"/>
      <c r="BG26" s="419"/>
      <c r="BH26" s="419"/>
      <c r="BI26" s="419"/>
      <c r="BJ26" s="419"/>
      <c r="BK26" s="419"/>
      <c r="BL26" s="419"/>
      <c r="BM26" s="420"/>
      <c r="BN26" s="415">
        <v>68517</v>
      </c>
      <c r="BO26" s="416"/>
      <c r="BP26" s="416"/>
      <c r="BQ26" s="416"/>
      <c r="BR26" s="416"/>
      <c r="BS26" s="416"/>
      <c r="BT26" s="416"/>
      <c r="BU26" s="417"/>
      <c r="BV26" s="415">
        <v>73603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161</v>
      </c>
      <c r="F27" s="445"/>
      <c r="G27" s="445"/>
      <c r="H27" s="445"/>
      <c r="I27" s="445"/>
      <c r="J27" s="445"/>
      <c r="K27" s="446"/>
      <c r="L27" s="466">
        <v>1</v>
      </c>
      <c r="M27" s="467"/>
      <c r="N27" s="467"/>
      <c r="O27" s="467"/>
      <c r="P27" s="506"/>
      <c r="Q27" s="466">
        <v>7580</v>
      </c>
      <c r="R27" s="467"/>
      <c r="S27" s="467"/>
      <c r="T27" s="467"/>
      <c r="U27" s="467"/>
      <c r="V27" s="506"/>
      <c r="W27" s="561"/>
      <c r="X27" s="549"/>
      <c r="Y27" s="550"/>
      <c r="Z27" s="465" t="s">
        <v>162</v>
      </c>
      <c r="AA27" s="445"/>
      <c r="AB27" s="445"/>
      <c r="AC27" s="445"/>
      <c r="AD27" s="445"/>
      <c r="AE27" s="445"/>
      <c r="AF27" s="445"/>
      <c r="AG27" s="446"/>
      <c r="AH27" s="466">
        <v>72</v>
      </c>
      <c r="AI27" s="467"/>
      <c r="AJ27" s="467"/>
      <c r="AK27" s="467"/>
      <c r="AL27" s="506"/>
      <c r="AM27" s="466">
        <v>225482</v>
      </c>
      <c r="AN27" s="467"/>
      <c r="AO27" s="467"/>
      <c r="AP27" s="467"/>
      <c r="AQ27" s="467"/>
      <c r="AR27" s="506"/>
      <c r="AS27" s="466">
        <v>3132</v>
      </c>
      <c r="AT27" s="467"/>
      <c r="AU27" s="467"/>
      <c r="AV27" s="467"/>
      <c r="AW27" s="467"/>
      <c r="AX27" s="468"/>
      <c r="AY27" s="507" t="s">
        <v>163</v>
      </c>
      <c r="AZ27" s="508"/>
      <c r="BA27" s="508"/>
      <c r="BB27" s="508"/>
      <c r="BC27" s="508"/>
      <c r="BD27" s="508"/>
      <c r="BE27" s="508"/>
      <c r="BF27" s="508"/>
      <c r="BG27" s="508"/>
      <c r="BH27" s="508"/>
      <c r="BI27" s="508"/>
      <c r="BJ27" s="508"/>
      <c r="BK27" s="508"/>
      <c r="BL27" s="508"/>
      <c r="BM27" s="509"/>
      <c r="BN27" s="584">
        <v>708671</v>
      </c>
      <c r="BO27" s="585"/>
      <c r="BP27" s="585"/>
      <c r="BQ27" s="585"/>
      <c r="BR27" s="585"/>
      <c r="BS27" s="585"/>
      <c r="BT27" s="585"/>
      <c r="BU27" s="586"/>
      <c r="BV27" s="584">
        <v>708671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164</v>
      </c>
      <c r="F28" s="445"/>
      <c r="G28" s="445"/>
      <c r="H28" s="445"/>
      <c r="I28" s="445"/>
      <c r="J28" s="445"/>
      <c r="K28" s="446"/>
      <c r="L28" s="466">
        <v>1</v>
      </c>
      <c r="M28" s="467"/>
      <c r="N28" s="467"/>
      <c r="O28" s="467"/>
      <c r="P28" s="506"/>
      <c r="Q28" s="466">
        <v>7080</v>
      </c>
      <c r="R28" s="467"/>
      <c r="S28" s="467"/>
      <c r="T28" s="467"/>
      <c r="U28" s="467"/>
      <c r="V28" s="506"/>
      <c r="W28" s="561"/>
      <c r="X28" s="549"/>
      <c r="Y28" s="550"/>
      <c r="Z28" s="465" t="s">
        <v>165</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166</v>
      </c>
      <c r="AZ28" s="588"/>
      <c r="BA28" s="588"/>
      <c r="BB28" s="589"/>
      <c r="BC28" s="375" t="s">
        <v>167</v>
      </c>
      <c r="BD28" s="376"/>
      <c r="BE28" s="376"/>
      <c r="BF28" s="376"/>
      <c r="BG28" s="376"/>
      <c r="BH28" s="376"/>
      <c r="BI28" s="376"/>
      <c r="BJ28" s="376"/>
      <c r="BK28" s="376"/>
      <c r="BL28" s="376"/>
      <c r="BM28" s="377"/>
      <c r="BN28" s="378">
        <v>7214220</v>
      </c>
      <c r="BO28" s="379"/>
      <c r="BP28" s="379"/>
      <c r="BQ28" s="379"/>
      <c r="BR28" s="379"/>
      <c r="BS28" s="379"/>
      <c r="BT28" s="379"/>
      <c r="BU28" s="380"/>
      <c r="BV28" s="378">
        <v>6285520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168</v>
      </c>
      <c r="F29" s="445"/>
      <c r="G29" s="445"/>
      <c r="H29" s="445"/>
      <c r="I29" s="445"/>
      <c r="J29" s="445"/>
      <c r="K29" s="446"/>
      <c r="L29" s="466">
        <v>30</v>
      </c>
      <c r="M29" s="467"/>
      <c r="N29" s="467"/>
      <c r="O29" s="467"/>
      <c r="P29" s="506"/>
      <c r="Q29" s="466">
        <v>6640</v>
      </c>
      <c r="R29" s="467"/>
      <c r="S29" s="467"/>
      <c r="T29" s="467"/>
      <c r="U29" s="467"/>
      <c r="V29" s="506"/>
      <c r="W29" s="562"/>
      <c r="X29" s="563"/>
      <c r="Y29" s="564"/>
      <c r="Z29" s="465" t="s">
        <v>169</v>
      </c>
      <c r="AA29" s="445"/>
      <c r="AB29" s="445"/>
      <c r="AC29" s="445"/>
      <c r="AD29" s="445"/>
      <c r="AE29" s="445"/>
      <c r="AF29" s="445"/>
      <c r="AG29" s="446"/>
      <c r="AH29" s="466">
        <v>1481</v>
      </c>
      <c r="AI29" s="467"/>
      <c r="AJ29" s="467"/>
      <c r="AK29" s="467"/>
      <c r="AL29" s="506"/>
      <c r="AM29" s="466">
        <v>4555339</v>
      </c>
      <c r="AN29" s="467"/>
      <c r="AO29" s="467"/>
      <c r="AP29" s="467"/>
      <c r="AQ29" s="467"/>
      <c r="AR29" s="506"/>
      <c r="AS29" s="466">
        <v>3076</v>
      </c>
      <c r="AT29" s="467"/>
      <c r="AU29" s="467"/>
      <c r="AV29" s="467"/>
      <c r="AW29" s="467"/>
      <c r="AX29" s="468"/>
      <c r="AY29" s="590"/>
      <c r="AZ29" s="591"/>
      <c r="BA29" s="591"/>
      <c r="BB29" s="592"/>
      <c r="BC29" s="449" t="s">
        <v>170</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99.4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11074645</v>
      </c>
      <c r="BO30" s="585"/>
      <c r="BP30" s="585"/>
      <c r="BQ30" s="585"/>
      <c r="BR30" s="585"/>
      <c r="BS30" s="585"/>
      <c r="BT30" s="585"/>
      <c r="BU30" s="586"/>
      <c r="BV30" s="584">
        <v>10305465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179</v>
      </c>
      <c r="D33" s="439"/>
      <c r="E33" s="404" t="s">
        <v>180</v>
      </c>
      <c r="F33" s="404"/>
      <c r="G33" s="404"/>
      <c r="H33" s="404"/>
      <c r="I33" s="404"/>
      <c r="J33" s="404"/>
      <c r="K33" s="404"/>
      <c r="L33" s="404"/>
      <c r="M33" s="404"/>
      <c r="N33" s="404"/>
      <c r="O33" s="404"/>
      <c r="P33" s="404"/>
      <c r="Q33" s="404"/>
      <c r="R33" s="404"/>
      <c r="S33" s="404"/>
      <c r="T33" s="167"/>
      <c r="U33" s="439" t="s">
        <v>179</v>
      </c>
      <c r="V33" s="439"/>
      <c r="W33" s="404" t="s">
        <v>180</v>
      </c>
      <c r="X33" s="404"/>
      <c r="Y33" s="404"/>
      <c r="Z33" s="404"/>
      <c r="AA33" s="404"/>
      <c r="AB33" s="404"/>
      <c r="AC33" s="404"/>
      <c r="AD33" s="404"/>
      <c r="AE33" s="404"/>
      <c r="AF33" s="404"/>
      <c r="AG33" s="404"/>
      <c r="AH33" s="404"/>
      <c r="AI33" s="404"/>
      <c r="AJ33" s="404"/>
      <c r="AK33" s="404"/>
      <c r="AL33" s="167"/>
      <c r="AM33" s="439" t="s">
        <v>179</v>
      </c>
      <c r="AN33" s="439"/>
      <c r="AO33" s="404" t="s">
        <v>180</v>
      </c>
      <c r="AP33" s="404"/>
      <c r="AQ33" s="404"/>
      <c r="AR33" s="404"/>
      <c r="AS33" s="404"/>
      <c r="AT33" s="404"/>
      <c r="AU33" s="404"/>
      <c r="AV33" s="404"/>
      <c r="AW33" s="404"/>
      <c r="AX33" s="404"/>
      <c r="AY33" s="404"/>
      <c r="AZ33" s="404"/>
      <c r="BA33" s="404"/>
      <c r="BB33" s="404"/>
      <c r="BC33" s="404"/>
      <c r="BD33" s="168"/>
      <c r="BE33" s="404" t="s">
        <v>181</v>
      </c>
      <c r="BF33" s="404"/>
      <c r="BG33" s="404" t="s">
        <v>182</v>
      </c>
      <c r="BH33" s="404"/>
      <c r="BI33" s="404"/>
      <c r="BJ33" s="404"/>
      <c r="BK33" s="404"/>
      <c r="BL33" s="404"/>
      <c r="BM33" s="404"/>
      <c r="BN33" s="404"/>
      <c r="BO33" s="404"/>
      <c r="BP33" s="404"/>
      <c r="BQ33" s="404"/>
      <c r="BR33" s="404"/>
      <c r="BS33" s="404"/>
      <c r="BT33" s="404"/>
      <c r="BU33" s="404"/>
      <c r="BV33" s="168"/>
      <c r="BW33" s="439" t="s">
        <v>181</v>
      </c>
      <c r="BX33" s="439"/>
      <c r="BY33" s="404" t="s">
        <v>183</v>
      </c>
      <c r="BZ33" s="404"/>
      <c r="CA33" s="404"/>
      <c r="CB33" s="404"/>
      <c r="CC33" s="404"/>
      <c r="CD33" s="404"/>
      <c r="CE33" s="404"/>
      <c r="CF33" s="404"/>
      <c r="CG33" s="404"/>
      <c r="CH33" s="404"/>
      <c r="CI33" s="404"/>
      <c r="CJ33" s="404"/>
      <c r="CK33" s="404"/>
      <c r="CL33" s="404"/>
      <c r="CM33" s="404"/>
      <c r="CN33" s="167"/>
      <c r="CO33" s="439" t="s">
        <v>179</v>
      </c>
      <c r="CP33" s="439"/>
      <c r="CQ33" s="404" t="s">
        <v>184</v>
      </c>
      <c r="CR33" s="404"/>
      <c r="CS33" s="404"/>
      <c r="CT33" s="404"/>
      <c r="CU33" s="404"/>
      <c r="CV33" s="404"/>
      <c r="CW33" s="404"/>
      <c r="CX33" s="404"/>
      <c r="CY33" s="404"/>
      <c r="CZ33" s="404"/>
      <c r="DA33" s="404"/>
      <c r="DB33" s="404"/>
      <c r="DC33" s="404"/>
      <c r="DD33" s="404"/>
      <c r="DE33" s="404"/>
      <c r="DF33" s="167"/>
      <c r="DG33" s="404" t="s">
        <v>185</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大阪府都市競艇組合</v>
      </c>
      <c r="BZ34" s="597"/>
      <c r="CA34" s="597"/>
      <c r="CB34" s="597"/>
      <c r="CC34" s="597"/>
      <c r="CD34" s="597"/>
      <c r="CE34" s="597"/>
      <c r="CF34" s="597"/>
      <c r="CG34" s="597"/>
      <c r="CH34" s="597"/>
      <c r="CI34" s="597"/>
      <c r="CJ34" s="597"/>
      <c r="CK34" s="597"/>
      <c r="CL34" s="597"/>
      <c r="CM34" s="597"/>
      <c r="CN34" s="165"/>
      <c r="CO34" s="596">
        <f>IF(CQ34="","",MAX(C34:D43,U34:V43,AM34:AN43,BE34:BF43,BW34:BX43)+1)</f>
        <v>13</v>
      </c>
      <c r="CP34" s="596"/>
      <c r="CQ34" s="597" t="str">
        <f>IF('各会計、関係団体の財政状況及び健全化判断比率'!BS7="","",'各会計、関係団体の財政状況及び健全化判断比率'!BS7)</f>
        <v>茨木市土地開発公社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下水道等事業会計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淀川右岸水防事務組合</v>
      </c>
      <c r="BZ35" s="597"/>
      <c r="CA35" s="597"/>
      <c r="CB35" s="597"/>
      <c r="CC35" s="597"/>
      <c r="CD35" s="597"/>
      <c r="CE35" s="597"/>
      <c r="CF35" s="597"/>
      <c r="CG35" s="597"/>
      <c r="CH35" s="597"/>
      <c r="CI35" s="597"/>
      <c r="CJ35" s="597"/>
      <c r="CK35" s="597"/>
      <c r="CL35" s="597"/>
      <c r="CM35" s="597"/>
      <c r="CN35" s="165"/>
      <c r="CO35" s="596">
        <f t="shared" ref="CO35:CO43" si="3">IF(CQ35="","",CO34+1)</f>
        <v>14</v>
      </c>
      <c r="CP35" s="596"/>
      <c r="CQ35" s="597" t="str">
        <f>IF('各会計、関係団体の財政状況及び健全化判断比率'!BS8="","",'各会計、関係団体の財政状況及び健全化判断比率'!BS8)</f>
        <v>茨木市保健医療センター</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大阪府後期高齢者医療広域連合（一般会計）</v>
      </c>
      <c r="BZ36" s="597"/>
      <c r="CA36" s="597"/>
      <c r="CB36" s="597"/>
      <c r="CC36" s="597"/>
      <c r="CD36" s="597"/>
      <c r="CE36" s="597"/>
      <c r="CF36" s="597"/>
      <c r="CG36" s="597"/>
      <c r="CH36" s="597"/>
      <c r="CI36" s="597"/>
      <c r="CJ36" s="597"/>
      <c r="CK36" s="597"/>
      <c r="CL36" s="597"/>
      <c r="CM36" s="597"/>
      <c r="CN36" s="165"/>
      <c r="CO36" s="596">
        <f t="shared" si="3"/>
        <v>15</v>
      </c>
      <c r="CP36" s="596"/>
      <c r="CQ36" s="597" t="str">
        <f>IF('各会計、関係団体の財政状況及び健全化判断比率'!BS9="","",'各会計、関係団体の財政状況及び健全化判断比率'!BS9)</f>
        <v>茨木市文化振興財団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大阪府後期高齢者医療広域連合（後期高齢者医療特別会計）</v>
      </c>
      <c r="BZ37" s="597"/>
      <c r="CA37" s="597"/>
      <c r="CB37" s="597"/>
      <c r="CC37" s="597"/>
      <c r="CD37" s="597"/>
      <c r="CE37" s="597"/>
      <c r="CF37" s="597"/>
      <c r="CG37" s="597"/>
      <c r="CH37" s="597"/>
      <c r="CI37" s="597"/>
      <c r="CJ37" s="597"/>
      <c r="CK37" s="597"/>
      <c r="CL37" s="597"/>
      <c r="CM37" s="597"/>
      <c r="CN37" s="165"/>
      <c r="CO37" s="596">
        <f t="shared" si="3"/>
        <v>16</v>
      </c>
      <c r="CP37" s="596"/>
      <c r="CQ37" s="597" t="str">
        <f>IF('各会計、関係団体の財政状況及び健全化判断比率'!BS10="","",'各会計、関係団体の財政状況及び健全化判断比率'!BS10)</f>
        <v>茨木市観光協会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大阪広域水道企業団（水道事業会計）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大阪広域水道企業団（工業用水道事業会計）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4"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81" t="s">
        <v>517</v>
      </c>
      <c r="D34" s="1181"/>
      <c r="E34" s="1182"/>
      <c r="F34" s="32">
        <v>9.2100000000000009</v>
      </c>
      <c r="G34" s="33">
        <v>8.1300000000000008</v>
      </c>
      <c r="H34" s="33">
        <v>7.79</v>
      </c>
      <c r="I34" s="33">
        <v>8</v>
      </c>
      <c r="J34" s="34">
        <v>8.2100000000000009</v>
      </c>
      <c r="K34" s="22"/>
      <c r="L34" s="22"/>
      <c r="M34" s="22"/>
      <c r="N34" s="22"/>
      <c r="O34" s="22"/>
      <c r="P34" s="22"/>
    </row>
    <row r="35" spans="1:16" ht="39" customHeight="1" x14ac:dyDescent="0.15">
      <c r="A35" s="22"/>
      <c r="B35" s="35"/>
      <c r="C35" s="1175" t="s">
        <v>518</v>
      </c>
      <c r="D35" s="1176"/>
      <c r="E35" s="1177"/>
      <c r="F35" s="36">
        <v>1.52</v>
      </c>
      <c r="G35" s="37">
        <v>1.67</v>
      </c>
      <c r="H35" s="37">
        <v>1.89</v>
      </c>
      <c r="I35" s="37">
        <v>1.71</v>
      </c>
      <c r="J35" s="38">
        <v>1.82</v>
      </c>
      <c r="K35" s="22"/>
      <c r="L35" s="22"/>
      <c r="M35" s="22"/>
      <c r="N35" s="22"/>
      <c r="O35" s="22"/>
      <c r="P35" s="22"/>
    </row>
    <row r="36" spans="1:16" ht="39" customHeight="1" x14ac:dyDescent="0.15">
      <c r="A36" s="22"/>
      <c r="B36" s="35"/>
      <c r="C36" s="1175" t="s">
        <v>519</v>
      </c>
      <c r="D36" s="1176"/>
      <c r="E36" s="1177"/>
      <c r="F36" s="36" t="s">
        <v>472</v>
      </c>
      <c r="G36" s="37" t="s">
        <v>472</v>
      </c>
      <c r="H36" s="37" t="s">
        <v>472</v>
      </c>
      <c r="I36" s="37" t="s">
        <v>472</v>
      </c>
      <c r="J36" s="38">
        <v>1.45</v>
      </c>
      <c r="K36" s="22"/>
      <c r="L36" s="22"/>
      <c r="M36" s="22"/>
      <c r="N36" s="22"/>
      <c r="O36" s="22"/>
      <c r="P36" s="22"/>
    </row>
    <row r="37" spans="1:16" ht="39" customHeight="1" x14ac:dyDescent="0.15">
      <c r="A37" s="22"/>
      <c r="B37" s="35"/>
      <c r="C37" s="1175" t="s">
        <v>520</v>
      </c>
      <c r="D37" s="1176"/>
      <c r="E37" s="1177"/>
      <c r="F37" s="36">
        <v>0.36</v>
      </c>
      <c r="G37" s="37">
        <v>0.45</v>
      </c>
      <c r="H37" s="37">
        <v>0.56000000000000005</v>
      </c>
      <c r="I37" s="37">
        <v>0.28000000000000003</v>
      </c>
      <c r="J37" s="38">
        <v>0.54</v>
      </c>
      <c r="K37" s="22"/>
      <c r="L37" s="22"/>
      <c r="M37" s="22"/>
      <c r="N37" s="22"/>
      <c r="O37" s="22"/>
      <c r="P37" s="22"/>
    </row>
    <row r="38" spans="1:16" ht="39" customHeight="1" x14ac:dyDescent="0.15">
      <c r="A38" s="22"/>
      <c r="B38" s="35"/>
      <c r="C38" s="1175" t="s">
        <v>521</v>
      </c>
      <c r="D38" s="1176"/>
      <c r="E38" s="1177"/>
      <c r="F38" s="36">
        <v>0.33</v>
      </c>
      <c r="G38" s="37">
        <v>0.26</v>
      </c>
      <c r="H38" s="37">
        <v>0.27</v>
      </c>
      <c r="I38" s="37">
        <v>0.28999999999999998</v>
      </c>
      <c r="J38" s="38">
        <v>0.31</v>
      </c>
      <c r="K38" s="22"/>
      <c r="L38" s="22"/>
      <c r="M38" s="22"/>
      <c r="N38" s="22"/>
      <c r="O38" s="22"/>
      <c r="P38" s="22"/>
    </row>
    <row r="39" spans="1:16" ht="39" customHeight="1" x14ac:dyDescent="0.15">
      <c r="A39" s="22"/>
      <c r="B39" s="35"/>
      <c r="C39" s="1175" t="s">
        <v>522</v>
      </c>
      <c r="D39" s="1176"/>
      <c r="E39" s="1177"/>
      <c r="F39" s="36">
        <v>0.18</v>
      </c>
      <c r="G39" s="37">
        <v>0.22</v>
      </c>
      <c r="H39" s="37">
        <v>0.21</v>
      </c>
      <c r="I39" s="37">
        <v>0.23</v>
      </c>
      <c r="J39" s="38">
        <v>0.24</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523</v>
      </c>
      <c r="D42" s="1176"/>
      <c r="E42" s="1177"/>
      <c r="F42" s="36" t="s">
        <v>472</v>
      </c>
      <c r="G42" s="37" t="s">
        <v>472</v>
      </c>
      <c r="H42" s="37" t="s">
        <v>472</v>
      </c>
      <c r="I42" s="37" t="s">
        <v>472</v>
      </c>
      <c r="J42" s="38" t="s">
        <v>472</v>
      </c>
      <c r="K42" s="22"/>
      <c r="L42" s="22"/>
      <c r="M42" s="22"/>
      <c r="N42" s="22"/>
      <c r="O42" s="22"/>
      <c r="P42" s="22"/>
    </row>
    <row r="43" spans="1:16" ht="39" customHeight="1" thickBot="1" x14ac:dyDescent="0.2">
      <c r="A43" s="22"/>
      <c r="B43" s="40"/>
      <c r="C43" s="1178" t="s">
        <v>524</v>
      </c>
      <c r="D43" s="1179"/>
      <c r="E43" s="1180"/>
      <c r="F43" s="41">
        <v>0.02</v>
      </c>
      <c r="G43" s="42">
        <v>0.02</v>
      </c>
      <c r="H43" s="42">
        <v>0.02</v>
      </c>
      <c r="I43" s="42">
        <v>0</v>
      </c>
      <c r="J43" s="43" t="s">
        <v>472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41" zoomScale="70" zoomScaleNormal="70" zoomScaleSheetLayoutView="55" workbookViewId="0">
      <selection activeCell="O52" sqref="O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4880</v>
      </c>
      <c r="L45" s="60">
        <v>4887</v>
      </c>
      <c r="M45" s="60">
        <v>4916</v>
      </c>
      <c r="N45" s="60">
        <v>4778</v>
      </c>
      <c r="O45" s="61">
        <v>4649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x14ac:dyDescent="0.15">
      <c r="A48" s="48"/>
      <c r="B48" s="1193"/>
      <c r="C48" s="1194"/>
      <c r="D48" s="62"/>
      <c r="E48" s="1185" t="s">
        <v>14</v>
      </c>
      <c r="F48" s="1185"/>
      <c r="G48" s="1185"/>
      <c r="H48" s="1185"/>
      <c r="I48" s="1185"/>
      <c r="J48" s="1186"/>
      <c r="K48" s="63">
        <v>2358</v>
      </c>
      <c r="L48" s="64">
        <v>2442</v>
      </c>
      <c r="M48" s="64">
        <v>2276</v>
      </c>
      <c r="N48" s="64">
        <v>2477</v>
      </c>
      <c r="O48" s="65">
        <v>2018</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472</v>
      </c>
      <c r="L49" s="64" t="s">
        <v>472</v>
      </c>
      <c r="M49" s="64" t="s">
        <v>472</v>
      </c>
      <c r="N49" s="64" t="s">
        <v>472</v>
      </c>
      <c r="O49" s="65" t="s">
        <v>472</v>
      </c>
      <c r="P49" s="48"/>
      <c r="Q49" s="48"/>
      <c r="R49" s="48"/>
      <c r="S49" s="48"/>
      <c r="T49" s="48"/>
      <c r="U49" s="48"/>
    </row>
    <row r="50" spans="1:21" ht="30.75" customHeight="1" x14ac:dyDescent="0.15">
      <c r="A50" s="48"/>
      <c r="B50" s="1193"/>
      <c r="C50" s="1194"/>
      <c r="D50" s="62"/>
      <c r="E50" s="1185" t="s">
        <v>16</v>
      </c>
      <c r="F50" s="1185"/>
      <c r="G50" s="1185"/>
      <c r="H50" s="1185"/>
      <c r="I50" s="1185"/>
      <c r="J50" s="1186"/>
      <c r="K50" s="63">
        <v>80</v>
      </c>
      <c r="L50" s="64">
        <v>80</v>
      </c>
      <c r="M50" s="64">
        <v>80</v>
      </c>
      <c r="N50" s="64">
        <v>80</v>
      </c>
      <c r="O50" s="65">
        <v>78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8278</v>
      </c>
      <c r="L52" s="64">
        <v>7808</v>
      </c>
      <c r="M52" s="64">
        <v>8061</v>
      </c>
      <c r="N52" s="64">
        <v>8948</v>
      </c>
      <c r="O52" s="65">
        <v>8143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-960</v>
      </c>
      <c r="L53" s="69">
        <v>-399</v>
      </c>
      <c r="M53" s="69">
        <v>-789</v>
      </c>
      <c r="N53" s="69">
        <v>-1613</v>
      </c>
      <c r="O53" s="70">
        <v>-1398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Normal="100" zoomScaleSheetLayoutView="100" workbookViewId="0">
      <selection activeCell="L44" sqref="L44:S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199" t="s">
        <v>23</v>
      </c>
      <c r="C41" s="1200"/>
      <c r="D41" s="81"/>
      <c r="E41" s="1205" t="s">
        <v>24</v>
      </c>
      <c r="F41" s="1205"/>
      <c r="G41" s="1205"/>
      <c r="H41" s="1206"/>
      <c r="I41" s="82">
        <v>55767</v>
      </c>
      <c r="J41" s="83">
        <v>56393</v>
      </c>
      <c r="K41" s="83">
        <v>56489</v>
      </c>
      <c r="L41" s="83">
        <v>58816</v>
      </c>
      <c r="M41" s="84">
        <v>58841</v>
      </c>
    </row>
    <row r="42" spans="2:13" ht="27.75" customHeight="1" x14ac:dyDescent="0.15">
      <c r="B42" s="1201"/>
      <c r="C42" s="1202"/>
      <c r="D42" s="85"/>
      <c r="E42" s="1207" t="s">
        <v>25</v>
      </c>
      <c r="F42" s="1207"/>
      <c r="G42" s="1207"/>
      <c r="H42" s="1208"/>
      <c r="I42" s="86">
        <v>3009</v>
      </c>
      <c r="J42" s="87">
        <v>1968</v>
      </c>
      <c r="K42" s="87">
        <v>1593</v>
      </c>
      <c r="L42" s="87">
        <v>2999</v>
      </c>
      <c r="M42" s="88">
        <v>1910</v>
      </c>
    </row>
    <row r="43" spans="2:13" ht="27.75" customHeight="1" x14ac:dyDescent="0.15">
      <c r="B43" s="1201"/>
      <c r="C43" s="1202"/>
      <c r="D43" s="85"/>
      <c r="E43" s="1207" t="s">
        <v>26</v>
      </c>
      <c r="F43" s="1207"/>
      <c r="G43" s="1207"/>
      <c r="H43" s="1208"/>
      <c r="I43" s="86">
        <v>23574</v>
      </c>
      <c r="J43" s="87">
        <v>21028</v>
      </c>
      <c r="K43" s="87">
        <v>19320</v>
      </c>
      <c r="L43" s="87">
        <v>19016</v>
      </c>
      <c r="M43" s="88">
        <v>17752</v>
      </c>
    </row>
    <row r="44" spans="2:13" ht="27.75" customHeight="1" x14ac:dyDescent="0.15">
      <c r="B44" s="1201"/>
      <c r="C44" s="1202"/>
      <c r="D44" s="85"/>
      <c r="E44" s="1207" t="s">
        <v>27</v>
      </c>
      <c r="F44" s="1207"/>
      <c r="G44" s="1207"/>
      <c r="H44" s="1208"/>
      <c r="I44" s="86" t="s">
        <v>472</v>
      </c>
      <c r="J44" s="87" t="s">
        <v>472</v>
      </c>
      <c r="K44" s="87" t="s">
        <v>472</v>
      </c>
      <c r="L44" s="87" t="s">
        <v>472</v>
      </c>
      <c r="M44" s="88" t="s">
        <v>472</v>
      </c>
    </row>
    <row r="45" spans="2:13" ht="27.75" customHeight="1" x14ac:dyDescent="0.15">
      <c r="B45" s="1201"/>
      <c r="C45" s="1202"/>
      <c r="D45" s="85"/>
      <c r="E45" s="1207" t="s">
        <v>28</v>
      </c>
      <c r="F45" s="1207"/>
      <c r="G45" s="1207"/>
      <c r="H45" s="1208"/>
      <c r="I45" s="86">
        <v>12188</v>
      </c>
      <c r="J45" s="87">
        <v>11699</v>
      </c>
      <c r="K45" s="87">
        <v>11229</v>
      </c>
      <c r="L45" s="87">
        <v>10671</v>
      </c>
      <c r="M45" s="88">
        <v>10006</v>
      </c>
    </row>
    <row r="46" spans="2:13" ht="27.75" customHeight="1" x14ac:dyDescent="0.15">
      <c r="B46" s="1201"/>
      <c r="C46" s="1202"/>
      <c r="D46" s="85"/>
      <c r="E46" s="1207" t="s">
        <v>29</v>
      </c>
      <c r="F46" s="1207"/>
      <c r="G46" s="1207"/>
      <c r="H46" s="1208"/>
      <c r="I46" s="86" t="s">
        <v>472</v>
      </c>
      <c r="J46" s="87" t="s">
        <v>472</v>
      </c>
      <c r="K46" s="87" t="s">
        <v>472</v>
      </c>
      <c r="L46" s="87" t="s">
        <v>472</v>
      </c>
      <c r="M46" s="88" t="s">
        <v>472</v>
      </c>
    </row>
    <row r="47" spans="2:13" ht="27.75" customHeight="1" x14ac:dyDescent="0.15">
      <c r="B47" s="1201"/>
      <c r="C47" s="1202"/>
      <c r="D47" s="85"/>
      <c r="E47" s="1207" t="s">
        <v>30</v>
      </c>
      <c r="F47" s="1207"/>
      <c r="G47" s="1207"/>
      <c r="H47" s="1208"/>
      <c r="I47" s="86" t="s">
        <v>472</v>
      </c>
      <c r="J47" s="87" t="s">
        <v>472</v>
      </c>
      <c r="K47" s="87" t="s">
        <v>472</v>
      </c>
      <c r="L47" s="87" t="s">
        <v>472</v>
      </c>
      <c r="M47" s="88" t="s">
        <v>472</v>
      </c>
    </row>
    <row r="48" spans="2:13" ht="27.75" customHeight="1" x14ac:dyDescent="0.15">
      <c r="B48" s="1203"/>
      <c r="C48" s="1204"/>
      <c r="D48" s="85"/>
      <c r="E48" s="1207" t="s">
        <v>31</v>
      </c>
      <c r="F48" s="1207"/>
      <c r="G48" s="1207"/>
      <c r="H48" s="1208"/>
      <c r="I48" s="86" t="s">
        <v>472</v>
      </c>
      <c r="J48" s="87" t="s">
        <v>472</v>
      </c>
      <c r="K48" s="87" t="s">
        <v>472</v>
      </c>
      <c r="L48" s="87" t="s">
        <v>472</v>
      </c>
      <c r="M48" s="88" t="s">
        <v>472</v>
      </c>
    </row>
    <row r="49" spans="2:13" ht="27.75" customHeight="1" x14ac:dyDescent="0.15">
      <c r="B49" s="1209" t="s">
        <v>32</v>
      </c>
      <c r="C49" s="1210"/>
      <c r="D49" s="89"/>
      <c r="E49" s="1207" t="s">
        <v>33</v>
      </c>
      <c r="F49" s="1207"/>
      <c r="G49" s="1207"/>
      <c r="H49" s="1208"/>
      <c r="I49" s="86">
        <v>13010</v>
      </c>
      <c r="J49" s="87">
        <v>13782</v>
      </c>
      <c r="K49" s="87">
        <v>15923</v>
      </c>
      <c r="L49" s="87">
        <v>17142</v>
      </c>
      <c r="M49" s="88">
        <v>18800</v>
      </c>
    </row>
    <row r="50" spans="2:13" ht="27.75" customHeight="1" x14ac:dyDescent="0.15">
      <c r="B50" s="1201"/>
      <c r="C50" s="1202"/>
      <c r="D50" s="85"/>
      <c r="E50" s="1207" t="s">
        <v>34</v>
      </c>
      <c r="F50" s="1207"/>
      <c r="G50" s="1207"/>
      <c r="H50" s="1208"/>
      <c r="I50" s="86">
        <v>27289</v>
      </c>
      <c r="J50" s="87">
        <v>23493</v>
      </c>
      <c r="K50" s="87">
        <v>21552</v>
      </c>
      <c r="L50" s="87">
        <v>22403</v>
      </c>
      <c r="M50" s="88">
        <v>23940</v>
      </c>
    </row>
    <row r="51" spans="2:13" ht="27.75" customHeight="1" x14ac:dyDescent="0.15">
      <c r="B51" s="1203"/>
      <c r="C51" s="1204"/>
      <c r="D51" s="85"/>
      <c r="E51" s="1207" t="s">
        <v>35</v>
      </c>
      <c r="F51" s="1207"/>
      <c r="G51" s="1207"/>
      <c r="H51" s="1208"/>
      <c r="I51" s="86">
        <v>59436</v>
      </c>
      <c r="J51" s="87">
        <v>61343</v>
      </c>
      <c r="K51" s="87">
        <v>61881</v>
      </c>
      <c r="L51" s="87">
        <v>61121</v>
      </c>
      <c r="M51" s="88">
        <v>60506</v>
      </c>
    </row>
    <row r="52" spans="2:13" ht="27.75" customHeight="1" thickBot="1" x14ac:dyDescent="0.2">
      <c r="B52" s="1211" t="s">
        <v>36</v>
      </c>
      <c r="C52" s="1212"/>
      <c r="D52" s="90"/>
      <c r="E52" s="1213" t="s">
        <v>37</v>
      </c>
      <c r="F52" s="1213"/>
      <c r="G52" s="1213"/>
      <c r="H52" s="1214"/>
      <c r="I52" s="91">
        <v>-5195</v>
      </c>
      <c r="J52" s="92">
        <v>-7529</v>
      </c>
      <c r="K52" s="92">
        <v>-10727</v>
      </c>
      <c r="L52" s="92">
        <v>-9163</v>
      </c>
      <c r="M52" s="93">
        <v>-14737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536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537</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538</v>
      </c>
    </row>
    <row r="50" spans="1:17" x14ac:dyDescent="0.15">
      <c r="B50" s="248"/>
      <c r="C50" s="244"/>
      <c r="D50" s="244"/>
      <c r="E50" s="244"/>
      <c r="F50" s="244"/>
      <c r="G50" s="1238"/>
      <c r="H50" s="1239"/>
      <c r="I50" s="1239"/>
      <c r="J50" s="1240"/>
      <c r="K50" s="354" t="s">
        <v>511</v>
      </c>
      <c r="L50" s="354" t="s">
        <v>512</v>
      </c>
      <c r="M50" s="354" t="s">
        <v>513</v>
      </c>
      <c r="N50" s="354" t="s">
        <v>514</v>
      </c>
      <c r="O50" s="354" t="s">
        <v>515</v>
      </c>
    </row>
    <row r="51" spans="1:17" x14ac:dyDescent="0.15">
      <c r="B51" s="248"/>
      <c r="C51" s="244"/>
      <c r="D51" s="244"/>
      <c r="E51" s="244"/>
      <c r="F51" s="244"/>
      <c r="G51" s="1241" t="s">
        <v>539</v>
      </c>
      <c r="H51" s="1242"/>
      <c r="I51" s="1247" t="s">
        <v>540</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545</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541</v>
      </c>
      <c r="H55" s="1222"/>
      <c r="I55" s="1227" t="s">
        <v>540</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545</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542</v>
      </c>
      <c r="C63" s="244"/>
      <c r="D63" s="244"/>
      <c r="E63" s="244"/>
      <c r="F63" s="244"/>
      <c r="G63" s="244"/>
      <c r="H63" s="244"/>
      <c r="I63" s="244"/>
      <c r="J63" s="244"/>
      <c r="K63" s="244"/>
      <c r="L63" s="244"/>
      <c r="M63" s="244"/>
      <c r="N63" s="244"/>
      <c r="O63" s="244"/>
    </row>
    <row r="64" spans="1:17" x14ac:dyDescent="0.15">
      <c r="B64" s="248"/>
      <c r="C64" s="244"/>
      <c r="D64" s="244"/>
      <c r="E64" s="244"/>
      <c r="F64" s="244"/>
      <c r="G64" s="351" t="s">
        <v>537</v>
      </c>
      <c r="I64" s="352"/>
      <c r="J64" s="352"/>
      <c r="K64" s="352"/>
      <c r="L64" s="244"/>
      <c r="M64" s="244"/>
      <c r="N64" s="244"/>
      <c r="O64" s="244"/>
    </row>
    <row r="65" spans="2:30" x14ac:dyDescent="0.15">
      <c r="B65" s="248"/>
      <c r="C65" s="244"/>
      <c r="D65" s="244"/>
      <c r="E65" s="244"/>
      <c r="F65" s="244"/>
      <c r="G65" s="1229" t="s">
        <v>546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543</v>
      </c>
      <c r="I71" s="368"/>
      <c r="J71" s="364"/>
      <c r="K71" s="364"/>
      <c r="L71" s="365"/>
      <c r="M71" s="364"/>
      <c r="N71" s="365"/>
      <c r="O71" s="366"/>
    </row>
    <row r="72" spans="2:30" x14ac:dyDescent="0.15">
      <c r="B72" s="248"/>
      <c r="C72" s="244"/>
      <c r="D72" s="244"/>
      <c r="E72" s="244"/>
      <c r="F72" s="244"/>
      <c r="G72" s="1238"/>
      <c r="H72" s="1239"/>
      <c r="I72" s="1239"/>
      <c r="J72" s="1240"/>
      <c r="K72" s="354" t="s">
        <v>511</v>
      </c>
      <c r="L72" s="354" t="s">
        <v>512</v>
      </c>
      <c r="M72" s="354" t="s">
        <v>513</v>
      </c>
      <c r="N72" s="354" t="s">
        <v>514</v>
      </c>
      <c r="O72" s="354" t="s">
        <v>515</v>
      </c>
    </row>
    <row r="73" spans="2:30" x14ac:dyDescent="0.15">
      <c r="B73" s="248"/>
      <c r="C73" s="244"/>
      <c r="D73" s="244"/>
      <c r="E73" s="244"/>
      <c r="F73" s="244"/>
      <c r="G73" s="1241" t="s">
        <v>539</v>
      </c>
      <c r="H73" s="1242"/>
      <c r="I73" s="1247" t="s">
        <v>540</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544</v>
      </c>
      <c r="J75" s="1227"/>
      <c r="K75" s="1219">
        <v>-0.5</v>
      </c>
      <c r="L75" s="1219">
        <v>-1</v>
      </c>
      <c r="M75" s="1219">
        <v>-1.6</v>
      </c>
      <c r="N75" s="1219">
        <v>-2.1</v>
      </c>
      <c r="O75" s="1219">
        <v>-2.8</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541</v>
      </c>
      <c r="H77" s="1222"/>
      <c r="I77" s="1227" t="s">
        <v>540</v>
      </c>
      <c r="J77" s="1227"/>
      <c r="K77" s="1228">
        <v>62.5</v>
      </c>
      <c r="L77" s="1228">
        <v>57.8</v>
      </c>
      <c r="M77" s="1215">
        <v>49.8</v>
      </c>
      <c r="N77" s="1215">
        <v>45.1</v>
      </c>
      <c r="O77" s="1215">
        <v>37.4</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544</v>
      </c>
      <c r="J79" s="1217"/>
      <c r="K79" s="1218">
        <v>8.6</v>
      </c>
      <c r="L79" s="1218">
        <v>8.3000000000000007</v>
      </c>
      <c r="M79" s="1218">
        <v>7.7</v>
      </c>
      <c r="N79" s="1218">
        <v>7.1</v>
      </c>
      <c r="O79" s="1218">
        <v>6.3</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47791</v>
      </c>
      <c r="E3" s="116"/>
      <c r="F3" s="117">
        <v>36765</v>
      </c>
      <c r="G3" s="118"/>
      <c r="H3" s="119"/>
    </row>
    <row r="4" spans="1:8" x14ac:dyDescent="0.15">
      <c r="A4" s="120"/>
      <c r="B4" s="121"/>
      <c r="C4" s="122"/>
      <c r="D4" s="123">
        <v>31359</v>
      </c>
      <c r="E4" s="124"/>
      <c r="F4" s="125">
        <v>20975</v>
      </c>
      <c r="G4" s="126"/>
      <c r="H4" s="127"/>
    </row>
    <row r="5" spans="1:8" x14ac:dyDescent="0.15">
      <c r="A5" s="108" t="s">
        <v>505</v>
      </c>
      <c r="B5" s="113"/>
      <c r="C5" s="114"/>
      <c r="D5" s="115">
        <v>37149</v>
      </c>
      <c r="E5" s="116"/>
      <c r="F5" s="117">
        <v>39052</v>
      </c>
      <c r="G5" s="118"/>
      <c r="H5" s="119"/>
    </row>
    <row r="6" spans="1:8" x14ac:dyDescent="0.15">
      <c r="A6" s="120"/>
      <c r="B6" s="121"/>
      <c r="C6" s="122"/>
      <c r="D6" s="123">
        <v>22225</v>
      </c>
      <c r="E6" s="124"/>
      <c r="F6" s="125">
        <v>21186</v>
      </c>
      <c r="G6" s="126"/>
      <c r="H6" s="127"/>
    </row>
    <row r="7" spans="1:8" x14ac:dyDescent="0.15">
      <c r="A7" s="108" t="s">
        <v>506</v>
      </c>
      <c r="B7" s="113"/>
      <c r="C7" s="114"/>
      <c r="D7" s="115">
        <v>50681</v>
      </c>
      <c r="E7" s="116"/>
      <c r="F7" s="117">
        <v>41235</v>
      </c>
      <c r="G7" s="118"/>
      <c r="H7" s="119"/>
    </row>
    <row r="8" spans="1:8" x14ac:dyDescent="0.15">
      <c r="A8" s="120"/>
      <c r="B8" s="121"/>
      <c r="C8" s="122"/>
      <c r="D8" s="123">
        <v>21128</v>
      </c>
      <c r="E8" s="124"/>
      <c r="F8" s="125">
        <v>22086</v>
      </c>
      <c r="G8" s="126"/>
      <c r="H8" s="127"/>
    </row>
    <row r="9" spans="1:8" x14ac:dyDescent="0.15">
      <c r="A9" s="108" t="s">
        <v>507</v>
      </c>
      <c r="B9" s="113"/>
      <c r="C9" s="114"/>
      <c r="D9" s="115">
        <v>40300</v>
      </c>
      <c r="E9" s="116"/>
      <c r="F9" s="117">
        <v>41862</v>
      </c>
      <c r="G9" s="118"/>
      <c r="H9" s="119"/>
    </row>
    <row r="10" spans="1:8" x14ac:dyDescent="0.15">
      <c r="A10" s="120"/>
      <c r="B10" s="121"/>
      <c r="C10" s="122"/>
      <c r="D10" s="123">
        <v>23405</v>
      </c>
      <c r="E10" s="124"/>
      <c r="F10" s="125">
        <v>23710</v>
      </c>
      <c r="G10" s="126"/>
      <c r="H10" s="127"/>
    </row>
    <row r="11" spans="1:8" x14ac:dyDescent="0.15">
      <c r="A11" s="108" t="s">
        <v>508</v>
      </c>
      <c r="B11" s="113"/>
      <c r="C11" s="114"/>
      <c r="D11" s="115">
        <v>30668</v>
      </c>
      <c r="E11" s="116"/>
      <c r="F11" s="117">
        <v>43554</v>
      </c>
      <c r="G11" s="118"/>
      <c r="H11" s="119"/>
    </row>
    <row r="12" spans="1:8" x14ac:dyDescent="0.15">
      <c r="A12" s="120"/>
      <c r="B12" s="121"/>
      <c r="C12" s="128"/>
      <c r="D12" s="123">
        <v>22288</v>
      </c>
      <c r="E12" s="124"/>
      <c r="F12" s="125">
        <v>24811</v>
      </c>
      <c r="G12" s="126"/>
      <c r="H12" s="127"/>
    </row>
    <row r="13" spans="1:8" x14ac:dyDescent="0.15">
      <c r="A13" s="108"/>
      <c r="B13" s="113"/>
      <c r="C13" s="129"/>
      <c r="D13" s="130">
        <v>41318</v>
      </c>
      <c r="E13" s="131"/>
      <c r="F13" s="132">
        <v>40494</v>
      </c>
      <c r="G13" s="133"/>
      <c r="H13" s="119"/>
    </row>
    <row r="14" spans="1:8" x14ac:dyDescent="0.15">
      <c r="A14" s="120"/>
      <c r="B14" s="121"/>
      <c r="C14" s="122"/>
      <c r="D14" s="123">
        <v>24081</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1.53</v>
      </c>
      <c r="C19" s="134">
        <f>ROUND(VALUE(SUBSTITUTE(実質収支比率等に係る経年分析!G$48,"▲","-")),2)</f>
        <v>1.67</v>
      </c>
      <c r="D19" s="134">
        <f>ROUND(VALUE(SUBSTITUTE(実質収支比率等に係る経年分析!H$48,"▲","-")),2)</f>
        <v>1.9</v>
      </c>
      <c r="E19" s="134">
        <f>ROUND(VALUE(SUBSTITUTE(実質収支比率等に係る経年分析!I$48,"▲","-")),2)</f>
        <v>1.72</v>
      </c>
      <c r="F19" s="134">
        <f>ROUND(VALUE(SUBSTITUTE(実質収支比率等に係る経年分析!J$48,"▲","-")),2)</f>
        <v>1.83</v>
      </c>
    </row>
    <row r="20" spans="1:11" x14ac:dyDescent="0.15">
      <c r="A20" s="134" t="s">
        <v>42</v>
      </c>
      <c r="B20" s="134">
        <f>ROUND(VALUE(SUBSTITUTE(実質収支比率等に係る経年分析!F$47,"▲","-")),2)</f>
        <v>10.3</v>
      </c>
      <c r="C20" s="134">
        <f>ROUND(VALUE(SUBSTITUTE(実質収支比率等に係る経年分析!G$47,"▲","-")),2)</f>
        <v>11</v>
      </c>
      <c r="D20" s="134">
        <f>ROUND(VALUE(SUBSTITUTE(実質収支比率等に係る経年分析!H$47,"▲","-")),2)</f>
        <v>11.65</v>
      </c>
      <c r="E20" s="134">
        <f>ROUND(VALUE(SUBSTITUTE(実質収支比率等に係る経年分析!I$47,"▲","-")),2)</f>
        <v>12.64</v>
      </c>
      <c r="F20" s="134">
        <f>ROUND(VALUE(SUBSTITUTE(実質収支比率等に係る経年分析!J$47,"▲","-")),2)</f>
        <v>14.45</v>
      </c>
    </row>
    <row r="21" spans="1:11" x14ac:dyDescent="0.15">
      <c r="A21" s="134" t="s">
        <v>43</v>
      </c>
      <c r="B21" s="134">
        <f>IF(ISNUMBER(VALUE(SUBSTITUTE(実質収支比率等に係る経年分析!F$49,"▲","-"))),ROUND(VALUE(SUBSTITUTE(実質収支比率等に係る経年分析!F$49,"▲","-")),2),NA())</f>
        <v>1.39</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1.1200000000000001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0.28000000000000003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0.54</v>
      </c>
    </row>
    <row r="34" spans="1:16" x14ac:dyDescent="0.15">
      <c r="A34" s="135" t="str">
        <f>IF(連結実質赤字比率に係る赤字・黒字の構成分析!C$36="",NA(),連結実質赤字比率に係る赤字・黒字の構成分析!C$36)</f>
        <v>下水道等事業会計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9.2100000000000009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8.1300000000000008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8.2100000000000009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8278</v>
      </c>
      <c r="E42" s="136"/>
      <c r="F42" s="136"/>
      <c r="G42" s="136">
        <f>'実質公債費比率（分子）の構造'!L$52</f>
        <v>7808</v>
      </c>
      <c r="H42" s="136"/>
      <c r="I42" s="136"/>
      <c r="J42" s="136">
        <f>'実質公債費比率（分子）の構造'!M$52</f>
        <v>8061</v>
      </c>
      <c r="K42" s="136"/>
      <c r="L42" s="136"/>
      <c r="M42" s="136">
        <f>'実質公債費比率（分子）の構造'!N$52</f>
        <v>8948</v>
      </c>
      <c r="N42" s="136"/>
      <c r="O42" s="136"/>
      <c r="P42" s="136">
        <f>'実質公債費比率（分子）の構造'!O$52</f>
        <v>8143</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80</v>
      </c>
      <c r="C44" s="136"/>
      <c r="D44" s="136"/>
      <c r="E44" s="136">
        <f>'実質公債費比率（分子）の構造'!L$50</f>
        <v>80</v>
      </c>
      <c r="F44" s="136"/>
      <c r="G44" s="136"/>
      <c r="H44" s="136">
        <f>'実質公債費比率（分子）の構造'!M$50</f>
        <v>80</v>
      </c>
      <c r="I44" s="136"/>
      <c r="J44" s="136"/>
      <c r="K44" s="136">
        <f>'実質公債費比率（分子）の構造'!N$50</f>
        <v>80</v>
      </c>
      <c r="L44" s="136"/>
      <c r="M44" s="136"/>
      <c r="N44" s="136">
        <f>'実質公債費比率（分子）の構造'!O$50</f>
        <v>78</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2358</v>
      </c>
      <c r="C46" s="136"/>
      <c r="D46" s="136"/>
      <c r="E46" s="136">
        <f>'実質公債費比率（分子）の構造'!L$48</f>
        <v>2442</v>
      </c>
      <c r="F46" s="136"/>
      <c r="G46" s="136"/>
      <c r="H46" s="136">
        <f>'実質公債費比率（分子）の構造'!M$48</f>
        <v>2276</v>
      </c>
      <c r="I46" s="136"/>
      <c r="J46" s="136"/>
      <c r="K46" s="136">
        <f>'実質公債費比率（分子）の構造'!N$48</f>
        <v>2477</v>
      </c>
      <c r="L46" s="136"/>
      <c r="M46" s="136"/>
      <c r="N46" s="136">
        <f>'実質公債費比率（分子）の構造'!O$48</f>
        <v>2018</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4880</v>
      </c>
      <c r="C49" s="136"/>
      <c r="D49" s="136"/>
      <c r="E49" s="136">
        <f>'実質公債費比率（分子）の構造'!L$45</f>
        <v>4887</v>
      </c>
      <c r="F49" s="136"/>
      <c r="G49" s="136"/>
      <c r="H49" s="136">
        <f>'実質公債費比率（分子）の構造'!M$45</f>
        <v>4916</v>
      </c>
      <c r="I49" s="136"/>
      <c r="J49" s="136"/>
      <c r="K49" s="136">
        <f>'実質公債費比率（分子）の構造'!N$45</f>
        <v>4778</v>
      </c>
      <c r="L49" s="136"/>
      <c r="M49" s="136"/>
      <c r="N49" s="136">
        <f>'実質公債費比率（分子）の構造'!O$45</f>
        <v>4649</v>
      </c>
      <c r="O49" s="136"/>
      <c r="P49" s="136"/>
    </row>
    <row r="50" spans="1:16" x14ac:dyDescent="0.15">
      <c r="A50" s="136" t="s">
        <v>58</v>
      </c>
      <c r="B50" s="136" t="e">
        <f>NA()</f>
        <v>#N/A</v>
      </c>
      <c r="C50" s="136">
        <f>IF(ISNUMBER('実質公債費比率（分子）の構造'!K$53),'実質公債費比率（分子）の構造'!K$53,NA())</f>
        <v>-960</v>
      </c>
      <c r="D50" s="136" t="e">
        <f>NA()</f>
        <v>#N/A</v>
      </c>
      <c r="E50" s="136" t="e">
        <f>NA()</f>
        <v>#N/A</v>
      </c>
      <c r="F50" s="136">
        <f>IF(ISNUMBER('実質公債費比率（分子）の構造'!L$53),'実質公債費比率（分子）の構造'!L$53,NA())</f>
        <v>-399</v>
      </c>
      <c r="G50" s="136" t="e">
        <f>NA()</f>
        <v>#N/A</v>
      </c>
      <c r="H50" s="136" t="e">
        <f>NA()</f>
        <v>#N/A</v>
      </c>
      <c r="I50" s="136">
        <f>IF(ISNUMBER('実質公債費比率（分子）の構造'!M$53),'実質公債費比率（分子）の構造'!M$53,NA())</f>
        <v>-789</v>
      </c>
      <c r="J50" s="136" t="e">
        <f>NA()</f>
        <v>#N/A</v>
      </c>
      <c r="K50" s="136" t="e">
        <f>NA()</f>
        <v>#N/A</v>
      </c>
      <c r="L50" s="136">
        <f>IF(ISNUMBER('実質公債費比率（分子）の構造'!N$53),'実質公債費比率（分子）の構造'!N$53,NA())</f>
        <v>-1613</v>
      </c>
      <c r="M50" s="136" t="e">
        <f>NA()</f>
        <v>#N/A</v>
      </c>
      <c r="N50" s="136" t="e">
        <f>NA()</f>
        <v>#N/A</v>
      </c>
      <c r="O50" s="136">
        <f>IF(ISNUMBER('実質公債費比率（分子）の構造'!O$53),'実質公債費比率（分子）の構造'!O$53,NA())</f>
        <v>-1398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59436</v>
      </c>
      <c r="E56" s="135"/>
      <c r="F56" s="135"/>
      <c r="G56" s="135">
        <f>'将来負担比率（分子）の構造'!J$51</f>
        <v>61343</v>
      </c>
      <c r="H56" s="135"/>
      <c r="I56" s="135"/>
      <c r="J56" s="135">
        <f>'将来負担比率（分子）の構造'!K$51</f>
        <v>61881</v>
      </c>
      <c r="K56" s="135"/>
      <c r="L56" s="135"/>
      <c r="M56" s="135">
        <f>'将来負担比率（分子）の構造'!L$51</f>
        <v>61121</v>
      </c>
      <c r="N56" s="135"/>
      <c r="O56" s="135"/>
      <c r="P56" s="135">
        <f>'将来負担比率（分子）の構造'!M$51</f>
        <v>60506</v>
      </c>
    </row>
    <row r="57" spans="1:16" x14ac:dyDescent="0.15">
      <c r="A57" s="135" t="s">
        <v>34</v>
      </c>
      <c r="B57" s="135"/>
      <c r="C57" s="135"/>
      <c r="D57" s="135">
        <f>'将来負担比率（分子）の構造'!I$50</f>
        <v>27289</v>
      </c>
      <c r="E57" s="135"/>
      <c r="F57" s="135"/>
      <c r="G57" s="135">
        <f>'将来負担比率（分子）の構造'!J$50</f>
        <v>23493</v>
      </c>
      <c r="H57" s="135"/>
      <c r="I57" s="135"/>
      <c r="J57" s="135">
        <f>'将来負担比率（分子）の構造'!K$50</f>
        <v>21552</v>
      </c>
      <c r="K57" s="135"/>
      <c r="L57" s="135"/>
      <c r="M57" s="135">
        <f>'将来負担比率（分子）の構造'!L$50</f>
        <v>22403</v>
      </c>
      <c r="N57" s="135"/>
      <c r="O57" s="135"/>
      <c r="P57" s="135">
        <f>'将来負担比率（分子）の構造'!M$50</f>
        <v>23940</v>
      </c>
    </row>
    <row r="58" spans="1:16" x14ac:dyDescent="0.15">
      <c r="A58" s="135" t="s">
        <v>33</v>
      </c>
      <c r="B58" s="135"/>
      <c r="C58" s="135"/>
      <c r="D58" s="135">
        <f>'将来負担比率（分子）の構造'!I$49</f>
        <v>13010</v>
      </c>
      <c r="E58" s="135"/>
      <c r="F58" s="135"/>
      <c r="G58" s="135">
        <f>'将来負担比率（分子）の構造'!J$49</f>
        <v>13782</v>
      </c>
      <c r="H58" s="135"/>
      <c r="I58" s="135"/>
      <c r="J58" s="135">
        <f>'将来負担比率（分子）の構造'!K$49</f>
        <v>15923</v>
      </c>
      <c r="K58" s="135"/>
      <c r="L58" s="135"/>
      <c r="M58" s="135">
        <f>'将来負担比率（分子）の構造'!L$49</f>
        <v>17142</v>
      </c>
      <c r="N58" s="135"/>
      <c r="O58" s="135"/>
      <c r="P58" s="135">
        <f>'将来負担比率（分子）の構造'!M$49</f>
        <v>18800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12188</v>
      </c>
      <c r="C62" s="135"/>
      <c r="D62" s="135"/>
      <c r="E62" s="135">
        <f>'将来負担比率（分子）の構造'!J$45</f>
        <v>11699</v>
      </c>
      <c r="F62" s="135"/>
      <c r="G62" s="135"/>
      <c r="H62" s="135">
        <f>'将来負担比率（分子）の構造'!K$45</f>
        <v>11229</v>
      </c>
      <c r="I62" s="135"/>
      <c r="J62" s="135"/>
      <c r="K62" s="135">
        <f>'将来負担比率（分子）の構造'!L$45</f>
        <v>10671</v>
      </c>
      <c r="L62" s="135"/>
      <c r="M62" s="135"/>
      <c r="N62" s="135">
        <f>'将来負担比率（分子）の構造'!M$45</f>
        <v>10006</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23574</v>
      </c>
      <c r="C64" s="135"/>
      <c r="D64" s="135"/>
      <c r="E64" s="135">
        <f>'将来負担比率（分子）の構造'!J$43</f>
        <v>21028</v>
      </c>
      <c r="F64" s="135"/>
      <c r="G64" s="135"/>
      <c r="H64" s="135">
        <f>'将来負担比率（分子）の構造'!K$43</f>
        <v>19320</v>
      </c>
      <c r="I64" s="135"/>
      <c r="J64" s="135"/>
      <c r="K64" s="135">
        <f>'将来負担比率（分子）の構造'!L$43</f>
        <v>19016</v>
      </c>
      <c r="L64" s="135"/>
      <c r="M64" s="135"/>
      <c r="N64" s="135">
        <f>'将来負担比率（分子）の構造'!M$43</f>
        <v>17752</v>
      </c>
      <c r="O64" s="135"/>
      <c r="P64" s="135"/>
    </row>
    <row r="65" spans="1:16" x14ac:dyDescent="0.15">
      <c r="A65" s="135" t="s">
        <v>25</v>
      </c>
      <c r="B65" s="135">
        <f>'将来負担比率（分子）の構造'!I$42</f>
        <v>3009</v>
      </c>
      <c r="C65" s="135"/>
      <c r="D65" s="135"/>
      <c r="E65" s="135">
        <f>'将来負担比率（分子）の構造'!J$42</f>
        <v>1968</v>
      </c>
      <c r="F65" s="135"/>
      <c r="G65" s="135"/>
      <c r="H65" s="135">
        <f>'将来負担比率（分子）の構造'!K$42</f>
        <v>1593</v>
      </c>
      <c r="I65" s="135"/>
      <c r="J65" s="135"/>
      <c r="K65" s="135">
        <f>'将来負担比率（分子）の構造'!L$42</f>
        <v>2999</v>
      </c>
      <c r="L65" s="135"/>
      <c r="M65" s="135"/>
      <c r="N65" s="135">
        <f>'将来負担比率（分子）の構造'!M$42</f>
        <v>1910</v>
      </c>
      <c r="O65" s="135"/>
      <c r="P65" s="135"/>
    </row>
    <row r="66" spans="1:16" x14ac:dyDescent="0.15">
      <c r="A66" s="135" t="s">
        <v>24</v>
      </c>
      <c r="B66" s="135">
        <f>'将来負担比率（分子）の構造'!I$41</f>
        <v>55767</v>
      </c>
      <c r="C66" s="135"/>
      <c r="D66" s="135"/>
      <c r="E66" s="135">
        <f>'将来負担比率（分子）の構造'!J$41</f>
        <v>56393</v>
      </c>
      <c r="F66" s="135"/>
      <c r="G66" s="135"/>
      <c r="H66" s="135">
        <f>'将来負担比率（分子）の構造'!K$41</f>
        <v>56489</v>
      </c>
      <c r="I66" s="135"/>
      <c r="J66" s="135"/>
      <c r="K66" s="135">
        <f>'将来負担比率（分子）の構造'!L$41</f>
        <v>58816</v>
      </c>
      <c r="L66" s="135"/>
      <c r="M66" s="135"/>
      <c r="N66" s="135">
        <f>'将来負担比率（分子）の構造'!M$41</f>
        <v>58841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207</v>
      </c>
      <c r="C5" s="610"/>
      <c r="D5" s="610"/>
      <c r="E5" s="610"/>
      <c r="F5" s="610"/>
      <c r="G5" s="610"/>
      <c r="H5" s="610"/>
      <c r="I5" s="610"/>
      <c r="J5" s="610"/>
      <c r="K5" s="610"/>
      <c r="L5" s="610"/>
      <c r="M5" s="610"/>
      <c r="N5" s="610"/>
      <c r="O5" s="610"/>
      <c r="P5" s="610"/>
      <c r="Q5" s="611"/>
      <c r="R5" s="612">
        <v>44583967</v>
      </c>
      <c r="S5" s="613"/>
      <c r="T5" s="613"/>
      <c r="U5" s="613"/>
      <c r="V5" s="613"/>
      <c r="W5" s="613"/>
      <c r="X5" s="613"/>
      <c r="Y5" s="614"/>
      <c r="Z5" s="615">
        <v>51.9</v>
      </c>
      <c r="AA5" s="615"/>
      <c r="AB5" s="615"/>
      <c r="AC5" s="615"/>
      <c r="AD5" s="616">
        <v>40838833</v>
      </c>
      <c r="AE5" s="616"/>
      <c r="AF5" s="616"/>
      <c r="AG5" s="616"/>
      <c r="AH5" s="616"/>
      <c r="AI5" s="616"/>
      <c r="AJ5" s="616"/>
      <c r="AK5" s="616"/>
      <c r="AL5" s="617">
        <v>81</v>
      </c>
      <c r="AM5" s="618"/>
      <c r="AN5" s="618"/>
      <c r="AO5" s="619"/>
      <c r="AP5" s="609" t="s">
        <v>208</v>
      </c>
      <c r="AQ5" s="610"/>
      <c r="AR5" s="610"/>
      <c r="AS5" s="610"/>
      <c r="AT5" s="610"/>
      <c r="AU5" s="610"/>
      <c r="AV5" s="610"/>
      <c r="AW5" s="610"/>
      <c r="AX5" s="610"/>
      <c r="AY5" s="610"/>
      <c r="AZ5" s="610"/>
      <c r="BA5" s="610"/>
      <c r="BB5" s="610"/>
      <c r="BC5" s="610"/>
      <c r="BD5" s="610"/>
      <c r="BE5" s="610"/>
      <c r="BF5" s="611"/>
      <c r="BG5" s="623">
        <v>40838829</v>
      </c>
      <c r="BH5" s="624"/>
      <c r="BI5" s="624"/>
      <c r="BJ5" s="624"/>
      <c r="BK5" s="624"/>
      <c r="BL5" s="624"/>
      <c r="BM5" s="624"/>
      <c r="BN5" s="625"/>
      <c r="BO5" s="626">
        <v>91.6</v>
      </c>
      <c r="BP5" s="626"/>
      <c r="BQ5" s="626"/>
      <c r="BR5" s="626"/>
      <c r="BS5" s="627">
        <v>408917</v>
      </c>
      <c r="BT5" s="627"/>
      <c r="BU5" s="627"/>
      <c r="BV5" s="627"/>
      <c r="BW5" s="627"/>
      <c r="BX5" s="627"/>
      <c r="BY5" s="627"/>
      <c r="BZ5" s="627"/>
      <c r="CA5" s="627"/>
      <c r="CB5" s="631"/>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471898</v>
      </c>
      <c r="S6" s="624"/>
      <c r="T6" s="624"/>
      <c r="U6" s="624"/>
      <c r="V6" s="624"/>
      <c r="W6" s="624"/>
      <c r="X6" s="624"/>
      <c r="Y6" s="625"/>
      <c r="Z6" s="626">
        <v>0.5</v>
      </c>
      <c r="AA6" s="626"/>
      <c r="AB6" s="626"/>
      <c r="AC6" s="626"/>
      <c r="AD6" s="627">
        <v>471898</v>
      </c>
      <c r="AE6" s="627"/>
      <c r="AF6" s="627"/>
      <c r="AG6" s="627"/>
      <c r="AH6" s="627"/>
      <c r="AI6" s="627"/>
      <c r="AJ6" s="627"/>
      <c r="AK6" s="627"/>
      <c r="AL6" s="628">
        <v>0.9</v>
      </c>
      <c r="AM6" s="629"/>
      <c r="AN6" s="629"/>
      <c r="AO6" s="630"/>
      <c r="AP6" s="620" t="s">
        <v>213</v>
      </c>
      <c r="AQ6" s="621"/>
      <c r="AR6" s="621"/>
      <c r="AS6" s="621"/>
      <c r="AT6" s="621"/>
      <c r="AU6" s="621"/>
      <c r="AV6" s="621"/>
      <c r="AW6" s="621"/>
      <c r="AX6" s="621"/>
      <c r="AY6" s="621"/>
      <c r="AZ6" s="621"/>
      <c r="BA6" s="621"/>
      <c r="BB6" s="621"/>
      <c r="BC6" s="621"/>
      <c r="BD6" s="621"/>
      <c r="BE6" s="621"/>
      <c r="BF6" s="622"/>
      <c r="BG6" s="623">
        <v>40838829</v>
      </c>
      <c r="BH6" s="624"/>
      <c r="BI6" s="624"/>
      <c r="BJ6" s="624"/>
      <c r="BK6" s="624"/>
      <c r="BL6" s="624"/>
      <c r="BM6" s="624"/>
      <c r="BN6" s="625"/>
      <c r="BO6" s="626">
        <v>91.6</v>
      </c>
      <c r="BP6" s="626"/>
      <c r="BQ6" s="626"/>
      <c r="BR6" s="626"/>
      <c r="BS6" s="627">
        <v>408917</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606815</v>
      </c>
      <c r="CS6" s="624"/>
      <c r="CT6" s="624"/>
      <c r="CU6" s="624"/>
      <c r="CV6" s="624"/>
      <c r="CW6" s="624"/>
      <c r="CX6" s="624"/>
      <c r="CY6" s="625"/>
      <c r="CZ6" s="626">
        <v>0.7</v>
      </c>
      <c r="DA6" s="626"/>
      <c r="DB6" s="626"/>
      <c r="DC6" s="626"/>
      <c r="DD6" s="632" t="s">
        <v>215</v>
      </c>
      <c r="DE6" s="624"/>
      <c r="DF6" s="624"/>
      <c r="DG6" s="624"/>
      <c r="DH6" s="624"/>
      <c r="DI6" s="624"/>
      <c r="DJ6" s="624"/>
      <c r="DK6" s="624"/>
      <c r="DL6" s="624"/>
      <c r="DM6" s="624"/>
      <c r="DN6" s="624"/>
      <c r="DO6" s="624"/>
      <c r="DP6" s="625"/>
      <c r="DQ6" s="632">
        <v>606815</v>
      </c>
      <c r="DR6" s="624"/>
      <c r="DS6" s="624"/>
      <c r="DT6" s="624"/>
      <c r="DU6" s="624"/>
      <c r="DV6" s="624"/>
      <c r="DW6" s="624"/>
      <c r="DX6" s="624"/>
      <c r="DY6" s="624"/>
      <c r="DZ6" s="624"/>
      <c r="EA6" s="624"/>
      <c r="EB6" s="624"/>
      <c r="EC6" s="633"/>
    </row>
    <row r="7" spans="2:143" ht="11.25" customHeight="1" x14ac:dyDescent="0.15">
      <c r="B7" s="620" t="s">
        <v>216</v>
      </c>
      <c r="C7" s="621"/>
      <c r="D7" s="621"/>
      <c r="E7" s="621"/>
      <c r="F7" s="621"/>
      <c r="G7" s="621"/>
      <c r="H7" s="621"/>
      <c r="I7" s="621"/>
      <c r="J7" s="621"/>
      <c r="K7" s="621"/>
      <c r="L7" s="621"/>
      <c r="M7" s="621"/>
      <c r="N7" s="621"/>
      <c r="O7" s="621"/>
      <c r="P7" s="621"/>
      <c r="Q7" s="622"/>
      <c r="R7" s="623">
        <v>150762</v>
      </c>
      <c r="S7" s="624"/>
      <c r="T7" s="624"/>
      <c r="U7" s="624"/>
      <c r="V7" s="624"/>
      <c r="W7" s="624"/>
      <c r="X7" s="624"/>
      <c r="Y7" s="625"/>
      <c r="Z7" s="626">
        <v>0.2</v>
      </c>
      <c r="AA7" s="626"/>
      <c r="AB7" s="626"/>
      <c r="AC7" s="626"/>
      <c r="AD7" s="627">
        <v>150762</v>
      </c>
      <c r="AE7" s="627"/>
      <c r="AF7" s="627"/>
      <c r="AG7" s="627"/>
      <c r="AH7" s="627"/>
      <c r="AI7" s="627"/>
      <c r="AJ7" s="627"/>
      <c r="AK7" s="627"/>
      <c r="AL7" s="628">
        <v>0.3</v>
      </c>
      <c r="AM7" s="629"/>
      <c r="AN7" s="629"/>
      <c r="AO7" s="630"/>
      <c r="AP7" s="620" t="s">
        <v>217</v>
      </c>
      <c r="AQ7" s="621"/>
      <c r="AR7" s="621"/>
      <c r="AS7" s="621"/>
      <c r="AT7" s="621"/>
      <c r="AU7" s="621"/>
      <c r="AV7" s="621"/>
      <c r="AW7" s="621"/>
      <c r="AX7" s="621"/>
      <c r="AY7" s="621"/>
      <c r="AZ7" s="621"/>
      <c r="BA7" s="621"/>
      <c r="BB7" s="621"/>
      <c r="BC7" s="621"/>
      <c r="BD7" s="621"/>
      <c r="BE7" s="621"/>
      <c r="BF7" s="622"/>
      <c r="BG7" s="623">
        <v>20699713</v>
      </c>
      <c r="BH7" s="624"/>
      <c r="BI7" s="624"/>
      <c r="BJ7" s="624"/>
      <c r="BK7" s="624"/>
      <c r="BL7" s="624"/>
      <c r="BM7" s="624"/>
      <c r="BN7" s="625"/>
      <c r="BO7" s="626">
        <v>46.4</v>
      </c>
      <c r="BP7" s="626"/>
      <c r="BQ7" s="626"/>
      <c r="BR7" s="626"/>
      <c r="BS7" s="627">
        <v>408917</v>
      </c>
      <c r="BT7" s="627"/>
      <c r="BU7" s="627"/>
      <c r="BV7" s="627"/>
      <c r="BW7" s="627"/>
      <c r="BX7" s="627"/>
      <c r="BY7" s="627"/>
      <c r="BZ7" s="627"/>
      <c r="CA7" s="627"/>
      <c r="CB7" s="631"/>
      <c r="CD7" s="637" t="s">
        <v>218</v>
      </c>
      <c r="CE7" s="638"/>
      <c r="CF7" s="638"/>
      <c r="CG7" s="638"/>
      <c r="CH7" s="638"/>
      <c r="CI7" s="638"/>
      <c r="CJ7" s="638"/>
      <c r="CK7" s="638"/>
      <c r="CL7" s="638"/>
      <c r="CM7" s="638"/>
      <c r="CN7" s="638"/>
      <c r="CO7" s="638"/>
      <c r="CP7" s="638"/>
      <c r="CQ7" s="639"/>
      <c r="CR7" s="623">
        <v>7178088</v>
      </c>
      <c r="CS7" s="624"/>
      <c r="CT7" s="624"/>
      <c r="CU7" s="624"/>
      <c r="CV7" s="624"/>
      <c r="CW7" s="624"/>
      <c r="CX7" s="624"/>
      <c r="CY7" s="625"/>
      <c r="CZ7" s="626">
        <v>8.5</v>
      </c>
      <c r="DA7" s="626"/>
      <c r="DB7" s="626"/>
      <c r="DC7" s="626"/>
      <c r="DD7" s="632">
        <v>171285</v>
      </c>
      <c r="DE7" s="624"/>
      <c r="DF7" s="624"/>
      <c r="DG7" s="624"/>
      <c r="DH7" s="624"/>
      <c r="DI7" s="624"/>
      <c r="DJ7" s="624"/>
      <c r="DK7" s="624"/>
      <c r="DL7" s="624"/>
      <c r="DM7" s="624"/>
      <c r="DN7" s="624"/>
      <c r="DO7" s="624"/>
      <c r="DP7" s="625"/>
      <c r="DQ7" s="632">
        <v>6017813</v>
      </c>
      <c r="DR7" s="624"/>
      <c r="DS7" s="624"/>
      <c r="DT7" s="624"/>
      <c r="DU7" s="624"/>
      <c r="DV7" s="624"/>
      <c r="DW7" s="624"/>
      <c r="DX7" s="624"/>
      <c r="DY7" s="624"/>
      <c r="DZ7" s="624"/>
      <c r="EA7" s="624"/>
      <c r="EB7" s="624"/>
      <c r="EC7" s="633"/>
    </row>
    <row r="8" spans="2:143" ht="11.25" customHeight="1" x14ac:dyDescent="0.15">
      <c r="B8" s="620" t="s">
        <v>219</v>
      </c>
      <c r="C8" s="621"/>
      <c r="D8" s="621"/>
      <c r="E8" s="621"/>
      <c r="F8" s="621"/>
      <c r="G8" s="621"/>
      <c r="H8" s="621"/>
      <c r="I8" s="621"/>
      <c r="J8" s="621"/>
      <c r="K8" s="621"/>
      <c r="L8" s="621"/>
      <c r="M8" s="621"/>
      <c r="N8" s="621"/>
      <c r="O8" s="621"/>
      <c r="P8" s="621"/>
      <c r="Q8" s="622"/>
      <c r="R8" s="623">
        <v>353730</v>
      </c>
      <c r="S8" s="624"/>
      <c r="T8" s="624"/>
      <c r="U8" s="624"/>
      <c r="V8" s="624"/>
      <c r="W8" s="624"/>
      <c r="X8" s="624"/>
      <c r="Y8" s="625"/>
      <c r="Z8" s="626">
        <v>0.4</v>
      </c>
      <c r="AA8" s="626"/>
      <c r="AB8" s="626"/>
      <c r="AC8" s="626"/>
      <c r="AD8" s="627">
        <v>353730</v>
      </c>
      <c r="AE8" s="627"/>
      <c r="AF8" s="627"/>
      <c r="AG8" s="627"/>
      <c r="AH8" s="627"/>
      <c r="AI8" s="627"/>
      <c r="AJ8" s="627"/>
      <c r="AK8" s="627"/>
      <c r="AL8" s="628">
        <v>0.7</v>
      </c>
      <c r="AM8" s="629"/>
      <c r="AN8" s="629"/>
      <c r="AO8" s="630"/>
      <c r="AP8" s="620" t="s">
        <v>220</v>
      </c>
      <c r="AQ8" s="621"/>
      <c r="AR8" s="621"/>
      <c r="AS8" s="621"/>
      <c r="AT8" s="621"/>
      <c r="AU8" s="621"/>
      <c r="AV8" s="621"/>
      <c r="AW8" s="621"/>
      <c r="AX8" s="621"/>
      <c r="AY8" s="621"/>
      <c r="AZ8" s="621"/>
      <c r="BA8" s="621"/>
      <c r="BB8" s="621"/>
      <c r="BC8" s="621"/>
      <c r="BD8" s="621"/>
      <c r="BE8" s="621"/>
      <c r="BF8" s="622"/>
      <c r="BG8" s="623">
        <v>452066</v>
      </c>
      <c r="BH8" s="624"/>
      <c r="BI8" s="624"/>
      <c r="BJ8" s="624"/>
      <c r="BK8" s="624"/>
      <c r="BL8" s="624"/>
      <c r="BM8" s="624"/>
      <c r="BN8" s="625"/>
      <c r="BO8" s="626">
        <v>1</v>
      </c>
      <c r="BP8" s="626"/>
      <c r="BQ8" s="626"/>
      <c r="BR8" s="626"/>
      <c r="BS8" s="632" t="s">
        <v>110</v>
      </c>
      <c r="BT8" s="624"/>
      <c r="BU8" s="624"/>
      <c r="BV8" s="624"/>
      <c r="BW8" s="624"/>
      <c r="BX8" s="624"/>
      <c r="BY8" s="624"/>
      <c r="BZ8" s="624"/>
      <c r="CA8" s="624"/>
      <c r="CB8" s="633"/>
      <c r="CD8" s="637" t="s">
        <v>221</v>
      </c>
      <c r="CE8" s="638"/>
      <c r="CF8" s="638"/>
      <c r="CG8" s="638"/>
      <c r="CH8" s="638"/>
      <c r="CI8" s="638"/>
      <c r="CJ8" s="638"/>
      <c r="CK8" s="638"/>
      <c r="CL8" s="638"/>
      <c r="CM8" s="638"/>
      <c r="CN8" s="638"/>
      <c r="CO8" s="638"/>
      <c r="CP8" s="638"/>
      <c r="CQ8" s="639"/>
      <c r="CR8" s="623">
        <v>40423887</v>
      </c>
      <c r="CS8" s="624"/>
      <c r="CT8" s="624"/>
      <c r="CU8" s="624"/>
      <c r="CV8" s="624"/>
      <c r="CW8" s="624"/>
      <c r="CX8" s="624"/>
      <c r="CY8" s="625"/>
      <c r="CZ8" s="626">
        <v>47.8</v>
      </c>
      <c r="DA8" s="626"/>
      <c r="DB8" s="626"/>
      <c r="DC8" s="626"/>
      <c r="DD8" s="632">
        <v>761055</v>
      </c>
      <c r="DE8" s="624"/>
      <c r="DF8" s="624"/>
      <c r="DG8" s="624"/>
      <c r="DH8" s="624"/>
      <c r="DI8" s="624"/>
      <c r="DJ8" s="624"/>
      <c r="DK8" s="624"/>
      <c r="DL8" s="624"/>
      <c r="DM8" s="624"/>
      <c r="DN8" s="624"/>
      <c r="DO8" s="624"/>
      <c r="DP8" s="625"/>
      <c r="DQ8" s="632">
        <v>19381793</v>
      </c>
      <c r="DR8" s="624"/>
      <c r="DS8" s="624"/>
      <c r="DT8" s="624"/>
      <c r="DU8" s="624"/>
      <c r="DV8" s="624"/>
      <c r="DW8" s="624"/>
      <c r="DX8" s="624"/>
      <c r="DY8" s="624"/>
      <c r="DZ8" s="624"/>
      <c r="EA8" s="624"/>
      <c r="EB8" s="624"/>
      <c r="EC8" s="633"/>
    </row>
    <row r="9" spans="2:143" ht="11.25" customHeight="1" x14ac:dyDescent="0.15">
      <c r="B9" s="620" t="s">
        <v>222</v>
      </c>
      <c r="C9" s="621"/>
      <c r="D9" s="621"/>
      <c r="E9" s="621"/>
      <c r="F9" s="621"/>
      <c r="G9" s="621"/>
      <c r="H9" s="621"/>
      <c r="I9" s="621"/>
      <c r="J9" s="621"/>
      <c r="K9" s="621"/>
      <c r="L9" s="621"/>
      <c r="M9" s="621"/>
      <c r="N9" s="621"/>
      <c r="O9" s="621"/>
      <c r="P9" s="621"/>
      <c r="Q9" s="622"/>
      <c r="R9" s="623">
        <v>387950</v>
      </c>
      <c r="S9" s="624"/>
      <c r="T9" s="624"/>
      <c r="U9" s="624"/>
      <c r="V9" s="624"/>
      <c r="W9" s="624"/>
      <c r="X9" s="624"/>
      <c r="Y9" s="625"/>
      <c r="Z9" s="626">
        <v>0.5</v>
      </c>
      <c r="AA9" s="626"/>
      <c r="AB9" s="626"/>
      <c r="AC9" s="626"/>
      <c r="AD9" s="627">
        <v>387950</v>
      </c>
      <c r="AE9" s="627"/>
      <c r="AF9" s="627"/>
      <c r="AG9" s="627"/>
      <c r="AH9" s="627"/>
      <c r="AI9" s="627"/>
      <c r="AJ9" s="627"/>
      <c r="AK9" s="627"/>
      <c r="AL9" s="628">
        <v>0.8</v>
      </c>
      <c r="AM9" s="629"/>
      <c r="AN9" s="629"/>
      <c r="AO9" s="630"/>
      <c r="AP9" s="620" t="s">
        <v>223</v>
      </c>
      <c r="AQ9" s="621"/>
      <c r="AR9" s="621"/>
      <c r="AS9" s="621"/>
      <c r="AT9" s="621"/>
      <c r="AU9" s="621"/>
      <c r="AV9" s="621"/>
      <c r="AW9" s="621"/>
      <c r="AX9" s="621"/>
      <c r="AY9" s="621"/>
      <c r="AZ9" s="621"/>
      <c r="BA9" s="621"/>
      <c r="BB9" s="621"/>
      <c r="BC9" s="621"/>
      <c r="BD9" s="621"/>
      <c r="BE9" s="621"/>
      <c r="BF9" s="622"/>
      <c r="BG9" s="623">
        <v>17017184</v>
      </c>
      <c r="BH9" s="624"/>
      <c r="BI9" s="624"/>
      <c r="BJ9" s="624"/>
      <c r="BK9" s="624"/>
      <c r="BL9" s="624"/>
      <c r="BM9" s="624"/>
      <c r="BN9" s="625"/>
      <c r="BO9" s="626">
        <v>38.200000000000003</v>
      </c>
      <c r="BP9" s="626"/>
      <c r="BQ9" s="626"/>
      <c r="BR9" s="626"/>
      <c r="BS9" s="632" t="s">
        <v>110</v>
      </c>
      <c r="BT9" s="624"/>
      <c r="BU9" s="624"/>
      <c r="BV9" s="624"/>
      <c r="BW9" s="624"/>
      <c r="BX9" s="624"/>
      <c r="BY9" s="624"/>
      <c r="BZ9" s="624"/>
      <c r="CA9" s="624"/>
      <c r="CB9" s="633"/>
      <c r="CD9" s="637" t="s">
        <v>224</v>
      </c>
      <c r="CE9" s="638"/>
      <c r="CF9" s="638"/>
      <c r="CG9" s="638"/>
      <c r="CH9" s="638"/>
      <c r="CI9" s="638"/>
      <c r="CJ9" s="638"/>
      <c r="CK9" s="638"/>
      <c r="CL9" s="638"/>
      <c r="CM9" s="638"/>
      <c r="CN9" s="638"/>
      <c r="CO9" s="638"/>
      <c r="CP9" s="638"/>
      <c r="CQ9" s="639"/>
      <c r="CR9" s="623">
        <v>6693042</v>
      </c>
      <c r="CS9" s="624"/>
      <c r="CT9" s="624"/>
      <c r="CU9" s="624"/>
      <c r="CV9" s="624"/>
      <c r="CW9" s="624"/>
      <c r="CX9" s="624"/>
      <c r="CY9" s="625"/>
      <c r="CZ9" s="626">
        <v>7.9</v>
      </c>
      <c r="DA9" s="626"/>
      <c r="DB9" s="626"/>
      <c r="DC9" s="626"/>
      <c r="DD9" s="632">
        <v>182758</v>
      </c>
      <c r="DE9" s="624"/>
      <c r="DF9" s="624"/>
      <c r="DG9" s="624"/>
      <c r="DH9" s="624"/>
      <c r="DI9" s="624"/>
      <c r="DJ9" s="624"/>
      <c r="DK9" s="624"/>
      <c r="DL9" s="624"/>
      <c r="DM9" s="624"/>
      <c r="DN9" s="624"/>
      <c r="DO9" s="624"/>
      <c r="DP9" s="625"/>
      <c r="DQ9" s="632">
        <v>5987589</v>
      </c>
      <c r="DR9" s="624"/>
      <c r="DS9" s="624"/>
      <c r="DT9" s="624"/>
      <c r="DU9" s="624"/>
      <c r="DV9" s="624"/>
      <c r="DW9" s="624"/>
      <c r="DX9" s="624"/>
      <c r="DY9" s="624"/>
      <c r="DZ9" s="624"/>
      <c r="EA9" s="624"/>
      <c r="EB9" s="624"/>
      <c r="EC9" s="633"/>
    </row>
    <row r="10" spans="2:143" ht="11.25" customHeight="1" x14ac:dyDescent="0.15">
      <c r="B10" s="620" t="s">
        <v>225</v>
      </c>
      <c r="C10" s="621"/>
      <c r="D10" s="621"/>
      <c r="E10" s="621"/>
      <c r="F10" s="621"/>
      <c r="G10" s="621"/>
      <c r="H10" s="621"/>
      <c r="I10" s="621"/>
      <c r="J10" s="621"/>
      <c r="K10" s="621"/>
      <c r="L10" s="621"/>
      <c r="M10" s="621"/>
      <c r="N10" s="621"/>
      <c r="O10" s="621"/>
      <c r="P10" s="621"/>
      <c r="Q10" s="622"/>
      <c r="R10" s="623">
        <v>5305595</v>
      </c>
      <c r="S10" s="624"/>
      <c r="T10" s="624"/>
      <c r="U10" s="624"/>
      <c r="V10" s="624"/>
      <c r="W10" s="624"/>
      <c r="X10" s="624"/>
      <c r="Y10" s="625"/>
      <c r="Z10" s="626">
        <v>6.2</v>
      </c>
      <c r="AA10" s="626"/>
      <c r="AB10" s="626"/>
      <c r="AC10" s="626"/>
      <c r="AD10" s="627">
        <v>5305595</v>
      </c>
      <c r="AE10" s="627"/>
      <c r="AF10" s="627"/>
      <c r="AG10" s="627"/>
      <c r="AH10" s="627"/>
      <c r="AI10" s="627"/>
      <c r="AJ10" s="627"/>
      <c r="AK10" s="627"/>
      <c r="AL10" s="628">
        <v>10.5</v>
      </c>
      <c r="AM10" s="629"/>
      <c r="AN10" s="629"/>
      <c r="AO10" s="630"/>
      <c r="AP10" s="620" t="s">
        <v>226</v>
      </c>
      <c r="AQ10" s="621"/>
      <c r="AR10" s="621"/>
      <c r="AS10" s="621"/>
      <c r="AT10" s="621"/>
      <c r="AU10" s="621"/>
      <c r="AV10" s="621"/>
      <c r="AW10" s="621"/>
      <c r="AX10" s="621"/>
      <c r="AY10" s="621"/>
      <c r="AZ10" s="621"/>
      <c r="BA10" s="621"/>
      <c r="BB10" s="621"/>
      <c r="BC10" s="621"/>
      <c r="BD10" s="621"/>
      <c r="BE10" s="621"/>
      <c r="BF10" s="622"/>
      <c r="BG10" s="623">
        <v>721183</v>
      </c>
      <c r="BH10" s="624"/>
      <c r="BI10" s="624"/>
      <c r="BJ10" s="624"/>
      <c r="BK10" s="624"/>
      <c r="BL10" s="624"/>
      <c r="BM10" s="624"/>
      <c r="BN10" s="625"/>
      <c r="BO10" s="626">
        <v>1.6</v>
      </c>
      <c r="BP10" s="626"/>
      <c r="BQ10" s="626"/>
      <c r="BR10" s="626"/>
      <c r="BS10" s="632" t="s">
        <v>110</v>
      </c>
      <c r="BT10" s="624"/>
      <c r="BU10" s="624"/>
      <c r="BV10" s="624"/>
      <c r="BW10" s="624"/>
      <c r="BX10" s="624"/>
      <c r="BY10" s="624"/>
      <c r="BZ10" s="624"/>
      <c r="CA10" s="624"/>
      <c r="CB10" s="633"/>
      <c r="CD10" s="637" t="s">
        <v>227</v>
      </c>
      <c r="CE10" s="638"/>
      <c r="CF10" s="638"/>
      <c r="CG10" s="638"/>
      <c r="CH10" s="638"/>
      <c r="CI10" s="638"/>
      <c r="CJ10" s="638"/>
      <c r="CK10" s="638"/>
      <c r="CL10" s="638"/>
      <c r="CM10" s="638"/>
      <c r="CN10" s="638"/>
      <c r="CO10" s="638"/>
      <c r="CP10" s="638"/>
      <c r="CQ10" s="639"/>
      <c r="CR10" s="623">
        <v>90954</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81572</v>
      </c>
      <c r="DR10" s="624"/>
      <c r="DS10" s="624"/>
      <c r="DT10" s="624"/>
      <c r="DU10" s="624"/>
      <c r="DV10" s="624"/>
      <c r="DW10" s="624"/>
      <c r="DX10" s="624"/>
      <c r="DY10" s="624"/>
      <c r="DZ10" s="624"/>
      <c r="EA10" s="624"/>
      <c r="EB10" s="624"/>
      <c r="EC10" s="633"/>
    </row>
    <row r="11" spans="2:143" ht="11.25" customHeight="1" x14ac:dyDescent="0.15">
      <c r="B11" s="620" t="s">
        <v>228</v>
      </c>
      <c r="C11" s="621"/>
      <c r="D11" s="621"/>
      <c r="E11" s="621"/>
      <c r="F11" s="621"/>
      <c r="G11" s="621"/>
      <c r="H11" s="621"/>
      <c r="I11" s="621"/>
      <c r="J11" s="621"/>
      <c r="K11" s="621"/>
      <c r="L11" s="621"/>
      <c r="M11" s="621"/>
      <c r="N11" s="621"/>
      <c r="O11" s="621"/>
      <c r="P11" s="621"/>
      <c r="Q11" s="622"/>
      <c r="R11" s="623">
        <v>91848</v>
      </c>
      <c r="S11" s="624"/>
      <c r="T11" s="624"/>
      <c r="U11" s="624"/>
      <c r="V11" s="624"/>
      <c r="W11" s="624"/>
      <c r="X11" s="624"/>
      <c r="Y11" s="625"/>
      <c r="Z11" s="626">
        <v>0.1</v>
      </c>
      <c r="AA11" s="626"/>
      <c r="AB11" s="626"/>
      <c r="AC11" s="626"/>
      <c r="AD11" s="627">
        <v>91848</v>
      </c>
      <c r="AE11" s="627"/>
      <c r="AF11" s="627"/>
      <c r="AG11" s="627"/>
      <c r="AH11" s="627"/>
      <c r="AI11" s="627"/>
      <c r="AJ11" s="627"/>
      <c r="AK11" s="627"/>
      <c r="AL11" s="628">
        <v>0.2</v>
      </c>
      <c r="AM11" s="629"/>
      <c r="AN11" s="629"/>
      <c r="AO11" s="630"/>
      <c r="AP11" s="620" t="s">
        <v>229</v>
      </c>
      <c r="AQ11" s="621"/>
      <c r="AR11" s="621"/>
      <c r="AS11" s="621"/>
      <c r="AT11" s="621"/>
      <c r="AU11" s="621"/>
      <c r="AV11" s="621"/>
      <c r="AW11" s="621"/>
      <c r="AX11" s="621"/>
      <c r="AY11" s="621"/>
      <c r="AZ11" s="621"/>
      <c r="BA11" s="621"/>
      <c r="BB11" s="621"/>
      <c r="BC11" s="621"/>
      <c r="BD11" s="621"/>
      <c r="BE11" s="621"/>
      <c r="BF11" s="622"/>
      <c r="BG11" s="623">
        <v>2509280</v>
      </c>
      <c r="BH11" s="624"/>
      <c r="BI11" s="624"/>
      <c r="BJ11" s="624"/>
      <c r="BK11" s="624"/>
      <c r="BL11" s="624"/>
      <c r="BM11" s="624"/>
      <c r="BN11" s="625"/>
      <c r="BO11" s="626">
        <v>5.6</v>
      </c>
      <c r="BP11" s="626"/>
      <c r="BQ11" s="626"/>
      <c r="BR11" s="626"/>
      <c r="BS11" s="632">
        <v>408917</v>
      </c>
      <c r="BT11" s="624"/>
      <c r="BU11" s="624"/>
      <c r="BV11" s="624"/>
      <c r="BW11" s="624"/>
      <c r="BX11" s="624"/>
      <c r="BY11" s="624"/>
      <c r="BZ11" s="624"/>
      <c r="CA11" s="624"/>
      <c r="CB11" s="633"/>
      <c r="CD11" s="637" t="s">
        <v>230</v>
      </c>
      <c r="CE11" s="638"/>
      <c r="CF11" s="638"/>
      <c r="CG11" s="638"/>
      <c r="CH11" s="638"/>
      <c r="CI11" s="638"/>
      <c r="CJ11" s="638"/>
      <c r="CK11" s="638"/>
      <c r="CL11" s="638"/>
      <c r="CM11" s="638"/>
      <c r="CN11" s="638"/>
      <c r="CO11" s="638"/>
      <c r="CP11" s="638"/>
      <c r="CQ11" s="639"/>
      <c r="CR11" s="623">
        <v>319717</v>
      </c>
      <c r="CS11" s="624"/>
      <c r="CT11" s="624"/>
      <c r="CU11" s="624"/>
      <c r="CV11" s="624"/>
      <c r="CW11" s="624"/>
      <c r="CX11" s="624"/>
      <c r="CY11" s="625"/>
      <c r="CZ11" s="626">
        <v>0.4</v>
      </c>
      <c r="DA11" s="626"/>
      <c r="DB11" s="626"/>
      <c r="DC11" s="626"/>
      <c r="DD11" s="632">
        <v>100433</v>
      </c>
      <c r="DE11" s="624"/>
      <c r="DF11" s="624"/>
      <c r="DG11" s="624"/>
      <c r="DH11" s="624"/>
      <c r="DI11" s="624"/>
      <c r="DJ11" s="624"/>
      <c r="DK11" s="624"/>
      <c r="DL11" s="624"/>
      <c r="DM11" s="624"/>
      <c r="DN11" s="624"/>
      <c r="DO11" s="624"/>
      <c r="DP11" s="625"/>
      <c r="DQ11" s="632">
        <v>291155</v>
      </c>
      <c r="DR11" s="624"/>
      <c r="DS11" s="624"/>
      <c r="DT11" s="624"/>
      <c r="DU11" s="624"/>
      <c r="DV11" s="624"/>
      <c r="DW11" s="624"/>
      <c r="DX11" s="624"/>
      <c r="DY11" s="624"/>
      <c r="DZ11" s="624"/>
      <c r="EA11" s="624"/>
      <c r="EB11" s="624"/>
      <c r="EC11" s="633"/>
    </row>
    <row r="12" spans="2:143" ht="11.25" customHeight="1" x14ac:dyDescent="0.15">
      <c r="B12" s="620" t="s">
        <v>231</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232</v>
      </c>
      <c r="AQ12" s="621"/>
      <c r="AR12" s="621"/>
      <c r="AS12" s="621"/>
      <c r="AT12" s="621"/>
      <c r="AU12" s="621"/>
      <c r="AV12" s="621"/>
      <c r="AW12" s="621"/>
      <c r="AX12" s="621"/>
      <c r="AY12" s="621"/>
      <c r="AZ12" s="621"/>
      <c r="BA12" s="621"/>
      <c r="BB12" s="621"/>
      <c r="BC12" s="621"/>
      <c r="BD12" s="621"/>
      <c r="BE12" s="621"/>
      <c r="BF12" s="622"/>
      <c r="BG12" s="623">
        <v>17991960</v>
      </c>
      <c r="BH12" s="624"/>
      <c r="BI12" s="624"/>
      <c r="BJ12" s="624"/>
      <c r="BK12" s="624"/>
      <c r="BL12" s="624"/>
      <c r="BM12" s="624"/>
      <c r="BN12" s="625"/>
      <c r="BO12" s="626">
        <v>40.4</v>
      </c>
      <c r="BP12" s="626"/>
      <c r="BQ12" s="626"/>
      <c r="BR12" s="626"/>
      <c r="BS12" s="632" t="s">
        <v>110</v>
      </c>
      <c r="BT12" s="624"/>
      <c r="BU12" s="624"/>
      <c r="BV12" s="624"/>
      <c r="BW12" s="624"/>
      <c r="BX12" s="624"/>
      <c r="BY12" s="624"/>
      <c r="BZ12" s="624"/>
      <c r="CA12" s="624"/>
      <c r="CB12" s="633"/>
      <c r="CD12" s="637" t="s">
        <v>233</v>
      </c>
      <c r="CE12" s="638"/>
      <c r="CF12" s="638"/>
      <c r="CG12" s="638"/>
      <c r="CH12" s="638"/>
      <c r="CI12" s="638"/>
      <c r="CJ12" s="638"/>
      <c r="CK12" s="638"/>
      <c r="CL12" s="638"/>
      <c r="CM12" s="638"/>
      <c r="CN12" s="638"/>
      <c r="CO12" s="638"/>
      <c r="CP12" s="638"/>
      <c r="CQ12" s="639"/>
      <c r="CR12" s="623">
        <v>1086352</v>
      </c>
      <c r="CS12" s="624"/>
      <c r="CT12" s="624"/>
      <c r="CU12" s="624"/>
      <c r="CV12" s="624"/>
      <c r="CW12" s="624"/>
      <c r="CX12" s="624"/>
      <c r="CY12" s="625"/>
      <c r="CZ12" s="626">
        <v>1.3</v>
      </c>
      <c r="DA12" s="626"/>
      <c r="DB12" s="626"/>
      <c r="DC12" s="626"/>
      <c r="DD12" s="632" t="s">
        <v>110</v>
      </c>
      <c r="DE12" s="624"/>
      <c r="DF12" s="624"/>
      <c r="DG12" s="624"/>
      <c r="DH12" s="624"/>
      <c r="DI12" s="624"/>
      <c r="DJ12" s="624"/>
      <c r="DK12" s="624"/>
      <c r="DL12" s="624"/>
      <c r="DM12" s="624"/>
      <c r="DN12" s="624"/>
      <c r="DO12" s="624"/>
      <c r="DP12" s="625"/>
      <c r="DQ12" s="632">
        <v>728729</v>
      </c>
      <c r="DR12" s="624"/>
      <c r="DS12" s="624"/>
      <c r="DT12" s="624"/>
      <c r="DU12" s="624"/>
      <c r="DV12" s="624"/>
      <c r="DW12" s="624"/>
      <c r="DX12" s="624"/>
      <c r="DY12" s="624"/>
      <c r="DZ12" s="624"/>
      <c r="EA12" s="624"/>
      <c r="EB12" s="624"/>
      <c r="EC12" s="633"/>
    </row>
    <row r="13" spans="2:143" ht="11.25" customHeight="1" x14ac:dyDescent="0.15">
      <c r="B13" s="620" t="s">
        <v>234</v>
      </c>
      <c r="C13" s="621"/>
      <c r="D13" s="621"/>
      <c r="E13" s="621"/>
      <c r="F13" s="621"/>
      <c r="G13" s="621"/>
      <c r="H13" s="621"/>
      <c r="I13" s="621"/>
      <c r="J13" s="621"/>
      <c r="K13" s="621"/>
      <c r="L13" s="621"/>
      <c r="M13" s="621"/>
      <c r="N13" s="621"/>
      <c r="O13" s="621"/>
      <c r="P13" s="621"/>
      <c r="Q13" s="622"/>
      <c r="R13" s="623">
        <v>171636</v>
      </c>
      <c r="S13" s="624"/>
      <c r="T13" s="624"/>
      <c r="U13" s="624"/>
      <c r="V13" s="624"/>
      <c r="W13" s="624"/>
      <c r="X13" s="624"/>
      <c r="Y13" s="625"/>
      <c r="Z13" s="626">
        <v>0.2</v>
      </c>
      <c r="AA13" s="626"/>
      <c r="AB13" s="626"/>
      <c r="AC13" s="626"/>
      <c r="AD13" s="627">
        <v>171636</v>
      </c>
      <c r="AE13" s="627"/>
      <c r="AF13" s="627"/>
      <c r="AG13" s="627"/>
      <c r="AH13" s="627"/>
      <c r="AI13" s="627"/>
      <c r="AJ13" s="627"/>
      <c r="AK13" s="627"/>
      <c r="AL13" s="628">
        <v>0.3</v>
      </c>
      <c r="AM13" s="629"/>
      <c r="AN13" s="629"/>
      <c r="AO13" s="630"/>
      <c r="AP13" s="620" t="s">
        <v>235</v>
      </c>
      <c r="AQ13" s="621"/>
      <c r="AR13" s="621"/>
      <c r="AS13" s="621"/>
      <c r="AT13" s="621"/>
      <c r="AU13" s="621"/>
      <c r="AV13" s="621"/>
      <c r="AW13" s="621"/>
      <c r="AX13" s="621"/>
      <c r="AY13" s="621"/>
      <c r="AZ13" s="621"/>
      <c r="BA13" s="621"/>
      <c r="BB13" s="621"/>
      <c r="BC13" s="621"/>
      <c r="BD13" s="621"/>
      <c r="BE13" s="621"/>
      <c r="BF13" s="622"/>
      <c r="BG13" s="623">
        <v>17701889</v>
      </c>
      <c r="BH13" s="624"/>
      <c r="BI13" s="624"/>
      <c r="BJ13" s="624"/>
      <c r="BK13" s="624"/>
      <c r="BL13" s="624"/>
      <c r="BM13" s="624"/>
      <c r="BN13" s="625"/>
      <c r="BO13" s="626">
        <v>39.700000000000003</v>
      </c>
      <c r="BP13" s="626"/>
      <c r="BQ13" s="626"/>
      <c r="BR13" s="626"/>
      <c r="BS13" s="632" t="s">
        <v>110</v>
      </c>
      <c r="BT13" s="624"/>
      <c r="BU13" s="624"/>
      <c r="BV13" s="624"/>
      <c r="BW13" s="624"/>
      <c r="BX13" s="624"/>
      <c r="BY13" s="624"/>
      <c r="BZ13" s="624"/>
      <c r="CA13" s="624"/>
      <c r="CB13" s="633"/>
      <c r="CD13" s="637" t="s">
        <v>236</v>
      </c>
      <c r="CE13" s="638"/>
      <c r="CF13" s="638"/>
      <c r="CG13" s="638"/>
      <c r="CH13" s="638"/>
      <c r="CI13" s="638"/>
      <c r="CJ13" s="638"/>
      <c r="CK13" s="638"/>
      <c r="CL13" s="638"/>
      <c r="CM13" s="638"/>
      <c r="CN13" s="638"/>
      <c r="CO13" s="638"/>
      <c r="CP13" s="638"/>
      <c r="CQ13" s="639"/>
      <c r="CR13" s="623">
        <v>11374181</v>
      </c>
      <c r="CS13" s="624"/>
      <c r="CT13" s="624"/>
      <c r="CU13" s="624"/>
      <c r="CV13" s="624"/>
      <c r="CW13" s="624"/>
      <c r="CX13" s="624"/>
      <c r="CY13" s="625"/>
      <c r="CZ13" s="626">
        <v>13.5</v>
      </c>
      <c r="DA13" s="626"/>
      <c r="DB13" s="626"/>
      <c r="DC13" s="626"/>
      <c r="DD13" s="632">
        <v>5450988</v>
      </c>
      <c r="DE13" s="624"/>
      <c r="DF13" s="624"/>
      <c r="DG13" s="624"/>
      <c r="DH13" s="624"/>
      <c r="DI13" s="624"/>
      <c r="DJ13" s="624"/>
      <c r="DK13" s="624"/>
      <c r="DL13" s="624"/>
      <c r="DM13" s="624"/>
      <c r="DN13" s="624"/>
      <c r="DO13" s="624"/>
      <c r="DP13" s="625"/>
      <c r="DQ13" s="632">
        <v>8833787</v>
      </c>
      <c r="DR13" s="624"/>
      <c r="DS13" s="624"/>
      <c r="DT13" s="624"/>
      <c r="DU13" s="624"/>
      <c r="DV13" s="624"/>
      <c r="DW13" s="624"/>
      <c r="DX13" s="624"/>
      <c r="DY13" s="624"/>
      <c r="DZ13" s="624"/>
      <c r="EA13" s="624"/>
      <c r="EB13" s="624"/>
      <c r="EC13" s="633"/>
    </row>
    <row r="14" spans="2:143" ht="11.25" customHeight="1" x14ac:dyDescent="0.15">
      <c r="B14" s="620" t="s">
        <v>237</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238</v>
      </c>
      <c r="AQ14" s="621"/>
      <c r="AR14" s="621"/>
      <c r="AS14" s="621"/>
      <c r="AT14" s="621"/>
      <c r="AU14" s="621"/>
      <c r="AV14" s="621"/>
      <c r="AW14" s="621"/>
      <c r="AX14" s="621"/>
      <c r="AY14" s="621"/>
      <c r="AZ14" s="621"/>
      <c r="BA14" s="621"/>
      <c r="BB14" s="621"/>
      <c r="BC14" s="621"/>
      <c r="BD14" s="621"/>
      <c r="BE14" s="621"/>
      <c r="BF14" s="622"/>
      <c r="BG14" s="623">
        <v>216840</v>
      </c>
      <c r="BH14" s="624"/>
      <c r="BI14" s="624"/>
      <c r="BJ14" s="624"/>
      <c r="BK14" s="624"/>
      <c r="BL14" s="624"/>
      <c r="BM14" s="624"/>
      <c r="BN14" s="625"/>
      <c r="BO14" s="626">
        <v>0.5</v>
      </c>
      <c r="BP14" s="626"/>
      <c r="BQ14" s="626"/>
      <c r="BR14" s="626"/>
      <c r="BS14" s="632" t="s">
        <v>110</v>
      </c>
      <c r="BT14" s="624"/>
      <c r="BU14" s="624"/>
      <c r="BV14" s="624"/>
      <c r="BW14" s="624"/>
      <c r="BX14" s="624"/>
      <c r="BY14" s="624"/>
      <c r="BZ14" s="624"/>
      <c r="CA14" s="624"/>
      <c r="CB14" s="633"/>
      <c r="CD14" s="637" t="s">
        <v>239</v>
      </c>
      <c r="CE14" s="638"/>
      <c r="CF14" s="638"/>
      <c r="CG14" s="638"/>
      <c r="CH14" s="638"/>
      <c r="CI14" s="638"/>
      <c r="CJ14" s="638"/>
      <c r="CK14" s="638"/>
      <c r="CL14" s="638"/>
      <c r="CM14" s="638"/>
      <c r="CN14" s="638"/>
      <c r="CO14" s="638"/>
      <c r="CP14" s="638"/>
      <c r="CQ14" s="639"/>
      <c r="CR14" s="623">
        <v>2407928</v>
      </c>
      <c r="CS14" s="624"/>
      <c r="CT14" s="624"/>
      <c r="CU14" s="624"/>
      <c r="CV14" s="624"/>
      <c r="CW14" s="624"/>
      <c r="CX14" s="624"/>
      <c r="CY14" s="625"/>
      <c r="CZ14" s="626">
        <v>2.8</v>
      </c>
      <c r="DA14" s="626"/>
      <c r="DB14" s="626"/>
      <c r="DC14" s="626"/>
      <c r="DD14" s="632">
        <v>216751</v>
      </c>
      <c r="DE14" s="624"/>
      <c r="DF14" s="624"/>
      <c r="DG14" s="624"/>
      <c r="DH14" s="624"/>
      <c r="DI14" s="624"/>
      <c r="DJ14" s="624"/>
      <c r="DK14" s="624"/>
      <c r="DL14" s="624"/>
      <c r="DM14" s="624"/>
      <c r="DN14" s="624"/>
      <c r="DO14" s="624"/>
      <c r="DP14" s="625"/>
      <c r="DQ14" s="632">
        <v>2223142</v>
      </c>
      <c r="DR14" s="624"/>
      <c r="DS14" s="624"/>
      <c r="DT14" s="624"/>
      <c r="DU14" s="624"/>
      <c r="DV14" s="624"/>
      <c r="DW14" s="624"/>
      <c r="DX14" s="624"/>
      <c r="DY14" s="624"/>
      <c r="DZ14" s="624"/>
      <c r="EA14" s="624"/>
      <c r="EB14" s="624"/>
      <c r="EC14" s="633"/>
    </row>
    <row r="15" spans="2:143" ht="11.25" customHeight="1" x14ac:dyDescent="0.15">
      <c r="B15" s="620" t="s">
        <v>240</v>
      </c>
      <c r="C15" s="621"/>
      <c r="D15" s="621"/>
      <c r="E15" s="621"/>
      <c r="F15" s="621"/>
      <c r="G15" s="621"/>
      <c r="H15" s="621"/>
      <c r="I15" s="621"/>
      <c r="J15" s="621"/>
      <c r="K15" s="621"/>
      <c r="L15" s="621"/>
      <c r="M15" s="621"/>
      <c r="N15" s="621"/>
      <c r="O15" s="621"/>
      <c r="P15" s="621"/>
      <c r="Q15" s="622"/>
      <c r="R15" s="623">
        <v>202181</v>
      </c>
      <c r="S15" s="624"/>
      <c r="T15" s="624"/>
      <c r="U15" s="624"/>
      <c r="V15" s="624"/>
      <c r="W15" s="624"/>
      <c r="X15" s="624"/>
      <c r="Y15" s="625"/>
      <c r="Z15" s="626">
        <v>0.2</v>
      </c>
      <c r="AA15" s="626"/>
      <c r="AB15" s="626"/>
      <c r="AC15" s="626"/>
      <c r="AD15" s="627">
        <v>202181</v>
      </c>
      <c r="AE15" s="627"/>
      <c r="AF15" s="627"/>
      <c r="AG15" s="627"/>
      <c r="AH15" s="627"/>
      <c r="AI15" s="627"/>
      <c r="AJ15" s="627"/>
      <c r="AK15" s="627"/>
      <c r="AL15" s="628">
        <v>0.4</v>
      </c>
      <c r="AM15" s="629"/>
      <c r="AN15" s="629"/>
      <c r="AO15" s="630"/>
      <c r="AP15" s="620" t="s">
        <v>241</v>
      </c>
      <c r="AQ15" s="621"/>
      <c r="AR15" s="621"/>
      <c r="AS15" s="621"/>
      <c r="AT15" s="621"/>
      <c r="AU15" s="621"/>
      <c r="AV15" s="621"/>
      <c r="AW15" s="621"/>
      <c r="AX15" s="621"/>
      <c r="AY15" s="621"/>
      <c r="AZ15" s="621"/>
      <c r="BA15" s="621"/>
      <c r="BB15" s="621"/>
      <c r="BC15" s="621"/>
      <c r="BD15" s="621"/>
      <c r="BE15" s="621"/>
      <c r="BF15" s="622"/>
      <c r="BG15" s="623">
        <v>1718939</v>
      </c>
      <c r="BH15" s="624"/>
      <c r="BI15" s="624"/>
      <c r="BJ15" s="624"/>
      <c r="BK15" s="624"/>
      <c r="BL15" s="624"/>
      <c r="BM15" s="624"/>
      <c r="BN15" s="625"/>
      <c r="BO15" s="626">
        <v>3.9</v>
      </c>
      <c r="BP15" s="626"/>
      <c r="BQ15" s="626"/>
      <c r="BR15" s="626"/>
      <c r="BS15" s="632" t="s">
        <v>110</v>
      </c>
      <c r="BT15" s="624"/>
      <c r="BU15" s="624"/>
      <c r="BV15" s="624"/>
      <c r="BW15" s="624"/>
      <c r="BX15" s="624"/>
      <c r="BY15" s="624"/>
      <c r="BZ15" s="624"/>
      <c r="CA15" s="624"/>
      <c r="CB15" s="633"/>
      <c r="CD15" s="637" t="s">
        <v>242</v>
      </c>
      <c r="CE15" s="638"/>
      <c r="CF15" s="638"/>
      <c r="CG15" s="638"/>
      <c r="CH15" s="638"/>
      <c r="CI15" s="638"/>
      <c r="CJ15" s="638"/>
      <c r="CK15" s="638"/>
      <c r="CL15" s="638"/>
      <c r="CM15" s="638"/>
      <c r="CN15" s="638"/>
      <c r="CO15" s="638"/>
      <c r="CP15" s="638"/>
      <c r="CQ15" s="639"/>
      <c r="CR15" s="623">
        <v>9583438</v>
      </c>
      <c r="CS15" s="624"/>
      <c r="CT15" s="624"/>
      <c r="CU15" s="624"/>
      <c r="CV15" s="624"/>
      <c r="CW15" s="624"/>
      <c r="CX15" s="624"/>
      <c r="CY15" s="625"/>
      <c r="CZ15" s="626">
        <v>11.3</v>
      </c>
      <c r="DA15" s="626"/>
      <c r="DB15" s="626"/>
      <c r="DC15" s="626"/>
      <c r="DD15" s="632">
        <v>1685193</v>
      </c>
      <c r="DE15" s="624"/>
      <c r="DF15" s="624"/>
      <c r="DG15" s="624"/>
      <c r="DH15" s="624"/>
      <c r="DI15" s="624"/>
      <c r="DJ15" s="624"/>
      <c r="DK15" s="624"/>
      <c r="DL15" s="624"/>
      <c r="DM15" s="624"/>
      <c r="DN15" s="624"/>
      <c r="DO15" s="624"/>
      <c r="DP15" s="625"/>
      <c r="DQ15" s="632">
        <v>8291825</v>
      </c>
      <c r="DR15" s="624"/>
      <c r="DS15" s="624"/>
      <c r="DT15" s="624"/>
      <c r="DU15" s="624"/>
      <c r="DV15" s="624"/>
      <c r="DW15" s="624"/>
      <c r="DX15" s="624"/>
      <c r="DY15" s="624"/>
      <c r="DZ15" s="624"/>
      <c r="EA15" s="624"/>
      <c r="EB15" s="624"/>
      <c r="EC15" s="633"/>
    </row>
    <row r="16" spans="2:143" ht="11.25" customHeight="1" x14ac:dyDescent="0.15">
      <c r="B16" s="620" t="s">
        <v>243</v>
      </c>
      <c r="C16" s="621"/>
      <c r="D16" s="621"/>
      <c r="E16" s="621"/>
      <c r="F16" s="621"/>
      <c r="G16" s="621"/>
      <c r="H16" s="621"/>
      <c r="I16" s="621"/>
      <c r="J16" s="621"/>
      <c r="K16" s="621"/>
      <c r="L16" s="621"/>
      <c r="M16" s="621"/>
      <c r="N16" s="621"/>
      <c r="O16" s="621"/>
      <c r="P16" s="621"/>
      <c r="Q16" s="622"/>
      <c r="R16" s="623">
        <v>1874005</v>
      </c>
      <c r="S16" s="624"/>
      <c r="T16" s="624"/>
      <c r="U16" s="624"/>
      <c r="V16" s="624"/>
      <c r="W16" s="624"/>
      <c r="X16" s="624"/>
      <c r="Y16" s="625"/>
      <c r="Z16" s="626">
        <v>2.2000000000000002</v>
      </c>
      <c r="AA16" s="626"/>
      <c r="AB16" s="626"/>
      <c r="AC16" s="626"/>
      <c r="AD16" s="627">
        <v>1603713</v>
      </c>
      <c r="AE16" s="627"/>
      <c r="AF16" s="627"/>
      <c r="AG16" s="627"/>
      <c r="AH16" s="627"/>
      <c r="AI16" s="627"/>
      <c r="AJ16" s="627"/>
      <c r="AK16" s="627"/>
      <c r="AL16" s="628">
        <v>3.2</v>
      </c>
      <c r="AM16" s="629"/>
      <c r="AN16" s="629"/>
      <c r="AO16" s="630"/>
      <c r="AP16" s="620" t="s">
        <v>244</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245</v>
      </c>
      <c r="CE16" s="638"/>
      <c r="CF16" s="638"/>
      <c r="CG16" s="638"/>
      <c r="CH16" s="638"/>
      <c r="CI16" s="638"/>
      <c r="CJ16" s="638"/>
      <c r="CK16" s="638"/>
      <c r="CL16" s="638"/>
      <c r="CM16" s="638"/>
      <c r="CN16" s="638"/>
      <c r="CO16" s="638"/>
      <c r="CP16" s="638"/>
      <c r="CQ16" s="639"/>
      <c r="CR16" s="623">
        <v>132378</v>
      </c>
      <c r="CS16" s="624"/>
      <c r="CT16" s="624"/>
      <c r="CU16" s="624"/>
      <c r="CV16" s="624"/>
      <c r="CW16" s="624"/>
      <c r="CX16" s="624"/>
      <c r="CY16" s="625"/>
      <c r="CZ16" s="626">
        <v>0.2</v>
      </c>
      <c r="DA16" s="626"/>
      <c r="DB16" s="626"/>
      <c r="DC16" s="626"/>
      <c r="DD16" s="632" t="s">
        <v>110</v>
      </c>
      <c r="DE16" s="624"/>
      <c r="DF16" s="624"/>
      <c r="DG16" s="624"/>
      <c r="DH16" s="624"/>
      <c r="DI16" s="624"/>
      <c r="DJ16" s="624"/>
      <c r="DK16" s="624"/>
      <c r="DL16" s="624"/>
      <c r="DM16" s="624"/>
      <c r="DN16" s="624"/>
      <c r="DO16" s="624"/>
      <c r="DP16" s="625"/>
      <c r="DQ16" s="632">
        <v>49196</v>
      </c>
      <c r="DR16" s="624"/>
      <c r="DS16" s="624"/>
      <c r="DT16" s="624"/>
      <c r="DU16" s="624"/>
      <c r="DV16" s="624"/>
      <c r="DW16" s="624"/>
      <c r="DX16" s="624"/>
      <c r="DY16" s="624"/>
      <c r="DZ16" s="624"/>
      <c r="EA16" s="624"/>
      <c r="EB16" s="624"/>
      <c r="EC16" s="633"/>
    </row>
    <row r="17" spans="2:133" ht="11.25" customHeight="1" x14ac:dyDescent="0.15">
      <c r="B17" s="620" t="s">
        <v>246</v>
      </c>
      <c r="C17" s="621"/>
      <c r="D17" s="621"/>
      <c r="E17" s="621"/>
      <c r="F17" s="621"/>
      <c r="G17" s="621"/>
      <c r="H17" s="621"/>
      <c r="I17" s="621"/>
      <c r="J17" s="621"/>
      <c r="K17" s="621"/>
      <c r="L17" s="621"/>
      <c r="M17" s="621"/>
      <c r="N17" s="621"/>
      <c r="O17" s="621"/>
      <c r="P17" s="621"/>
      <c r="Q17" s="622"/>
      <c r="R17" s="623">
        <v>1603713</v>
      </c>
      <c r="S17" s="624"/>
      <c r="T17" s="624"/>
      <c r="U17" s="624"/>
      <c r="V17" s="624"/>
      <c r="W17" s="624"/>
      <c r="X17" s="624"/>
      <c r="Y17" s="625"/>
      <c r="Z17" s="626">
        <v>1.9</v>
      </c>
      <c r="AA17" s="626"/>
      <c r="AB17" s="626"/>
      <c r="AC17" s="626"/>
      <c r="AD17" s="627">
        <v>1603713</v>
      </c>
      <c r="AE17" s="627"/>
      <c r="AF17" s="627"/>
      <c r="AG17" s="627"/>
      <c r="AH17" s="627"/>
      <c r="AI17" s="627"/>
      <c r="AJ17" s="627"/>
      <c r="AK17" s="627"/>
      <c r="AL17" s="628">
        <v>3.2</v>
      </c>
      <c r="AM17" s="629"/>
      <c r="AN17" s="629"/>
      <c r="AO17" s="630"/>
      <c r="AP17" s="620" t="s">
        <v>247</v>
      </c>
      <c r="AQ17" s="621"/>
      <c r="AR17" s="621"/>
      <c r="AS17" s="621"/>
      <c r="AT17" s="621"/>
      <c r="AU17" s="621"/>
      <c r="AV17" s="621"/>
      <c r="AW17" s="621"/>
      <c r="AX17" s="621"/>
      <c r="AY17" s="621"/>
      <c r="AZ17" s="621"/>
      <c r="BA17" s="621"/>
      <c r="BB17" s="621"/>
      <c r="BC17" s="621"/>
      <c r="BD17" s="621"/>
      <c r="BE17" s="621"/>
      <c r="BF17" s="622"/>
      <c r="BG17" s="623">
        <v>211377</v>
      </c>
      <c r="BH17" s="624"/>
      <c r="BI17" s="624"/>
      <c r="BJ17" s="624"/>
      <c r="BK17" s="624"/>
      <c r="BL17" s="624"/>
      <c r="BM17" s="624"/>
      <c r="BN17" s="625"/>
      <c r="BO17" s="626">
        <v>0.5</v>
      </c>
      <c r="BP17" s="626"/>
      <c r="BQ17" s="626"/>
      <c r="BR17" s="626"/>
      <c r="BS17" s="632" t="s">
        <v>110</v>
      </c>
      <c r="BT17" s="624"/>
      <c r="BU17" s="624"/>
      <c r="BV17" s="624"/>
      <c r="BW17" s="624"/>
      <c r="BX17" s="624"/>
      <c r="BY17" s="624"/>
      <c r="BZ17" s="624"/>
      <c r="CA17" s="624"/>
      <c r="CB17" s="633"/>
      <c r="CD17" s="637" t="s">
        <v>248</v>
      </c>
      <c r="CE17" s="638"/>
      <c r="CF17" s="638"/>
      <c r="CG17" s="638"/>
      <c r="CH17" s="638"/>
      <c r="CI17" s="638"/>
      <c r="CJ17" s="638"/>
      <c r="CK17" s="638"/>
      <c r="CL17" s="638"/>
      <c r="CM17" s="638"/>
      <c r="CN17" s="638"/>
      <c r="CO17" s="638"/>
      <c r="CP17" s="638"/>
      <c r="CQ17" s="639"/>
      <c r="CR17" s="623">
        <v>4648501</v>
      </c>
      <c r="CS17" s="624"/>
      <c r="CT17" s="624"/>
      <c r="CU17" s="624"/>
      <c r="CV17" s="624"/>
      <c r="CW17" s="624"/>
      <c r="CX17" s="624"/>
      <c r="CY17" s="625"/>
      <c r="CZ17" s="626">
        <v>5.5</v>
      </c>
      <c r="DA17" s="626"/>
      <c r="DB17" s="626"/>
      <c r="DC17" s="626"/>
      <c r="DD17" s="632" t="s">
        <v>110</v>
      </c>
      <c r="DE17" s="624"/>
      <c r="DF17" s="624"/>
      <c r="DG17" s="624"/>
      <c r="DH17" s="624"/>
      <c r="DI17" s="624"/>
      <c r="DJ17" s="624"/>
      <c r="DK17" s="624"/>
      <c r="DL17" s="624"/>
      <c r="DM17" s="624"/>
      <c r="DN17" s="624"/>
      <c r="DO17" s="624"/>
      <c r="DP17" s="625"/>
      <c r="DQ17" s="632">
        <v>4648501</v>
      </c>
      <c r="DR17" s="624"/>
      <c r="DS17" s="624"/>
      <c r="DT17" s="624"/>
      <c r="DU17" s="624"/>
      <c r="DV17" s="624"/>
      <c r="DW17" s="624"/>
      <c r="DX17" s="624"/>
      <c r="DY17" s="624"/>
      <c r="DZ17" s="624"/>
      <c r="EA17" s="624"/>
      <c r="EB17" s="624"/>
      <c r="EC17" s="633"/>
    </row>
    <row r="18" spans="2:133" ht="11.25" customHeight="1" x14ac:dyDescent="0.15">
      <c r="B18" s="620" t="s">
        <v>249</v>
      </c>
      <c r="C18" s="621"/>
      <c r="D18" s="621"/>
      <c r="E18" s="621"/>
      <c r="F18" s="621"/>
      <c r="G18" s="621"/>
      <c r="H18" s="621"/>
      <c r="I18" s="621"/>
      <c r="J18" s="621"/>
      <c r="K18" s="621"/>
      <c r="L18" s="621"/>
      <c r="M18" s="621"/>
      <c r="N18" s="621"/>
      <c r="O18" s="621"/>
      <c r="P18" s="621"/>
      <c r="Q18" s="622"/>
      <c r="R18" s="623">
        <v>270253</v>
      </c>
      <c r="S18" s="624"/>
      <c r="T18" s="624"/>
      <c r="U18" s="624"/>
      <c r="V18" s="624"/>
      <c r="W18" s="624"/>
      <c r="X18" s="624"/>
      <c r="Y18" s="625"/>
      <c r="Z18" s="626">
        <v>0.3</v>
      </c>
      <c r="AA18" s="626"/>
      <c r="AB18" s="626"/>
      <c r="AC18" s="626"/>
      <c r="AD18" s="627" t="s">
        <v>110</v>
      </c>
      <c r="AE18" s="627"/>
      <c r="AF18" s="627"/>
      <c r="AG18" s="627"/>
      <c r="AH18" s="627"/>
      <c r="AI18" s="627"/>
      <c r="AJ18" s="627"/>
      <c r="AK18" s="627"/>
      <c r="AL18" s="628" t="s">
        <v>110</v>
      </c>
      <c r="AM18" s="629"/>
      <c r="AN18" s="629"/>
      <c r="AO18" s="630"/>
      <c r="AP18" s="620" t="s">
        <v>250</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251</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252</v>
      </c>
      <c r="C19" s="621"/>
      <c r="D19" s="621"/>
      <c r="E19" s="621"/>
      <c r="F19" s="621"/>
      <c r="G19" s="621"/>
      <c r="H19" s="621"/>
      <c r="I19" s="621"/>
      <c r="J19" s="621"/>
      <c r="K19" s="621"/>
      <c r="L19" s="621"/>
      <c r="M19" s="621"/>
      <c r="N19" s="621"/>
      <c r="O19" s="621"/>
      <c r="P19" s="621"/>
      <c r="Q19" s="622"/>
      <c r="R19" s="623">
        <v>39</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253</v>
      </c>
      <c r="AQ19" s="621"/>
      <c r="AR19" s="621"/>
      <c r="AS19" s="621"/>
      <c r="AT19" s="621"/>
      <c r="AU19" s="621"/>
      <c r="AV19" s="621"/>
      <c r="AW19" s="621"/>
      <c r="AX19" s="621"/>
      <c r="AY19" s="621"/>
      <c r="AZ19" s="621"/>
      <c r="BA19" s="621"/>
      <c r="BB19" s="621"/>
      <c r="BC19" s="621"/>
      <c r="BD19" s="621"/>
      <c r="BE19" s="621"/>
      <c r="BF19" s="622"/>
      <c r="BG19" s="623">
        <v>3745138</v>
      </c>
      <c r="BH19" s="624"/>
      <c r="BI19" s="624"/>
      <c r="BJ19" s="624"/>
      <c r="BK19" s="624"/>
      <c r="BL19" s="624"/>
      <c r="BM19" s="624"/>
      <c r="BN19" s="625"/>
      <c r="BO19" s="626">
        <v>8.4</v>
      </c>
      <c r="BP19" s="626"/>
      <c r="BQ19" s="626"/>
      <c r="BR19" s="626"/>
      <c r="BS19" s="632" t="s">
        <v>110</v>
      </c>
      <c r="BT19" s="624"/>
      <c r="BU19" s="624"/>
      <c r="BV19" s="624"/>
      <c r="BW19" s="624"/>
      <c r="BX19" s="624"/>
      <c r="BY19" s="624"/>
      <c r="BZ19" s="624"/>
      <c r="CA19" s="624"/>
      <c r="CB19" s="633"/>
      <c r="CD19" s="637" t="s">
        <v>254</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255</v>
      </c>
      <c r="C20" s="621"/>
      <c r="D20" s="621"/>
      <c r="E20" s="621"/>
      <c r="F20" s="621"/>
      <c r="G20" s="621"/>
      <c r="H20" s="621"/>
      <c r="I20" s="621"/>
      <c r="J20" s="621"/>
      <c r="K20" s="621"/>
      <c r="L20" s="621"/>
      <c r="M20" s="621"/>
      <c r="N20" s="621"/>
      <c r="O20" s="621"/>
      <c r="P20" s="621"/>
      <c r="Q20" s="622"/>
      <c r="R20" s="623">
        <v>53593572</v>
      </c>
      <c r="S20" s="624"/>
      <c r="T20" s="624"/>
      <c r="U20" s="624"/>
      <c r="V20" s="624"/>
      <c r="W20" s="624"/>
      <c r="X20" s="624"/>
      <c r="Y20" s="625"/>
      <c r="Z20" s="626">
        <v>62.4</v>
      </c>
      <c r="AA20" s="626"/>
      <c r="AB20" s="626"/>
      <c r="AC20" s="626"/>
      <c r="AD20" s="627">
        <v>49578146</v>
      </c>
      <c r="AE20" s="627"/>
      <c r="AF20" s="627"/>
      <c r="AG20" s="627"/>
      <c r="AH20" s="627"/>
      <c r="AI20" s="627"/>
      <c r="AJ20" s="627"/>
      <c r="AK20" s="627"/>
      <c r="AL20" s="628">
        <v>98.3</v>
      </c>
      <c r="AM20" s="629"/>
      <c r="AN20" s="629"/>
      <c r="AO20" s="630"/>
      <c r="AP20" s="620" t="s">
        <v>256</v>
      </c>
      <c r="AQ20" s="621"/>
      <c r="AR20" s="621"/>
      <c r="AS20" s="621"/>
      <c r="AT20" s="621"/>
      <c r="AU20" s="621"/>
      <c r="AV20" s="621"/>
      <c r="AW20" s="621"/>
      <c r="AX20" s="621"/>
      <c r="AY20" s="621"/>
      <c r="AZ20" s="621"/>
      <c r="BA20" s="621"/>
      <c r="BB20" s="621"/>
      <c r="BC20" s="621"/>
      <c r="BD20" s="621"/>
      <c r="BE20" s="621"/>
      <c r="BF20" s="622"/>
      <c r="BG20" s="623">
        <v>3745138</v>
      </c>
      <c r="BH20" s="624"/>
      <c r="BI20" s="624"/>
      <c r="BJ20" s="624"/>
      <c r="BK20" s="624"/>
      <c r="BL20" s="624"/>
      <c r="BM20" s="624"/>
      <c r="BN20" s="625"/>
      <c r="BO20" s="626">
        <v>8.4</v>
      </c>
      <c r="BP20" s="626"/>
      <c r="BQ20" s="626"/>
      <c r="BR20" s="626"/>
      <c r="BS20" s="632" t="s">
        <v>110</v>
      </c>
      <c r="BT20" s="624"/>
      <c r="BU20" s="624"/>
      <c r="BV20" s="624"/>
      <c r="BW20" s="624"/>
      <c r="BX20" s="624"/>
      <c r="BY20" s="624"/>
      <c r="BZ20" s="624"/>
      <c r="CA20" s="624"/>
      <c r="CB20" s="633"/>
      <c r="CD20" s="637" t="s">
        <v>257</v>
      </c>
      <c r="CE20" s="638"/>
      <c r="CF20" s="638"/>
      <c r="CG20" s="638"/>
      <c r="CH20" s="638"/>
      <c r="CI20" s="638"/>
      <c r="CJ20" s="638"/>
      <c r="CK20" s="638"/>
      <c r="CL20" s="638"/>
      <c r="CM20" s="638"/>
      <c r="CN20" s="638"/>
      <c r="CO20" s="638"/>
      <c r="CP20" s="638"/>
      <c r="CQ20" s="639"/>
      <c r="CR20" s="623">
        <v>84545281</v>
      </c>
      <c r="CS20" s="624"/>
      <c r="CT20" s="624"/>
      <c r="CU20" s="624"/>
      <c r="CV20" s="624"/>
      <c r="CW20" s="624"/>
      <c r="CX20" s="624"/>
      <c r="CY20" s="625"/>
      <c r="CZ20" s="626">
        <v>100</v>
      </c>
      <c r="DA20" s="626"/>
      <c r="DB20" s="626"/>
      <c r="DC20" s="626"/>
      <c r="DD20" s="632">
        <v>8568463</v>
      </c>
      <c r="DE20" s="624"/>
      <c r="DF20" s="624"/>
      <c r="DG20" s="624"/>
      <c r="DH20" s="624"/>
      <c r="DI20" s="624"/>
      <c r="DJ20" s="624"/>
      <c r="DK20" s="624"/>
      <c r="DL20" s="624"/>
      <c r="DM20" s="624"/>
      <c r="DN20" s="624"/>
      <c r="DO20" s="624"/>
      <c r="DP20" s="625"/>
      <c r="DQ20" s="632">
        <v>57141917</v>
      </c>
      <c r="DR20" s="624"/>
      <c r="DS20" s="624"/>
      <c r="DT20" s="624"/>
      <c r="DU20" s="624"/>
      <c r="DV20" s="624"/>
      <c r="DW20" s="624"/>
      <c r="DX20" s="624"/>
      <c r="DY20" s="624"/>
      <c r="DZ20" s="624"/>
      <c r="EA20" s="624"/>
      <c r="EB20" s="624"/>
      <c r="EC20" s="633"/>
    </row>
    <row r="21" spans="2:133" ht="11.25" customHeight="1" x14ac:dyDescent="0.15">
      <c r="B21" s="620" t="s">
        <v>258</v>
      </c>
      <c r="C21" s="621"/>
      <c r="D21" s="621"/>
      <c r="E21" s="621"/>
      <c r="F21" s="621"/>
      <c r="G21" s="621"/>
      <c r="H21" s="621"/>
      <c r="I21" s="621"/>
      <c r="J21" s="621"/>
      <c r="K21" s="621"/>
      <c r="L21" s="621"/>
      <c r="M21" s="621"/>
      <c r="N21" s="621"/>
      <c r="O21" s="621"/>
      <c r="P21" s="621"/>
      <c r="Q21" s="622"/>
      <c r="R21" s="623">
        <v>50216</v>
      </c>
      <c r="S21" s="624"/>
      <c r="T21" s="624"/>
      <c r="U21" s="624"/>
      <c r="V21" s="624"/>
      <c r="W21" s="624"/>
      <c r="X21" s="624"/>
      <c r="Y21" s="625"/>
      <c r="Z21" s="626">
        <v>0.1</v>
      </c>
      <c r="AA21" s="626"/>
      <c r="AB21" s="626"/>
      <c r="AC21" s="626"/>
      <c r="AD21" s="627">
        <v>50216</v>
      </c>
      <c r="AE21" s="627"/>
      <c r="AF21" s="627"/>
      <c r="AG21" s="627"/>
      <c r="AH21" s="627"/>
      <c r="AI21" s="627"/>
      <c r="AJ21" s="627"/>
      <c r="AK21" s="627"/>
      <c r="AL21" s="628">
        <v>0.1</v>
      </c>
      <c r="AM21" s="629"/>
      <c r="AN21" s="629"/>
      <c r="AO21" s="630"/>
      <c r="AP21" s="640" t="s">
        <v>259</v>
      </c>
      <c r="AQ21" s="641"/>
      <c r="AR21" s="641"/>
      <c r="AS21" s="641"/>
      <c r="AT21" s="641"/>
      <c r="AU21" s="641"/>
      <c r="AV21" s="641"/>
      <c r="AW21" s="641"/>
      <c r="AX21" s="641"/>
      <c r="AY21" s="641"/>
      <c r="AZ21" s="641"/>
      <c r="BA21" s="641"/>
      <c r="BB21" s="641"/>
      <c r="BC21" s="641"/>
      <c r="BD21" s="641"/>
      <c r="BE21" s="641"/>
      <c r="BF21" s="642"/>
      <c r="BG21" s="623">
        <v>4</v>
      </c>
      <c r="BH21" s="624"/>
      <c r="BI21" s="624"/>
      <c r="BJ21" s="624"/>
      <c r="BK21" s="624"/>
      <c r="BL21" s="624"/>
      <c r="BM21" s="624"/>
      <c r="BN21" s="625"/>
      <c r="BO21" s="626">
        <v>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260</v>
      </c>
      <c r="C22" s="621"/>
      <c r="D22" s="621"/>
      <c r="E22" s="621"/>
      <c r="F22" s="621"/>
      <c r="G22" s="621"/>
      <c r="H22" s="621"/>
      <c r="I22" s="621"/>
      <c r="J22" s="621"/>
      <c r="K22" s="621"/>
      <c r="L22" s="621"/>
      <c r="M22" s="621"/>
      <c r="N22" s="621"/>
      <c r="O22" s="621"/>
      <c r="P22" s="621"/>
      <c r="Q22" s="622"/>
      <c r="R22" s="623">
        <v>755861</v>
      </c>
      <c r="S22" s="624"/>
      <c r="T22" s="624"/>
      <c r="U22" s="624"/>
      <c r="V22" s="624"/>
      <c r="W22" s="624"/>
      <c r="X22" s="624"/>
      <c r="Y22" s="625"/>
      <c r="Z22" s="626">
        <v>0.9</v>
      </c>
      <c r="AA22" s="626"/>
      <c r="AB22" s="626"/>
      <c r="AC22" s="626"/>
      <c r="AD22" s="627" t="s">
        <v>110</v>
      </c>
      <c r="AE22" s="627"/>
      <c r="AF22" s="627"/>
      <c r="AG22" s="627"/>
      <c r="AH22" s="627"/>
      <c r="AI22" s="627"/>
      <c r="AJ22" s="627"/>
      <c r="AK22" s="627"/>
      <c r="AL22" s="628" t="s">
        <v>110</v>
      </c>
      <c r="AM22" s="629"/>
      <c r="AN22" s="629"/>
      <c r="AO22" s="630"/>
      <c r="AP22" s="640" t="s">
        <v>261</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263</v>
      </c>
      <c r="C23" s="621"/>
      <c r="D23" s="621"/>
      <c r="E23" s="621"/>
      <c r="F23" s="621"/>
      <c r="G23" s="621"/>
      <c r="H23" s="621"/>
      <c r="I23" s="621"/>
      <c r="J23" s="621"/>
      <c r="K23" s="621"/>
      <c r="L23" s="621"/>
      <c r="M23" s="621"/>
      <c r="N23" s="621"/>
      <c r="O23" s="621"/>
      <c r="P23" s="621"/>
      <c r="Q23" s="622"/>
      <c r="R23" s="623">
        <v>1280886</v>
      </c>
      <c r="S23" s="624"/>
      <c r="T23" s="624"/>
      <c r="U23" s="624"/>
      <c r="V23" s="624"/>
      <c r="W23" s="624"/>
      <c r="X23" s="624"/>
      <c r="Y23" s="625"/>
      <c r="Z23" s="626">
        <v>1.5</v>
      </c>
      <c r="AA23" s="626"/>
      <c r="AB23" s="626"/>
      <c r="AC23" s="626"/>
      <c r="AD23" s="627">
        <v>338013</v>
      </c>
      <c r="AE23" s="627"/>
      <c r="AF23" s="627"/>
      <c r="AG23" s="627"/>
      <c r="AH23" s="627"/>
      <c r="AI23" s="627"/>
      <c r="AJ23" s="627"/>
      <c r="AK23" s="627"/>
      <c r="AL23" s="628">
        <v>0.7</v>
      </c>
      <c r="AM23" s="629"/>
      <c r="AN23" s="629"/>
      <c r="AO23" s="630"/>
      <c r="AP23" s="640" t="s">
        <v>264</v>
      </c>
      <c r="AQ23" s="641"/>
      <c r="AR23" s="641"/>
      <c r="AS23" s="641"/>
      <c r="AT23" s="641"/>
      <c r="AU23" s="641"/>
      <c r="AV23" s="641"/>
      <c r="AW23" s="641"/>
      <c r="AX23" s="641"/>
      <c r="AY23" s="641"/>
      <c r="AZ23" s="641"/>
      <c r="BA23" s="641"/>
      <c r="BB23" s="641"/>
      <c r="BC23" s="641"/>
      <c r="BD23" s="641"/>
      <c r="BE23" s="641"/>
      <c r="BF23" s="642"/>
      <c r="BG23" s="623">
        <v>3745134</v>
      </c>
      <c r="BH23" s="624"/>
      <c r="BI23" s="624"/>
      <c r="BJ23" s="624"/>
      <c r="BK23" s="624"/>
      <c r="BL23" s="624"/>
      <c r="BM23" s="624"/>
      <c r="BN23" s="625"/>
      <c r="BO23" s="626">
        <v>8.4</v>
      </c>
      <c r="BP23" s="626"/>
      <c r="BQ23" s="626"/>
      <c r="BR23" s="626"/>
      <c r="BS23" s="632" t="s">
        <v>110</v>
      </c>
      <c r="BT23" s="624"/>
      <c r="BU23" s="624"/>
      <c r="BV23" s="624"/>
      <c r="BW23" s="624"/>
      <c r="BX23" s="624"/>
      <c r="BY23" s="624"/>
      <c r="BZ23" s="624"/>
      <c r="CA23" s="624"/>
      <c r="CB23" s="633"/>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6" t="s">
        <v>268</v>
      </c>
      <c r="DM23" s="647"/>
      <c r="DN23" s="647"/>
      <c r="DO23" s="647"/>
      <c r="DP23" s="647"/>
      <c r="DQ23" s="647"/>
      <c r="DR23" s="647"/>
      <c r="DS23" s="647"/>
      <c r="DT23" s="647"/>
      <c r="DU23" s="647"/>
      <c r="DV23" s="648"/>
      <c r="DW23" s="605" t="s">
        <v>269</v>
      </c>
      <c r="DX23" s="606"/>
      <c r="DY23" s="606"/>
      <c r="DZ23" s="606"/>
      <c r="EA23" s="606"/>
      <c r="EB23" s="606"/>
      <c r="EC23" s="607"/>
    </row>
    <row r="24" spans="2:133" ht="11.25" customHeight="1" x14ac:dyDescent="0.15">
      <c r="B24" s="620" t="s">
        <v>270</v>
      </c>
      <c r="C24" s="621"/>
      <c r="D24" s="621"/>
      <c r="E24" s="621"/>
      <c r="F24" s="621"/>
      <c r="G24" s="621"/>
      <c r="H24" s="621"/>
      <c r="I24" s="621"/>
      <c r="J24" s="621"/>
      <c r="K24" s="621"/>
      <c r="L24" s="621"/>
      <c r="M24" s="621"/>
      <c r="N24" s="621"/>
      <c r="O24" s="621"/>
      <c r="P24" s="621"/>
      <c r="Q24" s="622"/>
      <c r="R24" s="623">
        <v>420478</v>
      </c>
      <c r="S24" s="624"/>
      <c r="T24" s="624"/>
      <c r="U24" s="624"/>
      <c r="V24" s="624"/>
      <c r="W24" s="624"/>
      <c r="X24" s="624"/>
      <c r="Y24" s="625"/>
      <c r="Z24" s="626">
        <v>0.5</v>
      </c>
      <c r="AA24" s="626"/>
      <c r="AB24" s="626"/>
      <c r="AC24" s="626"/>
      <c r="AD24" s="627" t="s">
        <v>110</v>
      </c>
      <c r="AE24" s="627"/>
      <c r="AF24" s="627"/>
      <c r="AG24" s="627"/>
      <c r="AH24" s="627"/>
      <c r="AI24" s="627"/>
      <c r="AJ24" s="627"/>
      <c r="AK24" s="627"/>
      <c r="AL24" s="628" t="s">
        <v>110</v>
      </c>
      <c r="AM24" s="629"/>
      <c r="AN24" s="629"/>
      <c r="AO24" s="630"/>
      <c r="AP24" s="640" t="s">
        <v>271</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272</v>
      </c>
      <c r="CE24" s="635"/>
      <c r="CF24" s="635"/>
      <c r="CG24" s="635"/>
      <c r="CH24" s="635"/>
      <c r="CI24" s="635"/>
      <c r="CJ24" s="635"/>
      <c r="CK24" s="635"/>
      <c r="CL24" s="635"/>
      <c r="CM24" s="635"/>
      <c r="CN24" s="635"/>
      <c r="CO24" s="635"/>
      <c r="CP24" s="635"/>
      <c r="CQ24" s="636"/>
      <c r="CR24" s="612">
        <v>43953725</v>
      </c>
      <c r="CS24" s="613"/>
      <c r="CT24" s="613"/>
      <c r="CU24" s="613"/>
      <c r="CV24" s="613"/>
      <c r="CW24" s="613"/>
      <c r="CX24" s="613"/>
      <c r="CY24" s="614"/>
      <c r="CZ24" s="650">
        <v>52</v>
      </c>
      <c r="DA24" s="651"/>
      <c r="DB24" s="651"/>
      <c r="DC24" s="652"/>
      <c r="DD24" s="649">
        <v>25369045</v>
      </c>
      <c r="DE24" s="613"/>
      <c r="DF24" s="613"/>
      <c r="DG24" s="613"/>
      <c r="DH24" s="613"/>
      <c r="DI24" s="613"/>
      <c r="DJ24" s="613"/>
      <c r="DK24" s="614"/>
      <c r="DL24" s="649">
        <v>25142794</v>
      </c>
      <c r="DM24" s="613"/>
      <c r="DN24" s="613"/>
      <c r="DO24" s="613"/>
      <c r="DP24" s="613"/>
      <c r="DQ24" s="613"/>
      <c r="DR24" s="613"/>
      <c r="DS24" s="613"/>
      <c r="DT24" s="613"/>
      <c r="DU24" s="613"/>
      <c r="DV24" s="614"/>
      <c r="DW24" s="617">
        <v>47.7</v>
      </c>
      <c r="DX24" s="618"/>
      <c r="DY24" s="618"/>
      <c r="DZ24" s="618"/>
      <c r="EA24" s="618"/>
      <c r="EB24" s="618"/>
      <c r="EC24" s="619"/>
    </row>
    <row r="25" spans="2:133" ht="11.25" customHeight="1" x14ac:dyDescent="0.15">
      <c r="B25" s="620" t="s">
        <v>273</v>
      </c>
      <c r="C25" s="621"/>
      <c r="D25" s="621"/>
      <c r="E25" s="621"/>
      <c r="F25" s="621"/>
      <c r="G25" s="621"/>
      <c r="H25" s="621"/>
      <c r="I25" s="621"/>
      <c r="J25" s="621"/>
      <c r="K25" s="621"/>
      <c r="L25" s="621"/>
      <c r="M25" s="621"/>
      <c r="N25" s="621"/>
      <c r="O25" s="621"/>
      <c r="P25" s="621"/>
      <c r="Q25" s="622"/>
      <c r="R25" s="623">
        <v>15936157</v>
      </c>
      <c r="S25" s="624"/>
      <c r="T25" s="624"/>
      <c r="U25" s="624"/>
      <c r="V25" s="624"/>
      <c r="W25" s="624"/>
      <c r="X25" s="624"/>
      <c r="Y25" s="625"/>
      <c r="Z25" s="626">
        <v>18.600000000000001</v>
      </c>
      <c r="AA25" s="626"/>
      <c r="AB25" s="626"/>
      <c r="AC25" s="626"/>
      <c r="AD25" s="627" t="s">
        <v>110</v>
      </c>
      <c r="AE25" s="627"/>
      <c r="AF25" s="627"/>
      <c r="AG25" s="627"/>
      <c r="AH25" s="627"/>
      <c r="AI25" s="627"/>
      <c r="AJ25" s="627"/>
      <c r="AK25" s="627"/>
      <c r="AL25" s="628" t="s">
        <v>110</v>
      </c>
      <c r="AM25" s="629"/>
      <c r="AN25" s="629"/>
      <c r="AO25" s="630"/>
      <c r="AP25" s="640" t="s">
        <v>274</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275</v>
      </c>
      <c r="CE25" s="638"/>
      <c r="CF25" s="638"/>
      <c r="CG25" s="638"/>
      <c r="CH25" s="638"/>
      <c r="CI25" s="638"/>
      <c r="CJ25" s="638"/>
      <c r="CK25" s="638"/>
      <c r="CL25" s="638"/>
      <c r="CM25" s="638"/>
      <c r="CN25" s="638"/>
      <c r="CO25" s="638"/>
      <c r="CP25" s="638"/>
      <c r="CQ25" s="639"/>
      <c r="CR25" s="623">
        <v>13673652</v>
      </c>
      <c r="CS25" s="655"/>
      <c r="CT25" s="655"/>
      <c r="CU25" s="655"/>
      <c r="CV25" s="655"/>
      <c r="CW25" s="655"/>
      <c r="CX25" s="655"/>
      <c r="CY25" s="656"/>
      <c r="CZ25" s="657">
        <v>16.2</v>
      </c>
      <c r="DA25" s="658"/>
      <c r="DB25" s="658"/>
      <c r="DC25" s="659"/>
      <c r="DD25" s="632">
        <v>12477450</v>
      </c>
      <c r="DE25" s="655"/>
      <c r="DF25" s="655"/>
      <c r="DG25" s="655"/>
      <c r="DH25" s="655"/>
      <c r="DI25" s="655"/>
      <c r="DJ25" s="655"/>
      <c r="DK25" s="656"/>
      <c r="DL25" s="632">
        <v>12252501</v>
      </c>
      <c r="DM25" s="655"/>
      <c r="DN25" s="655"/>
      <c r="DO25" s="655"/>
      <c r="DP25" s="655"/>
      <c r="DQ25" s="655"/>
      <c r="DR25" s="655"/>
      <c r="DS25" s="655"/>
      <c r="DT25" s="655"/>
      <c r="DU25" s="655"/>
      <c r="DV25" s="656"/>
      <c r="DW25" s="628">
        <v>23.2</v>
      </c>
      <c r="DX25" s="653"/>
      <c r="DY25" s="653"/>
      <c r="DZ25" s="653"/>
      <c r="EA25" s="653"/>
      <c r="EB25" s="653"/>
      <c r="EC25" s="654"/>
    </row>
    <row r="26" spans="2:133" ht="11.25" customHeight="1" x14ac:dyDescent="0.15">
      <c r="B26" s="660" t="s">
        <v>276</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277</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278</v>
      </c>
      <c r="CE26" s="638"/>
      <c r="CF26" s="638"/>
      <c r="CG26" s="638"/>
      <c r="CH26" s="638"/>
      <c r="CI26" s="638"/>
      <c r="CJ26" s="638"/>
      <c r="CK26" s="638"/>
      <c r="CL26" s="638"/>
      <c r="CM26" s="638"/>
      <c r="CN26" s="638"/>
      <c r="CO26" s="638"/>
      <c r="CP26" s="638"/>
      <c r="CQ26" s="639"/>
      <c r="CR26" s="623">
        <v>9441368</v>
      </c>
      <c r="CS26" s="624"/>
      <c r="CT26" s="624"/>
      <c r="CU26" s="624"/>
      <c r="CV26" s="624"/>
      <c r="CW26" s="624"/>
      <c r="CX26" s="624"/>
      <c r="CY26" s="625"/>
      <c r="CZ26" s="657">
        <v>11.2</v>
      </c>
      <c r="DA26" s="658"/>
      <c r="DB26" s="658"/>
      <c r="DC26" s="659"/>
      <c r="DD26" s="632">
        <v>8443207</v>
      </c>
      <c r="DE26" s="624"/>
      <c r="DF26" s="624"/>
      <c r="DG26" s="624"/>
      <c r="DH26" s="624"/>
      <c r="DI26" s="624"/>
      <c r="DJ26" s="624"/>
      <c r="DK26" s="625"/>
      <c r="DL26" s="632" t="s">
        <v>215</v>
      </c>
      <c r="DM26" s="624"/>
      <c r="DN26" s="624"/>
      <c r="DO26" s="624"/>
      <c r="DP26" s="624"/>
      <c r="DQ26" s="624"/>
      <c r="DR26" s="624"/>
      <c r="DS26" s="624"/>
      <c r="DT26" s="624"/>
      <c r="DU26" s="624"/>
      <c r="DV26" s="625"/>
      <c r="DW26" s="628" t="s">
        <v>215</v>
      </c>
      <c r="DX26" s="653"/>
      <c r="DY26" s="653"/>
      <c r="DZ26" s="653"/>
      <c r="EA26" s="653"/>
      <c r="EB26" s="653"/>
      <c r="EC26" s="654"/>
    </row>
    <row r="27" spans="2:133" ht="11.25" customHeight="1" x14ac:dyDescent="0.15">
      <c r="B27" s="620" t="s">
        <v>279</v>
      </c>
      <c r="C27" s="621"/>
      <c r="D27" s="621"/>
      <c r="E27" s="621"/>
      <c r="F27" s="621"/>
      <c r="G27" s="621"/>
      <c r="H27" s="621"/>
      <c r="I27" s="621"/>
      <c r="J27" s="621"/>
      <c r="K27" s="621"/>
      <c r="L27" s="621"/>
      <c r="M27" s="621"/>
      <c r="N27" s="621"/>
      <c r="O27" s="621"/>
      <c r="P27" s="621"/>
      <c r="Q27" s="622"/>
      <c r="R27" s="623">
        <v>6350058</v>
      </c>
      <c r="S27" s="624"/>
      <c r="T27" s="624"/>
      <c r="U27" s="624"/>
      <c r="V27" s="624"/>
      <c r="W27" s="624"/>
      <c r="X27" s="624"/>
      <c r="Y27" s="625"/>
      <c r="Z27" s="626">
        <v>7.4</v>
      </c>
      <c r="AA27" s="626"/>
      <c r="AB27" s="626"/>
      <c r="AC27" s="626"/>
      <c r="AD27" s="627" t="s">
        <v>110</v>
      </c>
      <c r="AE27" s="627"/>
      <c r="AF27" s="627"/>
      <c r="AG27" s="627"/>
      <c r="AH27" s="627"/>
      <c r="AI27" s="627"/>
      <c r="AJ27" s="627"/>
      <c r="AK27" s="627"/>
      <c r="AL27" s="628" t="s">
        <v>110</v>
      </c>
      <c r="AM27" s="629"/>
      <c r="AN27" s="629"/>
      <c r="AO27" s="630"/>
      <c r="AP27" s="620" t="s">
        <v>280</v>
      </c>
      <c r="AQ27" s="621"/>
      <c r="AR27" s="621"/>
      <c r="AS27" s="621"/>
      <c r="AT27" s="621"/>
      <c r="AU27" s="621"/>
      <c r="AV27" s="621"/>
      <c r="AW27" s="621"/>
      <c r="AX27" s="621"/>
      <c r="AY27" s="621"/>
      <c r="AZ27" s="621"/>
      <c r="BA27" s="621"/>
      <c r="BB27" s="621"/>
      <c r="BC27" s="621"/>
      <c r="BD27" s="621"/>
      <c r="BE27" s="621"/>
      <c r="BF27" s="622"/>
      <c r="BG27" s="623">
        <v>44583967</v>
      </c>
      <c r="BH27" s="624"/>
      <c r="BI27" s="624"/>
      <c r="BJ27" s="624"/>
      <c r="BK27" s="624"/>
      <c r="BL27" s="624"/>
      <c r="BM27" s="624"/>
      <c r="BN27" s="625"/>
      <c r="BO27" s="626">
        <v>100</v>
      </c>
      <c r="BP27" s="626"/>
      <c r="BQ27" s="626"/>
      <c r="BR27" s="626"/>
      <c r="BS27" s="632">
        <v>408917</v>
      </c>
      <c r="BT27" s="624"/>
      <c r="BU27" s="624"/>
      <c r="BV27" s="624"/>
      <c r="BW27" s="624"/>
      <c r="BX27" s="624"/>
      <c r="BY27" s="624"/>
      <c r="BZ27" s="624"/>
      <c r="CA27" s="624"/>
      <c r="CB27" s="633"/>
      <c r="CD27" s="637" t="s">
        <v>281</v>
      </c>
      <c r="CE27" s="638"/>
      <c r="CF27" s="638"/>
      <c r="CG27" s="638"/>
      <c r="CH27" s="638"/>
      <c r="CI27" s="638"/>
      <c r="CJ27" s="638"/>
      <c r="CK27" s="638"/>
      <c r="CL27" s="638"/>
      <c r="CM27" s="638"/>
      <c r="CN27" s="638"/>
      <c r="CO27" s="638"/>
      <c r="CP27" s="638"/>
      <c r="CQ27" s="639"/>
      <c r="CR27" s="623">
        <v>25631572</v>
      </c>
      <c r="CS27" s="655"/>
      <c r="CT27" s="655"/>
      <c r="CU27" s="655"/>
      <c r="CV27" s="655"/>
      <c r="CW27" s="655"/>
      <c r="CX27" s="655"/>
      <c r="CY27" s="656"/>
      <c r="CZ27" s="657">
        <v>30.3</v>
      </c>
      <c r="DA27" s="658"/>
      <c r="DB27" s="658"/>
      <c r="DC27" s="659"/>
      <c r="DD27" s="632">
        <v>8243094</v>
      </c>
      <c r="DE27" s="655"/>
      <c r="DF27" s="655"/>
      <c r="DG27" s="655"/>
      <c r="DH27" s="655"/>
      <c r="DI27" s="655"/>
      <c r="DJ27" s="655"/>
      <c r="DK27" s="656"/>
      <c r="DL27" s="632">
        <v>8241792</v>
      </c>
      <c r="DM27" s="655"/>
      <c r="DN27" s="655"/>
      <c r="DO27" s="655"/>
      <c r="DP27" s="655"/>
      <c r="DQ27" s="655"/>
      <c r="DR27" s="655"/>
      <c r="DS27" s="655"/>
      <c r="DT27" s="655"/>
      <c r="DU27" s="655"/>
      <c r="DV27" s="656"/>
      <c r="DW27" s="628">
        <v>15.6</v>
      </c>
      <c r="DX27" s="653"/>
      <c r="DY27" s="653"/>
      <c r="DZ27" s="653"/>
      <c r="EA27" s="653"/>
      <c r="EB27" s="653"/>
      <c r="EC27" s="654"/>
    </row>
    <row r="28" spans="2:133" ht="11.25" customHeight="1" x14ac:dyDescent="0.15">
      <c r="B28" s="620" t="s">
        <v>282</v>
      </c>
      <c r="C28" s="621"/>
      <c r="D28" s="621"/>
      <c r="E28" s="621"/>
      <c r="F28" s="621"/>
      <c r="G28" s="621"/>
      <c r="H28" s="621"/>
      <c r="I28" s="621"/>
      <c r="J28" s="621"/>
      <c r="K28" s="621"/>
      <c r="L28" s="621"/>
      <c r="M28" s="621"/>
      <c r="N28" s="621"/>
      <c r="O28" s="621"/>
      <c r="P28" s="621"/>
      <c r="Q28" s="622"/>
      <c r="R28" s="623">
        <v>72725</v>
      </c>
      <c r="S28" s="624"/>
      <c r="T28" s="624"/>
      <c r="U28" s="624"/>
      <c r="V28" s="624"/>
      <c r="W28" s="624"/>
      <c r="X28" s="624"/>
      <c r="Y28" s="625"/>
      <c r="Z28" s="626">
        <v>0.1</v>
      </c>
      <c r="AA28" s="626"/>
      <c r="AB28" s="626"/>
      <c r="AC28" s="626"/>
      <c r="AD28" s="627">
        <v>37718</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283</v>
      </c>
      <c r="CE28" s="638"/>
      <c r="CF28" s="638"/>
      <c r="CG28" s="638"/>
      <c r="CH28" s="638"/>
      <c r="CI28" s="638"/>
      <c r="CJ28" s="638"/>
      <c r="CK28" s="638"/>
      <c r="CL28" s="638"/>
      <c r="CM28" s="638"/>
      <c r="CN28" s="638"/>
      <c r="CO28" s="638"/>
      <c r="CP28" s="638"/>
      <c r="CQ28" s="639"/>
      <c r="CR28" s="623">
        <v>4648501</v>
      </c>
      <c r="CS28" s="624"/>
      <c r="CT28" s="624"/>
      <c r="CU28" s="624"/>
      <c r="CV28" s="624"/>
      <c r="CW28" s="624"/>
      <c r="CX28" s="624"/>
      <c r="CY28" s="625"/>
      <c r="CZ28" s="657">
        <v>5.5</v>
      </c>
      <c r="DA28" s="658"/>
      <c r="DB28" s="658"/>
      <c r="DC28" s="659"/>
      <c r="DD28" s="632">
        <v>4648501</v>
      </c>
      <c r="DE28" s="624"/>
      <c r="DF28" s="624"/>
      <c r="DG28" s="624"/>
      <c r="DH28" s="624"/>
      <c r="DI28" s="624"/>
      <c r="DJ28" s="624"/>
      <c r="DK28" s="625"/>
      <c r="DL28" s="632">
        <v>4648501</v>
      </c>
      <c r="DM28" s="624"/>
      <c r="DN28" s="624"/>
      <c r="DO28" s="624"/>
      <c r="DP28" s="624"/>
      <c r="DQ28" s="624"/>
      <c r="DR28" s="624"/>
      <c r="DS28" s="624"/>
      <c r="DT28" s="624"/>
      <c r="DU28" s="624"/>
      <c r="DV28" s="625"/>
      <c r="DW28" s="628">
        <v>8.8000000000000007</v>
      </c>
      <c r="DX28" s="653"/>
      <c r="DY28" s="653"/>
      <c r="DZ28" s="653"/>
      <c r="EA28" s="653"/>
      <c r="EB28" s="653"/>
      <c r="EC28" s="654"/>
    </row>
    <row r="29" spans="2:133" ht="11.25" customHeight="1" x14ac:dyDescent="0.15">
      <c r="B29" s="620" t="s">
        <v>284</v>
      </c>
      <c r="C29" s="621"/>
      <c r="D29" s="621"/>
      <c r="E29" s="621"/>
      <c r="F29" s="621"/>
      <c r="G29" s="621"/>
      <c r="H29" s="621"/>
      <c r="I29" s="621"/>
      <c r="J29" s="621"/>
      <c r="K29" s="621"/>
      <c r="L29" s="621"/>
      <c r="M29" s="621"/>
      <c r="N29" s="621"/>
      <c r="O29" s="621"/>
      <c r="P29" s="621"/>
      <c r="Q29" s="622"/>
      <c r="R29" s="623">
        <v>188097</v>
      </c>
      <c r="S29" s="624"/>
      <c r="T29" s="624"/>
      <c r="U29" s="624"/>
      <c r="V29" s="624"/>
      <c r="W29" s="624"/>
      <c r="X29" s="624"/>
      <c r="Y29" s="625"/>
      <c r="Z29" s="626">
        <v>0.2</v>
      </c>
      <c r="AA29" s="626"/>
      <c r="AB29" s="626"/>
      <c r="AC29" s="626"/>
      <c r="AD29" s="627" t="s">
        <v>110</v>
      </c>
      <c r="AE29" s="627"/>
      <c r="AF29" s="627"/>
      <c r="AG29" s="627"/>
      <c r="AH29" s="627"/>
      <c r="AI29" s="627"/>
      <c r="AJ29" s="627"/>
      <c r="AK29" s="627"/>
      <c r="AL29" s="628" t="s">
        <v>110</v>
      </c>
      <c r="AM29" s="629"/>
      <c r="AN29" s="629"/>
      <c r="AO29" s="630"/>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4" t="s">
        <v>287</v>
      </c>
      <c r="CE29" s="685"/>
      <c r="CF29" s="637" t="s">
        <v>57</v>
      </c>
      <c r="CG29" s="638"/>
      <c r="CH29" s="638"/>
      <c r="CI29" s="638"/>
      <c r="CJ29" s="638"/>
      <c r="CK29" s="638"/>
      <c r="CL29" s="638"/>
      <c r="CM29" s="638"/>
      <c r="CN29" s="638"/>
      <c r="CO29" s="638"/>
      <c r="CP29" s="638"/>
      <c r="CQ29" s="639"/>
      <c r="CR29" s="623">
        <v>4648501</v>
      </c>
      <c r="CS29" s="655"/>
      <c r="CT29" s="655"/>
      <c r="CU29" s="655"/>
      <c r="CV29" s="655"/>
      <c r="CW29" s="655"/>
      <c r="CX29" s="655"/>
      <c r="CY29" s="656"/>
      <c r="CZ29" s="657">
        <v>5.5</v>
      </c>
      <c r="DA29" s="658"/>
      <c r="DB29" s="658"/>
      <c r="DC29" s="659"/>
      <c r="DD29" s="632">
        <v>4648501</v>
      </c>
      <c r="DE29" s="655"/>
      <c r="DF29" s="655"/>
      <c r="DG29" s="655"/>
      <c r="DH29" s="655"/>
      <c r="DI29" s="655"/>
      <c r="DJ29" s="655"/>
      <c r="DK29" s="656"/>
      <c r="DL29" s="632">
        <v>4648501</v>
      </c>
      <c r="DM29" s="655"/>
      <c r="DN29" s="655"/>
      <c r="DO29" s="655"/>
      <c r="DP29" s="655"/>
      <c r="DQ29" s="655"/>
      <c r="DR29" s="655"/>
      <c r="DS29" s="655"/>
      <c r="DT29" s="655"/>
      <c r="DU29" s="655"/>
      <c r="DV29" s="656"/>
      <c r="DW29" s="628">
        <v>8.8000000000000007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101167</v>
      </c>
      <c r="S30" s="624"/>
      <c r="T30" s="624"/>
      <c r="U30" s="624"/>
      <c r="V30" s="624"/>
      <c r="W30" s="624"/>
      <c r="X30" s="624"/>
      <c r="Y30" s="625"/>
      <c r="Z30" s="626">
        <v>0.1</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169</v>
      </c>
      <c r="AY30" s="610"/>
      <c r="AZ30" s="610"/>
      <c r="BA30" s="610"/>
      <c r="BB30" s="610"/>
      <c r="BC30" s="610"/>
      <c r="BD30" s="610"/>
      <c r="BE30" s="610"/>
      <c r="BF30" s="611"/>
      <c r="BG30" s="681">
        <v>99.1</v>
      </c>
      <c r="BH30" s="682"/>
      <c r="BI30" s="682"/>
      <c r="BJ30" s="682"/>
      <c r="BK30" s="682"/>
      <c r="BL30" s="682"/>
      <c r="BM30" s="618">
        <v>96.4</v>
      </c>
      <c r="BN30" s="682"/>
      <c r="BO30" s="682"/>
      <c r="BP30" s="682"/>
      <c r="BQ30" s="683"/>
      <c r="BR30" s="681">
        <v>99</v>
      </c>
      <c r="BS30" s="682"/>
      <c r="BT30" s="682"/>
      <c r="BU30" s="682"/>
      <c r="BV30" s="682"/>
      <c r="BW30" s="682"/>
      <c r="BX30" s="618">
        <v>96.3</v>
      </c>
      <c r="BY30" s="682"/>
      <c r="BZ30" s="682"/>
      <c r="CA30" s="682"/>
      <c r="CB30" s="683"/>
      <c r="CD30" s="686"/>
      <c r="CE30" s="687"/>
      <c r="CF30" s="637" t="s">
        <v>291</v>
      </c>
      <c r="CG30" s="638"/>
      <c r="CH30" s="638"/>
      <c r="CI30" s="638"/>
      <c r="CJ30" s="638"/>
      <c r="CK30" s="638"/>
      <c r="CL30" s="638"/>
      <c r="CM30" s="638"/>
      <c r="CN30" s="638"/>
      <c r="CO30" s="638"/>
      <c r="CP30" s="638"/>
      <c r="CQ30" s="639"/>
      <c r="CR30" s="623">
        <v>3976977</v>
      </c>
      <c r="CS30" s="624"/>
      <c r="CT30" s="624"/>
      <c r="CU30" s="624"/>
      <c r="CV30" s="624"/>
      <c r="CW30" s="624"/>
      <c r="CX30" s="624"/>
      <c r="CY30" s="625"/>
      <c r="CZ30" s="657">
        <v>4.7</v>
      </c>
      <c r="DA30" s="658"/>
      <c r="DB30" s="658"/>
      <c r="DC30" s="659"/>
      <c r="DD30" s="632">
        <v>3976977</v>
      </c>
      <c r="DE30" s="624"/>
      <c r="DF30" s="624"/>
      <c r="DG30" s="624"/>
      <c r="DH30" s="624"/>
      <c r="DI30" s="624"/>
      <c r="DJ30" s="624"/>
      <c r="DK30" s="625"/>
      <c r="DL30" s="632">
        <v>3976977</v>
      </c>
      <c r="DM30" s="624"/>
      <c r="DN30" s="624"/>
      <c r="DO30" s="624"/>
      <c r="DP30" s="624"/>
      <c r="DQ30" s="624"/>
      <c r="DR30" s="624"/>
      <c r="DS30" s="624"/>
      <c r="DT30" s="624"/>
      <c r="DU30" s="624"/>
      <c r="DV30" s="625"/>
      <c r="DW30" s="628">
        <v>7.5</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733578</v>
      </c>
      <c r="S31" s="624"/>
      <c r="T31" s="624"/>
      <c r="U31" s="624"/>
      <c r="V31" s="624"/>
      <c r="W31" s="624"/>
      <c r="X31" s="624"/>
      <c r="Y31" s="625"/>
      <c r="Z31" s="626">
        <v>0.9</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95.6</v>
      </c>
      <c r="BN31" s="679"/>
      <c r="BO31" s="679"/>
      <c r="BP31" s="679"/>
      <c r="BQ31" s="680"/>
      <c r="BR31" s="678">
        <v>98.8</v>
      </c>
      <c r="BS31" s="655"/>
      <c r="BT31" s="655"/>
      <c r="BU31" s="655"/>
      <c r="BV31" s="655"/>
      <c r="BW31" s="655"/>
      <c r="BX31" s="629">
        <v>95.4</v>
      </c>
      <c r="BY31" s="679"/>
      <c r="BZ31" s="679"/>
      <c r="CA31" s="679"/>
      <c r="CB31" s="680"/>
      <c r="CD31" s="686"/>
      <c r="CE31" s="687"/>
      <c r="CF31" s="637" t="s">
        <v>295</v>
      </c>
      <c r="CG31" s="638"/>
      <c r="CH31" s="638"/>
      <c r="CI31" s="638"/>
      <c r="CJ31" s="638"/>
      <c r="CK31" s="638"/>
      <c r="CL31" s="638"/>
      <c r="CM31" s="638"/>
      <c r="CN31" s="638"/>
      <c r="CO31" s="638"/>
      <c r="CP31" s="638"/>
      <c r="CQ31" s="639"/>
      <c r="CR31" s="623">
        <v>671524</v>
      </c>
      <c r="CS31" s="655"/>
      <c r="CT31" s="655"/>
      <c r="CU31" s="655"/>
      <c r="CV31" s="655"/>
      <c r="CW31" s="655"/>
      <c r="CX31" s="655"/>
      <c r="CY31" s="656"/>
      <c r="CZ31" s="657">
        <v>0.8</v>
      </c>
      <c r="DA31" s="658"/>
      <c r="DB31" s="658"/>
      <c r="DC31" s="659"/>
      <c r="DD31" s="632">
        <v>671524</v>
      </c>
      <c r="DE31" s="655"/>
      <c r="DF31" s="655"/>
      <c r="DG31" s="655"/>
      <c r="DH31" s="655"/>
      <c r="DI31" s="655"/>
      <c r="DJ31" s="655"/>
      <c r="DK31" s="656"/>
      <c r="DL31" s="632">
        <v>671524</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2385129</v>
      </c>
      <c r="S32" s="624"/>
      <c r="T32" s="624"/>
      <c r="U32" s="624"/>
      <c r="V32" s="624"/>
      <c r="W32" s="624"/>
      <c r="X32" s="624"/>
      <c r="Y32" s="625"/>
      <c r="Z32" s="626">
        <v>2.8</v>
      </c>
      <c r="AA32" s="626"/>
      <c r="AB32" s="626"/>
      <c r="AC32" s="626"/>
      <c r="AD32" s="627">
        <v>421923</v>
      </c>
      <c r="AE32" s="627"/>
      <c r="AF32" s="627"/>
      <c r="AG32" s="627"/>
      <c r="AH32" s="627"/>
      <c r="AI32" s="627"/>
      <c r="AJ32" s="627"/>
      <c r="AK32" s="627"/>
      <c r="AL32" s="628">
        <v>0.8</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99.2</v>
      </c>
      <c r="BH32" s="691"/>
      <c r="BI32" s="691"/>
      <c r="BJ32" s="691"/>
      <c r="BK32" s="691"/>
      <c r="BL32" s="691"/>
      <c r="BM32" s="692">
        <v>97</v>
      </c>
      <c r="BN32" s="691"/>
      <c r="BO32" s="691"/>
      <c r="BP32" s="691"/>
      <c r="BQ32" s="693"/>
      <c r="BR32" s="690">
        <v>99.2</v>
      </c>
      <c r="BS32" s="691"/>
      <c r="BT32" s="691"/>
      <c r="BU32" s="691"/>
      <c r="BV32" s="691"/>
      <c r="BW32" s="691"/>
      <c r="BX32" s="692">
        <v>96.9</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4002300</v>
      </c>
      <c r="S33" s="624"/>
      <c r="T33" s="624"/>
      <c r="U33" s="624"/>
      <c r="V33" s="624"/>
      <c r="W33" s="624"/>
      <c r="X33" s="624"/>
      <c r="Y33" s="625"/>
      <c r="Z33" s="626">
        <v>4.7</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31890715</v>
      </c>
      <c r="CS33" s="655"/>
      <c r="CT33" s="655"/>
      <c r="CU33" s="655"/>
      <c r="CV33" s="655"/>
      <c r="CW33" s="655"/>
      <c r="CX33" s="655"/>
      <c r="CY33" s="656"/>
      <c r="CZ33" s="657">
        <v>37.700000000000003</v>
      </c>
      <c r="DA33" s="658"/>
      <c r="DB33" s="658"/>
      <c r="DC33" s="659"/>
      <c r="DD33" s="632">
        <v>26850468</v>
      </c>
      <c r="DE33" s="655"/>
      <c r="DF33" s="655"/>
      <c r="DG33" s="655"/>
      <c r="DH33" s="655"/>
      <c r="DI33" s="655"/>
      <c r="DJ33" s="655"/>
      <c r="DK33" s="656"/>
      <c r="DL33" s="632">
        <v>21728608</v>
      </c>
      <c r="DM33" s="655"/>
      <c r="DN33" s="655"/>
      <c r="DO33" s="655"/>
      <c r="DP33" s="655"/>
      <c r="DQ33" s="655"/>
      <c r="DR33" s="655"/>
      <c r="DS33" s="655"/>
      <c r="DT33" s="655"/>
      <c r="DU33" s="655"/>
      <c r="DV33" s="656"/>
      <c r="DW33" s="628">
        <v>41.2</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14236173</v>
      </c>
      <c r="CS34" s="624"/>
      <c r="CT34" s="624"/>
      <c r="CU34" s="624"/>
      <c r="CV34" s="624"/>
      <c r="CW34" s="624"/>
      <c r="CX34" s="624"/>
      <c r="CY34" s="625"/>
      <c r="CZ34" s="657">
        <v>16.8</v>
      </c>
      <c r="DA34" s="658"/>
      <c r="DB34" s="658"/>
      <c r="DC34" s="659"/>
      <c r="DD34" s="632">
        <v>12018890</v>
      </c>
      <c r="DE34" s="624"/>
      <c r="DF34" s="624"/>
      <c r="DG34" s="624"/>
      <c r="DH34" s="624"/>
      <c r="DI34" s="624"/>
      <c r="DJ34" s="624"/>
      <c r="DK34" s="625"/>
      <c r="DL34" s="632">
        <v>10831500</v>
      </c>
      <c r="DM34" s="624"/>
      <c r="DN34" s="624"/>
      <c r="DO34" s="624"/>
      <c r="DP34" s="624"/>
      <c r="DQ34" s="624"/>
      <c r="DR34" s="624"/>
      <c r="DS34" s="624"/>
      <c r="DT34" s="624"/>
      <c r="DU34" s="624"/>
      <c r="DV34" s="625"/>
      <c r="DW34" s="628">
        <v>20.5</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2334000</v>
      </c>
      <c r="S35" s="624"/>
      <c r="T35" s="624"/>
      <c r="U35" s="624"/>
      <c r="V35" s="624"/>
      <c r="W35" s="624"/>
      <c r="X35" s="624"/>
      <c r="Y35" s="625"/>
      <c r="Z35" s="626">
        <v>2.7</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10686853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156097</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929425</v>
      </c>
      <c r="CS35" s="655"/>
      <c r="CT35" s="655"/>
      <c r="CU35" s="655"/>
      <c r="CV35" s="655"/>
      <c r="CW35" s="655"/>
      <c r="CX35" s="655"/>
      <c r="CY35" s="656"/>
      <c r="CZ35" s="657">
        <v>1.1000000000000001</v>
      </c>
      <c r="DA35" s="658"/>
      <c r="DB35" s="658"/>
      <c r="DC35" s="659"/>
      <c r="DD35" s="632">
        <v>911966</v>
      </c>
      <c r="DE35" s="655"/>
      <c r="DF35" s="655"/>
      <c r="DG35" s="655"/>
      <c r="DH35" s="655"/>
      <c r="DI35" s="655"/>
      <c r="DJ35" s="655"/>
      <c r="DK35" s="656"/>
      <c r="DL35" s="632">
        <v>911966</v>
      </c>
      <c r="DM35" s="655"/>
      <c r="DN35" s="655"/>
      <c r="DO35" s="655"/>
      <c r="DP35" s="655"/>
      <c r="DQ35" s="655"/>
      <c r="DR35" s="655"/>
      <c r="DS35" s="655"/>
      <c r="DT35" s="655"/>
      <c r="DU35" s="655"/>
      <c r="DV35" s="656"/>
      <c r="DW35" s="628">
        <v>1.7</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85870224</v>
      </c>
      <c r="S36" s="696"/>
      <c r="T36" s="696"/>
      <c r="U36" s="696"/>
      <c r="V36" s="696"/>
      <c r="W36" s="696"/>
      <c r="X36" s="696"/>
      <c r="Y36" s="697"/>
      <c r="Z36" s="698">
        <v>100</v>
      </c>
      <c r="AA36" s="698"/>
      <c r="AB36" s="698"/>
      <c r="AC36" s="698"/>
      <c r="AD36" s="699">
        <v>50426016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2728494</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-909627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6848315</v>
      </c>
      <c r="CS36" s="624"/>
      <c r="CT36" s="624"/>
      <c r="CU36" s="624"/>
      <c r="CV36" s="624"/>
      <c r="CW36" s="624"/>
      <c r="CX36" s="624"/>
      <c r="CY36" s="625"/>
      <c r="CZ36" s="657">
        <v>8.1</v>
      </c>
      <c r="DA36" s="658"/>
      <c r="DB36" s="658"/>
      <c r="DC36" s="659"/>
      <c r="DD36" s="632">
        <v>6124396</v>
      </c>
      <c r="DE36" s="624"/>
      <c r="DF36" s="624"/>
      <c r="DG36" s="624"/>
      <c r="DH36" s="624"/>
      <c r="DI36" s="624"/>
      <c r="DJ36" s="624"/>
      <c r="DK36" s="625"/>
      <c r="DL36" s="632">
        <v>4732169</v>
      </c>
      <c r="DM36" s="624"/>
      <c r="DN36" s="624"/>
      <c r="DO36" s="624"/>
      <c r="DP36" s="624"/>
      <c r="DQ36" s="624"/>
      <c r="DR36" s="624"/>
      <c r="DS36" s="624"/>
      <c r="DT36" s="624"/>
      <c r="DU36" s="624"/>
      <c r="DV36" s="625"/>
      <c r="DW36" s="628">
        <v>9</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52211</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38614</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5327</v>
      </c>
      <c r="CS37" s="655"/>
      <c r="CT37" s="655"/>
      <c r="CU37" s="655"/>
      <c r="CV37" s="655"/>
      <c r="CW37" s="655"/>
      <c r="CX37" s="655"/>
      <c r="CY37" s="656"/>
      <c r="CZ37" s="657">
        <v>0</v>
      </c>
      <c r="DA37" s="658"/>
      <c r="DB37" s="658"/>
      <c r="DC37" s="659"/>
      <c r="DD37" s="632">
        <v>5327</v>
      </c>
      <c r="DE37" s="655"/>
      <c r="DF37" s="655"/>
      <c r="DG37" s="655"/>
      <c r="DH37" s="655"/>
      <c r="DI37" s="655"/>
      <c r="DJ37" s="655"/>
      <c r="DK37" s="656"/>
      <c r="DL37" s="632">
        <v>5327</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26255</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63446</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7879893</v>
      </c>
      <c r="CS38" s="624"/>
      <c r="CT38" s="624"/>
      <c r="CU38" s="624"/>
      <c r="CV38" s="624"/>
      <c r="CW38" s="624"/>
      <c r="CX38" s="624"/>
      <c r="CY38" s="625"/>
      <c r="CZ38" s="657">
        <v>9.3000000000000007</v>
      </c>
      <c r="DA38" s="658"/>
      <c r="DB38" s="658"/>
      <c r="DC38" s="659"/>
      <c r="DD38" s="632">
        <v>6386547</v>
      </c>
      <c r="DE38" s="624"/>
      <c r="DF38" s="624"/>
      <c r="DG38" s="624"/>
      <c r="DH38" s="624"/>
      <c r="DI38" s="624"/>
      <c r="DJ38" s="624"/>
      <c r="DK38" s="625"/>
      <c r="DL38" s="632">
        <v>5248563</v>
      </c>
      <c r="DM38" s="624"/>
      <c r="DN38" s="624"/>
      <c r="DO38" s="624"/>
      <c r="DP38" s="624"/>
      <c r="DQ38" s="624"/>
      <c r="DR38" s="624"/>
      <c r="DS38" s="624"/>
      <c r="DT38" s="624"/>
      <c r="DU38" s="624"/>
      <c r="DV38" s="625"/>
      <c r="DW38" s="628">
        <v>9.9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320</v>
      </c>
      <c r="BA39" s="624"/>
      <c r="BB39" s="624"/>
      <c r="BC39" s="624"/>
      <c r="BD39" s="655"/>
      <c r="BE39" s="655"/>
      <c r="BF39" s="680"/>
      <c r="BG39" s="708" t="s">
        <v>321</v>
      </c>
      <c r="BH39" s="709"/>
      <c r="BI39" s="709"/>
      <c r="BJ39" s="709"/>
      <c r="BK39" s="709"/>
      <c r="BL39" s="187"/>
      <c r="BM39" s="638" t="s">
        <v>322</v>
      </c>
      <c r="BN39" s="638"/>
      <c r="BO39" s="638"/>
      <c r="BP39" s="638"/>
      <c r="BQ39" s="638"/>
      <c r="BR39" s="638"/>
      <c r="BS39" s="638"/>
      <c r="BT39" s="638"/>
      <c r="BU39" s="639"/>
      <c r="BV39" s="623">
        <v>101</v>
      </c>
      <c r="BW39" s="624"/>
      <c r="BX39" s="624"/>
      <c r="BY39" s="624"/>
      <c r="BZ39" s="624"/>
      <c r="CA39" s="624"/>
      <c r="CB39" s="633"/>
      <c r="CD39" s="637" t="s">
        <v>323</v>
      </c>
      <c r="CE39" s="638"/>
      <c r="CF39" s="638"/>
      <c r="CG39" s="638"/>
      <c r="CH39" s="638"/>
      <c r="CI39" s="638"/>
      <c r="CJ39" s="638"/>
      <c r="CK39" s="638"/>
      <c r="CL39" s="638"/>
      <c r="CM39" s="638"/>
      <c r="CN39" s="638"/>
      <c r="CO39" s="638"/>
      <c r="CP39" s="638"/>
      <c r="CQ39" s="639"/>
      <c r="CR39" s="623">
        <v>1276260</v>
      </c>
      <c r="CS39" s="655"/>
      <c r="CT39" s="655"/>
      <c r="CU39" s="655"/>
      <c r="CV39" s="655"/>
      <c r="CW39" s="655"/>
      <c r="CX39" s="655"/>
      <c r="CY39" s="656"/>
      <c r="CZ39" s="657">
        <v>1.5</v>
      </c>
      <c r="DA39" s="658"/>
      <c r="DB39" s="658"/>
      <c r="DC39" s="659"/>
      <c r="DD39" s="632">
        <v>1099850</v>
      </c>
      <c r="DE39" s="655"/>
      <c r="DF39" s="655"/>
      <c r="DG39" s="655"/>
      <c r="DH39" s="655"/>
      <c r="DI39" s="655"/>
      <c r="DJ39" s="655"/>
      <c r="DK39" s="656"/>
      <c r="DL39" s="632" t="s">
        <v>320</v>
      </c>
      <c r="DM39" s="655"/>
      <c r="DN39" s="655"/>
      <c r="DO39" s="655"/>
      <c r="DP39" s="655"/>
      <c r="DQ39" s="655"/>
      <c r="DR39" s="655"/>
      <c r="DS39" s="655"/>
      <c r="DT39" s="655"/>
      <c r="DU39" s="655"/>
      <c r="DV39" s="656"/>
      <c r="DW39" s="628" t="s">
        <v>320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324</v>
      </c>
      <c r="AR40" s="703"/>
      <c r="AS40" s="703"/>
      <c r="AT40" s="703"/>
      <c r="AU40" s="703"/>
      <c r="AV40" s="703"/>
      <c r="AW40" s="703"/>
      <c r="AX40" s="703"/>
      <c r="AY40" s="704"/>
      <c r="AZ40" s="623">
        <v>2848219</v>
      </c>
      <c r="BA40" s="624"/>
      <c r="BB40" s="624"/>
      <c r="BC40" s="624"/>
      <c r="BD40" s="655"/>
      <c r="BE40" s="655"/>
      <c r="BF40" s="680"/>
      <c r="BG40" s="708"/>
      <c r="BH40" s="709"/>
      <c r="BI40" s="709"/>
      <c r="BJ40" s="709"/>
      <c r="BK40" s="709"/>
      <c r="BL40" s="187"/>
      <c r="BM40" s="638" t="s">
        <v>325</v>
      </c>
      <c r="BN40" s="638"/>
      <c r="BO40" s="638"/>
      <c r="BP40" s="638"/>
      <c r="BQ40" s="638"/>
      <c r="BR40" s="638"/>
      <c r="BS40" s="638"/>
      <c r="BT40" s="638"/>
      <c r="BU40" s="639"/>
      <c r="BV40" s="623">
        <v>99</v>
      </c>
      <c r="BW40" s="624"/>
      <c r="BX40" s="624"/>
      <c r="BY40" s="624"/>
      <c r="BZ40" s="624"/>
      <c r="CA40" s="624"/>
      <c r="CB40" s="633"/>
      <c r="CD40" s="637" t="s">
        <v>326</v>
      </c>
      <c r="CE40" s="638"/>
      <c r="CF40" s="638"/>
      <c r="CG40" s="638"/>
      <c r="CH40" s="638"/>
      <c r="CI40" s="638"/>
      <c r="CJ40" s="638"/>
      <c r="CK40" s="638"/>
      <c r="CL40" s="638"/>
      <c r="CM40" s="638"/>
      <c r="CN40" s="638"/>
      <c r="CO40" s="638"/>
      <c r="CP40" s="638"/>
      <c r="CQ40" s="639"/>
      <c r="CR40" s="623">
        <v>720649</v>
      </c>
      <c r="CS40" s="624"/>
      <c r="CT40" s="624"/>
      <c r="CU40" s="624"/>
      <c r="CV40" s="624"/>
      <c r="CW40" s="624"/>
      <c r="CX40" s="624"/>
      <c r="CY40" s="625"/>
      <c r="CZ40" s="657">
        <v>0.9</v>
      </c>
      <c r="DA40" s="658"/>
      <c r="DB40" s="658"/>
      <c r="DC40" s="659"/>
      <c r="DD40" s="632">
        <v>308819</v>
      </c>
      <c r="DE40" s="624"/>
      <c r="DF40" s="624"/>
      <c r="DG40" s="624"/>
      <c r="DH40" s="624"/>
      <c r="DI40" s="624"/>
      <c r="DJ40" s="624"/>
      <c r="DK40" s="625"/>
      <c r="DL40" s="632">
        <v>4410</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316</v>
      </c>
      <c r="AR41" s="644"/>
      <c r="AS41" s="644"/>
      <c r="AT41" s="644"/>
      <c r="AU41" s="644"/>
      <c r="AV41" s="644"/>
      <c r="AW41" s="644"/>
      <c r="AX41" s="644"/>
      <c r="AY41" s="645"/>
      <c r="AZ41" s="695">
        <v>5031674</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318</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329</v>
      </c>
      <c r="CS41" s="655"/>
      <c r="CT41" s="655"/>
      <c r="CU41" s="655"/>
      <c r="CV41" s="655"/>
      <c r="CW41" s="655"/>
      <c r="CX41" s="655"/>
      <c r="CY41" s="656"/>
      <c r="CZ41" s="657" t="s">
        <v>329</v>
      </c>
      <c r="DA41" s="658"/>
      <c r="DB41" s="658"/>
      <c r="DC41" s="659"/>
      <c r="DD41" s="632" t="s">
        <v>329</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331</v>
      </c>
      <c r="CE42" s="621"/>
      <c r="CF42" s="621"/>
      <c r="CG42" s="621"/>
      <c r="CH42" s="621"/>
      <c r="CI42" s="621"/>
      <c r="CJ42" s="621"/>
      <c r="CK42" s="621"/>
      <c r="CL42" s="621"/>
      <c r="CM42" s="621"/>
      <c r="CN42" s="621"/>
      <c r="CO42" s="621"/>
      <c r="CP42" s="621"/>
      <c r="CQ42" s="622"/>
      <c r="CR42" s="623">
        <v>8700841</v>
      </c>
      <c r="CS42" s="624"/>
      <c r="CT42" s="624"/>
      <c r="CU42" s="624"/>
      <c r="CV42" s="624"/>
      <c r="CW42" s="624"/>
      <c r="CX42" s="624"/>
      <c r="CY42" s="625"/>
      <c r="CZ42" s="657">
        <v>10.3</v>
      </c>
      <c r="DA42" s="706"/>
      <c r="DB42" s="706"/>
      <c r="DC42" s="707"/>
      <c r="DD42" s="632">
        <v>4922404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333</v>
      </c>
      <c r="CE43" s="621"/>
      <c r="CF43" s="621"/>
      <c r="CG43" s="621"/>
      <c r="CH43" s="621"/>
      <c r="CI43" s="621"/>
      <c r="CJ43" s="621"/>
      <c r="CK43" s="621"/>
      <c r="CL43" s="621"/>
      <c r="CM43" s="621"/>
      <c r="CN43" s="621"/>
      <c r="CO43" s="621"/>
      <c r="CP43" s="621"/>
      <c r="CQ43" s="622"/>
      <c r="CR43" s="623">
        <v>303102</v>
      </c>
      <c r="CS43" s="655"/>
      <c r="CT43" s="655"/>
      <c r="CU43" s="655"/>
      <c r="CV43" s="655"/>
      <c r="CW43" s="655"/>
      <c r="CX43" s="655"/>
      <c r="CY43" s="656"/>
      <c r="CZ43" s="657">
        <v>0.4</v>
      </c>
      <c r="DA43" s="658"/>
      <c r="DB43" s="658"/>
      <c r="DC43" s="659"/>
      <c r="DD43" s="632">
        <v>303102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334</v>
      </c>
      <c r="CD44" s="729" t="s">
        <v>287</v>
      </c>
      <c r="CE44" s="730"/>
      <c r="CF44" s="620" t="s">
        <v>335</v>
      </c>
      <c r="CG44" s="621"/>
      <c r="CH44" s="621"/>
      <c r="CI44" s="621"/>
      <c r="CJ44" s="621"/>
      <c r="CK44" s="621"/>
      <c r="CL44" s="621"/>
      <c r="CM44" s="621"/>
      <c r="CN44" s="621"/>
      <c r="CO44" s="621"/>
      <c r="CP44" s="621"/>
      <c r="CQ44" s="622"/>
      <c r="CR44" s="623">
        <v>8568463</v>
      </c>
      <c r="CS44" s="624"/>
      <c r="CT44" s="624"/>
      <c r="CU44" s="624"/>
      <c r="CV44" s="624"/>
      <c r="CW44" s="624"/>
      <c r="CX44" s="624"/>
      <c r="CY44" s="625"/>
      <c r="CZ44" s="657">
        <v>10.1</v>
      </c>
      <c r="DA44" s="706"/>
      <c r="DB44" s="706"/>
      <c r="DC44" s="707"/>
      <c r="DD44" s="632">
        <v>4873208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336</v>
      </c>
      <c r="CG45" s="621"/>
      <c r="CH45" s="621"/>
      <c r="CI45" s="621"/>
      <c r="CJ45" s="621"/>
      <c r="CK45" s="621"/>
      <c r="CL45" s="621"/>
      <c r="CM45" s="621"/>
      <c r="CN45" s="621"/>
      <c r="CO45" s="621"/>
      <c r="CP45" s="621"/>
      <c r="CQ45" s="622"/>
      <c r="CR45" s="623">
        <v>2341379</v>
      </c>
      <c r="CS45" s="655"/>
      <c r="CT45" s="655"/>
      <c r="CU45" s="655"/>
      <c r="CV45" s="655"/>
      <c r="CW45" s="655"/>
      <c r="CX45" s="655"/>
      <c r="CY45" s="656"/>
      <c r="CZ45" s="657">
        <v>2.8</v>
      </c>
      <c r="DA45" s="658"/>
      <c r="DB45" s="658"/>
      <c r="DC45" s="659"/>
      <c r="DD45" s="632">
        <v>473166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337</v>
      </c>
      <c r="CG46" s="621"/>
      <c r="CH46" s="621"/>
      <c r="CI46" s="621"/>
      <c r="CJ46" s="621"/>
      <c r="CK46" s="621"/>
      <c r="CL46" s="621"/>
      <c r="CM46" s="621"/>
      <c r="CN46" s="621"/>
      <c r="CO46" s="621"/>
      <c r="CP46" s="621"/>
      <c r="CQ46" s="622"/>
      <c r="CR46" s="623">
        <v>6227084</v>
      </c>
      <c r="CS46" s="624"/>
      <c r="CT46" s="624"/>
      <c r="CU46" s="624"/>
      <c r="CV46" s="624"/>
      <c r="CW46" s="624"/>
      <c r="CX46" s="624"/>
      <c r="CY46" s="625"/>
      <c r="CZ46" s="657">
        <v>7.4</v>
      </c>
      <c r="DA46" s="706"/>
      <c r="DB46" s="706"/>
      <c r="DC46" s="707"/>
      <c r="DD46" s="632">
        <v>4400042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338</v>
      </c>
      <c r="CG47" s="621"/>
      <c r="CH47" s="621"/>
      <c r="CI47" s="621"/>
      <c r="CJ47" s="621"/>
      <c r="CK47" s="621"/>
      <c r="CL47" s="621"/>
      <c r="CM47" s="621"/>
      <c r="CN47" s="621"/>
      <c r="CO47" s="621"/>
      <c r="CP47" s="621"/>
      <c r="CQ47" s="622"/>
      <c r="CR47" s="623">
        <v>132378</v>
      </c>
      <c r="CS47" s="655"/>
      <c r="CT47" s="655"/>
      <c r="CU47" s="655"/>
      <c r="CV47" s="655"/>
      <c r="CW47" s="655"/>
      <c r="CX47" s="655"/>
      <c r="CY47" s="656"/>
      <c r="CZ47" s="657">
        <v>0.2</v>
      </c>
      <c r="DA47" s="658"/>
      <c r="DB47" s="658"/>
      <c r="DC47" s="659"/>
      <c r="DD47" s="632">
        <v>49196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339</v>
      </c>
      <c r="CG48" s="621"/>
      <c r="CH48" s="621"/>
      <c r="CI48" s="621"/>
      <c r="CJ48" s="621"/>
      <c r="CK48" s="621"/>
      <c r="CL48" s="621"/>
      <c r="CM48" s="621"/>
      <c r="CN48" s="621"/>
      <c r="CO48" s="621"/>
      <c r="CP48" s="621"/>
      <c r="CQ48" s="622"/>
      <c r="CR48" s="623" t="s">
        <v>110</v>
      </c>
      <c r="CS48" s="624"/>
      <c r="CT48" s="624"/>
      <c r="CU48" s="624"/>
      <c r="CV48" s="624"/>
      <c r="CW48" s="624"/>
      <c r="CX48" s="624"/>
      <c r="CY48" s="625"/>
      <c r="CZ48" s="657" t="s">
        <v>110</v>
      </c>
      <c r="DA48" s="706"/>
      <c r="DB48" s="706"/>
      <c r="DC48" s="707"/>
      <c r="DD48" s="632" t="s">
        <v>110</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340</v>
      </c>
      <c r="CE49" s="667"/>
      <c r="CF49" s="667"/>
      <c r="CG49" s="667"/>
      <c r="CH49" s="667"/>
      <c r="CI49" s="667"/>
      <c r="CJ49" s="667"/>
      <c r="CK49" s="667"/>
      <c r="CL49" s="667"/>
      <c r="CM49" s="667"/>
      <c r="CN49" s="667"/>
      <c r="CO49" s="667"/>
      <c r="CP49" s="667"/>
      <c r="CQ49" s="668"/>
      <c r="CR49" s="695">
        <v>84545281</v>
      </c>
      <c r="CS49" s="691"/>
      <c r="CT49" s="691"/>
      <c r="CU49" s="691"/>
      <c r="CV49" s="691"/>
      <c r="CW49" s="691"/>
      <c r="CX49" s="691"/>
      <c r="CY49" s="718"/>
      <c r="CZ49" s="719">
        <v>100</v>
      </c>
      <c r="DA49" s="720"/>
      <c r="DB49" s="720"/>
      <c r="DC49" s="721"/>
      <c r="DD49" s="722">
        <v>57141917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B7" sqref="B7:P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342</v>
      </c>
      <c r="DK2" s="765"/>
      <c r="DL2" s="765"/>
      <c r="DM2" s="765"/>
      <c r="DN2" s="765"/>
      <c r="DO2" s="766"/>
      <c r="DP2" s="200"/>
      <c r="DQ2" s="764" t="s">
        <v>343</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344</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346</v>
      </c>
      <c r="B5" s="759"/>
      <c r="C5" s="759"/>
      <c r="D5" s="759"/>
      <c r="E5" s="759"/>
      <c r="F5" s="759"/>
      <c r="G5" s="759"/>
      <c r="H5" s="759"/>
      <c r="I5" s="759"/>
      <c r="J5" s="759"/>
      <c r="K5" s="759"/>
      <c r="L5" s="759"/>
      <c r="M5" s="759"/>
      <c r="N5" s="759"/>
      <c r="O5" s="759"/>
      <c r="P5" s="760"/>
      <c r="Q5" s="735" t="s">
        <v>347</v>
      </c>
      <c r="R5" s="736"/>
      <c r="S5" s="736"/>
      <c r="T5" s="736"/>
      <c r="U5" s="737"/>
      <c r="V5" s="735" t="s">
        <v>348</v>
      </c>
      <c r="W5" s="736"/>
      <c r="X5" s="736"/>
      <c r="Y5" s="736"/>
      <c r="Z5" s="737"/>
      <c r="AA5" s="735" t="s">
        <v>349</v>
      </c>
      <c r="AB5" s="736"/>
      <c r="AC5" s="736"/>
      <c r="AD5" s="736"/>
      <c r="AE5" s="736"/>
      <c r="AF5" s="768" t="s">
        <v>350</v>
      </c>
      <c r="AG5" s="736"/>
      <c r="AH5" s="736"/>
      <c r="AI5" s="736"/>
      <c r="AJ5" s="747"/>
      <c r="AK5" s="736" t="s">
        <v>351</v>
      </c>
      <c r="AL5" s="736"/>
      <c r="AM5" s="736"/>
      <c r="AN5" s="736"/>
      <c r="AO5" s="737"/>
      <c r="AP5" s="735" t="s">
        <v>352</v>
      </c>
      <c r="AQ5" s="736"/>
      <c r="AR5" s="736"/>
      <c r="AS5" s="736"/>
      <c r="AT5" s="737"/>
      <c r="AU5" s="735" t="s">
        <v>353</v>
      </c>
      <c r="AV5" s="736"/>
      <c r="AW5" s="736"/>
      <c r="AX5" s="736"/>
      <c r="AY5" s="747"/>
      <c r="AZ5" s="207"/>
      <c r="BA5" s="207"/>
      <c r="BB5" s="207"/>
      <c r="BC5" s="207"/>
      <c r="BD5" s="207"/>
      <c r="BE5" s="208"/>
      <c r="BF5" s="208"/>
      <c r="BG5" s="208"/>
      <c r="BH5" s="208"/>
      <c r="BI5" s="208"/>
      <c r="BJ5" s="208"/>
      <c r="BK5" s="208"/>
      <c r="BL5" s="208"/>
      <c r="BM5" s="208"/>
      <c r="BN5" s="208"/>
      <c r="BO5" s="208"/>
      <c r="BP5" s="208"/>
      <c r="BQ5" s="758" t="s">
        <v>354</v>
      </c>
      <c r="BR5" s="759"/>
      <c r="BS5" s="759"/>
      <c r="BT5" s="759"/>
      <c r="BU5" s="759"/>
      <c r="BV5" s="759"/>
      <c r="BW5" s="759"/>
      <c r="BX5" s="759"/>
      <c r="BY5" s="759"/>
      <c r="BZ5" s="759"/>
      <c r="CA5" s="759"/>
      <c r="CB5" s="759"/>
      <c r="CC5" s="759"/>
      <c r="CD5" s="759"/>
      <c r="CE5" s="759"/>
      <c r="CF5" s="759"/>
      <c r="CG5" s="760"/>
      <c r="CH5" s="735" t="s">
        <v>355</v>
      </c>
      <c r="CI5" s="736"/>
      <c r="CJ5" s="736"/>
      <c r="CK5" s="736"/>
      <c r="CL5" s="737"/>
      <c r="CM5" s="735" t="s">
        <v>356</v>
      </c>
      <c r="CN5" s="736"/>
      <c r="CO5" s="736"/>
      <c r="CP5" s="736"/>
      <c r="CQ5" s="737"/>
      <c r="CR5" s="735" t="s">
        <v>357</v>
      </c>
      <c r="CS5" s="736"/>
      <c r="CT5" s="736"/>
      <c r="CU5" s="736"/>
      <c r="CV5" s="737"/>
      <c r="CW5" s="735" t="s">
        <v>358</v>
      </c>
      <c r="CX5" s="736"/>
      <c r="CY5" s="736"/>
      <c r="CZ5" s="736"/>
      <c r="DA5" s="737"/>
      <c r="DB5" s="735" t="s">
        <v>359</v>
      </c>
      <c r="DC5" s="736"/>
      <c r="DD5" s="736"/>
      <c r="DE5" s="736"/>
      <c r="DF5" s="737"/>
      <c r="DG5" s="741" t="s">
        <v>360</v>
      </c>
      <c r="DH5" s="742"/>
      <c r="DI5" s="742"/>
      <c r="DJ5" s="742"/>
      <c r="DK5" s="743"/>
      <c r="DL5" s="741" t="s">
        <v>361</v>
      </c>
      <c r="DM5" s="742"/>
      <c r="DN5" s="742"/>
      <c r="DO5" s="742"/>
      <c r="DP5" s="743"/>
      <c r="DQ5" s="735" t="s">
        <v>362</v>
      </c>
      <c r="DR5" s="736"/>
      <c r="DS5" s="736"/>
      <c r="DT5" s="736"/>
      <c r="DU5" s="737"/>
      <c r="DV5" s="735" t="s">
        <v>353</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363</v>
      </c>
      <c r="C7" s="750"/>
      <c r="D7" s="750"/>
      <c r="E7" s="750"/>
      <c r="F7" s="750"/>
      <c r="G7" s="750"/>
      <c r="H7" s="750"/>
      <c r="I7" s="750"/>
      <c r="J7" s="750"/>
      <c r="K7" s="750"/>
      <c r="L7" s="750"/>
      <c r="M7" s="750"/>
      <c r="N7" s="750"/>
      <c r="O7" s="750"/>
      <c r="P7" s="751"/>
      <c r="Q7" s="752">
        <v>85900</v>
      </c>
      <c r="R7" s="753"/>
      <c r="S7" s="753"/>
      <c r="T7" s="753"/>
      <c r="U7" s="753"/>
      <c r="V7" s="753">
        <v>84575</v>
      </c>
      <c r="W7" s="753"/>
      <c r="X7" s="753"/>
      <c r="Y7" s="753"/>
      <c r="Z7" s="753"/>
      <c r="AA7" s="753">
        <v>1325</v>
      </c>
      <c r="AB7" s="753"/>
      <c r="AC7" s="753"/>
      <c r="AD7" s="753"/>
      <c r="AE7" s="754"/>
      <c r="AF7" s="755">
        <v>913</v>
      </c>
      <c r="AG7" s="756"/>
      <c r="AH7" s="756"/>
      <c r="AI7" s="756"/>
      <c r="AJ7" s="757"/>
      <c r="AK7" s="792">
        <v>7</v>
      </c>
      <c r="AL7" s="793"/>
      <c r="AM7" s="793"/>
      <c r="AN7" s="793"/>
      <c r="AO7" s="793"/>
      <c r="AP7" s="793">
        <v>58841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525</v>
      </c>
      <c r="BT7" s="797"/>
      <c r="BU7" s="797"/>
      <c r="BV7" s="797"/>
      <c r="BW7" s="797"/>
      <c r="BX7" s="797"/>
      <c r="BY7" s="797"/>
      <c r="BZ7" s="797"/>
      <c r="CA7" s="797"/>
      <c r="CB7" s="797"/>
      <c r="CC7" s="797"/>
      <c r="CD7" s="797"/>
      <c r="CE7" s="797"/>
      <c r="CF7" s="797"/>
      <c r="CG7" s="798"/>
      <c r="CH7" s="789">
        <v>6</v>
      </c>
      <c r="CI7" s="790"/>
      <c r="CJ7" s="790"/>
      <c r="CK7" s="790"/>
      <c r="CL7" s="791"/>
      <c r="CM7" s="789">
        <v>38</v>
      </c>
      <c r="CN7" s="790"/>
      <c r="CO7" s="790"/>
      <c r="CP7" s="790"/>
      <c r="CQ7" s="791"/>
      <c r="CR7" s="789">
        <v>5</v>
      </c>
      <c r="CS7" s="790"/>
      <c r="CT7" s="790"/>
      <c r="CU7" s="790"/>
      <c r="CV7" s="791"/>
      <c r="CW7" s="789" t="s">
        <v>472</v>
      </c>
      <c r="CX7" s="790"/>
      <c r="CY7" s="790"/>
      <c r="CZ7" s="790"/>
      <c r="DA7" s="791"/>
      <c r="DB7" s="789">
        <v>709</v>
      </c>
      <c r="DC7" s="790"/>
      <c r="DD7" s="790"/>
      <c r="DE7" s="790"/>
      <c r="DF7" s="791"/>
      <c r="DG7" s="789">
        <v>117</v>
      </c>
      <c r="DH7" s="790"/>
      <c r="DI7" s="790"/>
      <c r="DJ7" s="790"/>
      <c r="DK7" s="791"/>
      <c r="DL7" s="789" t="s">
        <v>472</v>
      </c>
      <c r="DM7" s="790"/>
      <c r="DN7" s="790"/>
      <c r="DO7" s="790"/>
      <c r="DP7" s="791"/>
      <c r="DQ7" s="789" t="s">
        <v>472</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526</v>
      </c>
      <c r="BT8" s="787"/>
      <c r="BU8" s="787"/>
      <c r="BV8" s="787"/>
      <c r="BW8" s="787"/>
      <c r="BX8" s="787"/>
      <c r="BY8" s="787"/>
      <c r="BZ8" s="787"/>
      <c r="CA8" s="787"/>
      <c r="CB8" s="787"/>
      <c r="CC8" s="787"/>
      <c r="CD8" s="787"/>
      <c r="CE8" s="787"/>
      <c r="CF8" s="787"/>
      <c r="CG8" s="788"/>
      <c r="CH8" s="799">
        <v>-6</v>
      </c>
      <c r="CI8" s="800"/>
      <c r="CJ8" s="800"/>
      <c r="CK8" s="800"/>
      <c r="CL8" s="801"/>
      <c r="CM8" s="799">
        <v>26</v>
      </c>
      <c r="CN8" s="800"/>
      <c r="CO8" s="800"/>
      <c r="CP8" s="800"/>
      <c r="CQ8" s="801"/>
      <c r="CR8" s="799">
        <v>6</v>
      </c>
      <c r="CS8" s="800"/>
      <c r="CT8" s="800"/>
      <c r="CU8" s="800"/>
      <c r="CV8" s="801"/>
      <c r="CW8" s="799" t="s">
        <v>472</v>
      </c>
      <c r="CX8" s="800"/>
      <c r="CY8" s="800"/>
      <c r="CZ8" s="800"/>
      <c r="DA8" s="801"/>
      <c r="DB8" s="799" t="s">
        <v>472</v>
      </c>
      <c r="DC8" s="800"/>
      <c r="DD8" s="800"/>
      <c r="DE8" s="800"/>
      <c r="DF8" s="801"/>
      <c r="DG8" s="799" t="s">
        <v>472</v>
      </c>
      <c r="DH8" s="800"/>
      <c r="DI8" s="800"/>
      <c r="DJ8" s="800"/>
      <c r="DK8" s="801"/>
      <c r="DL8" s="799" t="s">
        <v>472</v>
      </c>
      <c r="DM8" s="800"/>
      <c r="DN8" s="800"/>
      <c r="DO8" s="800"/>
      <c r="DP8" s="801"/>
      <c r="DQ8" s="799" t="s">
        <v>472</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527</v>
      </c>
      <c r="BT9" s="787"/>
      <c r="BU9" s="787"/>
      <c r="BV9" s="787"/>
      <c r="BW9" s="787"/>
      <c r="BX9" s="787"/>
      <c r="BY9" s="787"/>
      <c r="BZ9" s="787"/>
      <c r="CA9" s="787"/>
      <c r="CB9" s="787"/>
      <c r="CC9" s="787"/>
      <c r="CD9" s="787"/>
      <c r="CE9" s="787"/>
      <c r="CF9" s="787"/>
      <c r="CG9" s="788"/>
      <c r="CH9" s="799">
        <v>8</v>
      </c>
      <c r="CI9" s="800"/>
      <c r="CJ9" s="800"/>
      <c r="CK9" s="800"/>
      <c r="CL9" s="801"/>
      <c r="CM9" s="799">
        <v>689</v>
      </c>
      <c r="CN9" s="800"/>
      <c r="CO9" s="800"/>
      <c r="CP9" s="800"/>
      <c r="CQ9" s="801"/>
      <c r="CR9" s="799">
        <v>500</v>
      </c>
      <c r="CS9" s="800"/>
      <c r="CT9" s="800"/>
      <c r="CU9" s="800"/>
      <c r="CV9" s="801"/>
      <c r="CW9" s="799">
        <v>71</v>
      </c>
      <c r="CX9" s="800"/>
      <c r="CY9" s="800"/>
      <c r="CZ9" s="800"/>
      <c r="DA9" s="801"/>
      <c r="DB9" s="799" t="s">
        <v>472</v>
      </c>
      <c r="DC9" s="800"/>
      <c r="DD9" s="800"/>
      <c r="DE9" s="800"/>
      <c r="DF9" s="801"/>
      <c r="DG9" s="799" t="s">
        <v>472</v>
      </c>
      <c r="DH9" s="800"/>
      <c r="DI9" s="800"/>
      <c r="DJ9" s="800"/>
      <c r="DK9" s="801"/>
      <c r="DL9" s="799" t="s">
        <v>472</v>
      </c>
      <c r="DM9" s="800"/>
      <c r="DN9" s="800"/>
      <c r="DO9" s="800"/>
      <c r="DP9" s="801"/>
      <c r="DQ9" s="799" t="s">
        <v>472</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528</v>
      </c>
      <c r="BT10" s="787"/>
      <c r="BU10" s="787"/>
      <c r="BV10" s="787"/>
      <c r="BW10" s="787"/>
      <c r="BX10" s="787"/>
      <c r="BY10" s="787"/>
      <c r="BZ10" s="787"/>
      <c r="CA10" s="787"/>
      <c r="CB10" s="787"/>
      <c r="CC10" s="787"/>
      <c r="CD10" s="787"/>
      <c r="CE10" s="787"/>
      <c r="CF10" s="787"/>
      <c r="CG10" s="788"/>
      <c r="CH10" s="799">
        <v>1</v>
      </c>
      <c r="CI10" s="800"/>
      <c r="CJ10" s="800"/>
      <c r="CK10" s="800"/>
      <c r="CL10" s="801"/>
      <c r="CM10" s="799">
        <v>6</v>
      </c>
      <c r="CN10" s="800"/>
      <c r="CO10" s="800"/>
      <c r="CP10" s="800"/>
      <c r="CQ10" s="801"/>
      <c r="CR10" s="799">
        <v>2</v>
      </c>
      <c r="CS10" s="800"/>
      <c r="CT10" s="800"/>
      <c r="CU10" s="800"/>
      <c r="CV10" s="801"/>
      <c r="CW10" s="799">
        <v>9</v>
      </c>
      <c r="CX10" s="800"/>
      <c r="CY10" s="800"/>
      <c r="CZ10" s="800"/>
      <c r="DA10" s="801"/>
      <c r="DB10" s="799" t="s">
        <v>472</v>
      </c>
      <c r="DC10" s="800"/>
      <c r="DD10" s="800"/>
      <c r="DE10" s="800"/>
      <c r="DF10" s="801"/>
      <c r="DG10" s="799" t="s">
        <v>472</v>
      </c>
      <c r="DH10" s="800"/>
      <c r="DI10" s="800"/>
      <c r="DJ10" s="800"/>
      <c r="DK10" s="801"/>
      <c r="DL10" s="799" t="s">
        <v>472</v>
      </c>
      <c r="DM10" s="800"/>
      <c r="DN10" s="800"/>
      <c r="DO10" s="800"/>
      <c r="DP10" s="801"/>
      <c r="DQ10" s="799" t="s">
        <v>472</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85900</v>
      </c>
      <c r="R23" s="812"/>
      <c r="S23" s="812"/>
      <c r="T23" s="812"/>
      <c r="U23" s="812"/>
      <c r="V23" s="812">
        <v>84575</v>
      </c>
      <c r="W23" s="812"/>
      <c r="X23" s="812"/>
      <c r="Y23" s="812"/>
      <c r="Z23" s="812"/>
      <c r="AA23" s="812">
        <v>1325</v>
      </c>
      <c r="AB23" s="812"/>
      <c r="AC23" s="812"/>
      <c r="AD23" s="812"/>
      <c r="AE23" s="813"/>
      <c r="AF23" s="814">
        <v>913</v>
      </c>
      <c r="AG23" s="812"/>
      <c r="AH23" s="812"/>
      <c r="AI23" s="812"/>
      <c r="AJ23" s="815"/>
      <c r="AK23" s="816"/>
      <c r="AL23" s="817"/>
      <c r="AM23" s="817"/>
      <c r="AN23" s="817"/>
      <c r="AO23" s="817"/>
      <c r="AP23" s="812">
        <v>58841</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346</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353</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33394</v>
      </c>
      <c r="R28" s="841"/>
      <c r="S28" s="841"/>
      <c r="T28" s="841"/>
      <c r="U28" s="841"/>
      <c r="V28" s="841">
        <v>33238</v>
      </c>
      <c r="W28" s="841"/>
      <c r="X28" s="841"/>
      <c r="Y28" s="841"/>
      <c r="Z28" s="841"/>
      <c r="AA28" s="841">
        <v>156</v>
      </c>
      <c r="AB28" s="841"/>
      <c r="AC28" s="841"/>
      <c r="AD28" s="841"/>
      <c r="AE28" s="842"/>
      <c r="AF28" s="843">
        <v>156</v>
      </c>
      <c r="AG28" s="841"/>
      <c r="AH28" s="841"/>
      <c r="AI28" s="841"/>
      <c r="AJ28" s="844"/>
      <c r="AK28" s="845">
        <v>2848</v>
      </c>
      <c r="AL28" s="836"/>
      <c r="AM28" s="836"/>
      <c r="AN28" s="836"/>
      <c r="AO28" s="836"/>
      <c r="AP28" s="836" t="s">
        <v>472</v>
      </c>
      <c r="AQ28" s="836"/>
      <c r="AR28" s="836"/>
      <c r="AS28" s="836"/>
      <c r="AT28" s="836"/>
      <c r="AU28" s="836" t="s">
        <v>472</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15821</v>
      </c>
      <c r="R29" s="777"/>
      <c r="S29" s="777"/>
      <c r="T29" s="777"/>
      <c r="U29" s="777"/>
      <c r="V29" s="777">
        <v>15550</v>
      </c>
      <c r="W29" s="777"/>
      <c r="X29" s="777"/>
      <c r="Y29" s="777"/>
      <c r="Z29" s="777"/>
      <c r="AA29" s="777">
        <v>272</v>
      </c>
      <c r="AB29" s="777"/>
      <c r="AC29" s="777"/>
      <c r="AD29" s="777"/>
      <c r="AE29" s="778"/>
      <c r="AF29" s="779">
        <v>272</v>
      </c>
      <c r="AG29" s="780"/>
      <c r="AH29" s="780"/>
      <c r="AI29" s="780"/>
      <c r="AJ29" s="781"/>
      <c r="AK29" s="848">
        <v>2429</v>
      </c>
      <c r="AL29" s="849"/>
      <c r="AM29" s="849"/>
      <c r="AN29" s="849"/>
      <c r="AO29" s="849"/>
      <c r="AP29" s="849" t="s">
        <v>472</v>
      </c>
      <c r="AQ29" s="849"/>
      <c r="AR29" s="849"/>
      <c r="AS29" s="849"/>
      <c r="AT29" s="849"/>
      <c r="AU29" s="849" t="s">
        <v>472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3409</v>
      </c>
      <c r="R30" s="777"/>
      <c r="S30" s="777"/>
      <c r="T30" s="777"/>
      <c r="U30" s="777"/>
      <c r="V30" s="777">
        <v>3286</v>
      </c>
      <c r="W30" s="777"/>
      <c r="X30" s="777"/>
      <c r="Y30" s="777"/>
      <c r="Z30" s="777"/>
      <c r="AA30" s="777">
        <v>123</v>
      </c>
      <c r="AB30" s="777"/>
      <c r="AC30" s="777"/>
      <c r="AD30" s="777"/>
      <c r="AE30" s="778"/>
      <c r="AF30" s="779">
        <v>123</v>
      </c>
      <c r="AG30" s="780"/>
      <c r="AH30" s="780"/>
      <c r="AI30" s="780"/>
      <c r="AJ30" s="781"/>
      <c r="AK30" s="848">
        <v>524</v>
      </c>
      <c r="AL30" s="849"/>
      <c r="AM30" s="849"/>
      <c r="AN30" s="849"/>
      <c r="AO30" s="849"/>
      <c r="AP30" s="849" t="s">
        <v>472</v>
      </c>
      <c r="AQ30" s="849"/>
      <c r="AR30" s="849"/>
      <c r="AS30" s="849"/>
      <c r="AT30" s="849"/>
      <c r="AU30" s="849" t="s">
        <v>472</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5346</v>
      </c>
      <c r="R31" s="777"/>
      <c r="S31" s="777"/>
      <c r="T31" s="777"/>
      <c r="U31" s="777"/>
      <c r="V31" s="777">
        <v>4591</v>
      </c>
      <c r="W31" s="777"/>
      <c r="X31" s="777"/>
      <c r="Y31" s="777"/>
      <c r="Z31" s="777"/>
      <c r="AA31" s="777">
        <v>755</v>
      </c>
      <c r="AB31" s="777"/>
      <c r="AC31" s="777"/>
      <c r="AD31" s="777"/>
      <c r="AE31" s="778"/>
      <c r="AF31" s="779">
        <v>4100</v>
      </c>
      <c r="AG31" s="780"/>
      <c r="AH31" s="780"/>
      <c r="AI31" s="780"/>
      <c r="AJ31" s="781"/>
      <c r="AK31" s="848">
        <v>26</v>
      </c>
      <c r="AL31" s="849"/>
      <c r="AM31" s="849"/>
      <c r="AN31" s="849"/>
      <c r="AO31" s="849"/>
      <c r="AP31" s="849">
        <v>5987</v>
      </c>
      <c r="AQ31" s="849"/>
      <c r="AR31" s="849"/>
      <c r="AS31" s="849"/>
      <c r="AT31" s="849"/>
      <c r="AU31" s="849">
        <v>168</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6960</v>
      </c>
      <c r="R32" s="777"/>
      <c r="S32" s="777"/>
      <c r="T32" s="777"/>
      <c r="U32" s="777"/>
      <c r="V32" s="777">
        <v>6198</v>
      </c>
      <c r="W32" s="777"/>
      <c r="X32" s="777"/>
      <c r="Y32" s="777"/>
      <c r="Z32" s="777"/>
      <c r="AA32" s="777">
        <v>762</v>
      </c>
      <c r="AB32" s="777"/>
      <c r="AC32" s="777"/>
      <c r="AD32" s="777"/>
      <c r="AE32" s="778"/>
      <c r="AF32" s="779">
        <v>724</v>
      </c>
      <c r="AG32" s="780"/>
      <c r="AH32" s="780"/>
      <c r="AI32" s="780"/>
      <c r="AJ32" s="781"/>
      <c r="AK32" s="848">
        <v>2455</v>
      </c>
      <c r="AL32" s="849"/>
      <c r="AM32" s="849"/>
      <c r="AN32" s="849"/>
      <c r="AO32" s="849"/>
      <c r="AP32" s="849">
        <v>32565</v>
      </c>
      <c r="AQ32" s="849"/>
      <c r="AR32" s="849"/>
      <c r="AS32" s="849"/>
      <c r="AT32" s="849"/>
      <c r="AU32" s="849">
        <v>17585</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5375</v>
      </c>
      <c r="AG63" s="860"/>
      <c r="AH63" s="860"/>
      <c r="AI63" s="860"/>
      <c r="AJ63" s="861"/>
      <c r="AK63" s="862"/>
      <c r="AL63" s="857"/>
      <c r="AM63" s="857"/>
      <c r="AN63" s="857"/>
      <c r="AO63" s="857"/>
      <c r="AP63" s="860">
        <v>38552</v>
      </c>
      <c r="AQ63" s="860"/>
      <c r="AR63" s="860"/>
      <c r="AS63" s="860"/>
      <c r="AT63" s="860"/>
      <c r="AU63" s="860">
        <v>17753</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353</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529</v>
      </c>
      <c r="C68" s="888"/>
      <c r="D68" s="888"/>
      <c r="E68" s="888"/>
      <c r="F68" s="888"/>
      <c r="G68" s="888"/>
      <c r="H68" s="888"/>
      <c r="I68" s="888"/>
      <c r="J68" s="888"/>
      <c r="K68" s="888"/>
      <c r="L68" s="888"/>
      <c r="M68" s="888"/>
      <c r="N68" s="888"/>
      <c r="O68" s="888"/>
      <c r="P68" s="889"/>
      <c r="Q68" s="890">
        <v>61542</v>
      </c>
      <c r="R68" s="884"/>
      <c r="S68" s="884"/>
      <c r="T68" s="884"/>
      <c r="U68" s="884"/>
      <c r="V68" s="884">
        <v>59857</v>
      </c>
      <c r="W68" s="884"/>
      <c r="X68" s="884"/>
      <c r="Y68" s="884"/>
      <c r="Z68" s="884"/>
      <c r="AA68" s="884">
        <v>1685</v>
      </c>
      <c r="AB68" s="884"/>
      <c r="AC68" s="884"/>
      <c r="AD68" s="884"/>
      <c r="AE68" s="884"/>
      <c r="AF68" s="884">
        <v>1685</v>
      </c>
      <c r="AG68" s="884"/>
      <c r="AH68" s="884"/>
      <c r="AI68" s="884"/>
      <c r="AJ68" s="884"/>
      <c r="AK68" s="884">
        <v>65</v>
      </c>
      <c r="AL68" s="884"/>
      <c r="AM68" s="884"/>
      <c r="AN68" s="884"/>
      <c r="AO68" s="884"/>
      <c r="AP68" s="884" t="s">
        <v>472</v>
      </c>
      <c r="AQ68" s="884"/>
      <c r="AR68" s="884"/>
      <c r="AS68" s="884"/>
      <c r="AT68" s="884"/>
      <c r="AU68" s="884" t="s">
        <v>472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530</v>
      </c>
      <c r="C69" s="892"/>
      <c r="D69" s="892"/>
      <c r="E69" s="892"/>
      <c r="F69" s="892"/>
      <c r="G69" s="892"/>
      <c r="H69" s="892"/>
      <c r="I69" s="892"/>
      <c r="J69" s="892"/>
      <c r="K69" s="892"/>
      <c r="L69" s="892"/>
      <c r="M69" s="892"/>
      <c r="N69" s="892"/>
      <c r="O69" s="892"/>
      <c r="P69" s="893"/>
      <c r="Q69" s="894">
        <v>123</v>
      </c>
      <c r="R69" s="849"/>
      <c r="S69" s="849"/>
      <c r="T69" s="849"/>
      <c r="U69" s="849"/>
      <c r="V69" s="849">
        <v>119</v>
      </c>
      <c r="W69" s="849"/>
      <c r="X69" s="849"/>
      <c r="Y69" s="849"/>
      <c r="Z69" s="849"/>
      <c r="AA69" s="849">
        <v>3</v>
      </c>
      <c r="AB69" s="849"/>
      <c r="AC69" s="849"/>
      <c r="AD69" s="849"/>
      <c r="AE69" s="849"/>
      <c r="AF69" s="849">
        <v>3</v>
      </c>
      <c r="AG69" s="849"/>
      <c r="AH69" s="849"/>
      <c r="AI69" s="849"/>
      <c r="AJ69" s="849"/>
      <c r="AK69" s="849">
        <v>0</v>
      </c>
      <c r="AL69" s="849"/>
      <c r="AM69" s="849"/>
      <c r="AN69" s="849"/>
      <c r="AO69" s="849"/>
      <c r="AP69" s="849" t="s">
        <v>472</v>
      </c>
      <c r="AQ69" s="849"/>
      <c r="AR69" s="849"/>
      <c r="AS69" s="849"/>
      <c r="AT69" s="849"/>
      <c r="AU69" s="849" t="s">
        <v>472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531</v>
      </c>
      <c r="C70" s="892"/>
      <c r="D70" s="892"/>
      <c r="E70" s="892"/>
      <c r="F70" s="892"/>
      <c r="G70" s="892"/>
      <c r="H70" s="892"/>
      <c r="I70" s="892"/>
      <c r="J70" s="892"/>
      <c r="K70" s="892"/>
      <c r="L70" s="892"/>
      <c r="M70" s="892"/>
      <c r="N70" s="892"/>
      <c r="O70" s="892"/>
      <c r="P70" s="893"/>
      <c r="Q70" s="894">
        <v>189</v>
      </c>
      <c r="R70" s="849"/>
      <c r="S70" s="849"/>
      <c r="T70" s="849"/>
      <c r="U70" s="849"/>
      <c r="V70" s="849">
        <v>168</v>
      </c>
      <c r="W70" s="849"/>
      <c r="X70" s="849"/>
      <c r="Y70" s="849"/>
      <c r="Z70" s="849"/>
      <c r="AA70" s="849">
        <v>22</v>
      </c>
      <c r="AB70" s="849"/>
      <c r="AC70" s="849"/>
      <c r="AD70" s="849"/>
      <c r="AE70" s="849"/>
      <c r="AF70" s="849">
        <v>22</v>
      </c>
      <c r="AG70" s="849"/>
      <c r="AH70" s="849"/>
      <c r="AI70" s="849"/>
      <c r="AJ70" s="849"/>
      <c r="AK70" s="849">
        <v>13</v>
      </c>
      <c r="AL70" s="849"/>
      <c r="AM70" s="849"/>
      <c r="AN70" s="849"/>
      <c r="AO70" s="849"/>
      <c r="AP70" s="849" t="s">
        <v>472</v>
      </c>
      <c r="AQ70" s="849"/>
      <c r="AR70" s="849"/>
      <c r="AS70" s="849"/>
      <c r="AT70" s="849"/>
      <c r="AU70" s="849" t="s">
        <v>472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532</v>
      </c>
      <c r="C71" s="892"/>
      <c r="D71" s="892"/>
      <c r="E71" s="892"/>
      <c r="F71" s="892"/>
      <c r="G71" s="892"/>
      <c r="H71" s="892"/>
      <c r="I71" s="892"/>
      <c r="J71" s="892"/>
      <c r="K71" s="892"/>
      <c r="L71" s="892"/>
      <c r="M71" s="892"/>
      <c r="N71" s="892"/>
      <c r="O71" s="892"/>
      <c r="P71" s="893"/>
      <c r="Q71" s="894">
        <v>1044329</v>
      </c>
      <c r="R71" s="849"/>
      <c r="S71" s="849"/>
      <c r="T71" s="849"/>
      <c r="U71" s="849"/>
      <c r="V71" s="849">
        <v>1022081</v>
      </c>
      <c r="W71" s="849"/>
      <c r="X71" s="849"/>
      <c r="Y71" s="849"/>
      <c r="Z71" s="849"/>
      <c r="AA71" s="849">
        <v>22247</v>
      </c>
      <c r="AB71" s="849"/>
      <c r="AC71" s="849"/>
      <c r="AD71" s="849"/>
      <c r="AE71" s="849"/>
      <c r="AF71" s="849">
        <v>22247</v>
      </c>
      <c r="AG71" s="849"/>
      <c r="AH71" s="849"/>
      <c r="AI71" s="849"/>
      <c r="AJ71" s="849"/>
      <c r="AK71" s="849">
        <v>593</v>
      </c>
      <c r="AL71" s="849"/>
      <c r="AM71" s="849"/>
      <c r="AN71" s="849"/>
      <c r="AO71" s="849"/>
      <c r="AP71" s="849" t="s">
        <v>472</v>
      </c>
      <c r="AQ71" s="849"/>
      <c r="AR71" s="849"/>
      <c r="AS71" s="849"/>
      <c r="AT71" s="849"/>
      <c r="AU71" s="849" t="s">
        <v>472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533</v>
      </c>
      <c r="C72" s="892"/>
      <c r="D72" s="892"/>
      <c r="E72" s="892"/>
      <c r="F72" s="892"/>
      <c r="G72" s="892"/>
      <c r="H72" s="892"/>
      <c r="I72" s="892"/>
      <c r="J72" s="892"/>
      <c r="K72" s="892"/>
      <c r="L72" s="892"/>
      <c r="M72" s="892"/>
      <c r="N72" s="892"/>
      <c r="O72" s="892"/>
      <c r="P72" s="893"/>
      <c r="Q72" s="894">
        <v>42179</v>
      </c>
      <c r="R72" s="849"/>
      <c r="S72" s="849"/>
      <c r="T72" s="849"/>
      <c r="U72" s="849"/>
      <c r="V72" s="849">
        <v>35893</v>
      </c>
      <c r="W72" s="849"/>
      <c r="X72" s="849"/>
      <c r="Y72" s="849"/>
      <c r="Z72" s="849"/>
      <c r="AA72" s="849">
        <v>6286</v>
      </c>
      <c r="AB72" s="849"/>
      <c r="AC72" s="849"/>
      <c r="AD72" s="849"/>
      <c r="AE72" s="849"/>
      <c r="AF72" s="849">
        <v>25370</v>
      </c>
      <c r="AG72" s="849"/>
      <c r="AH72" s="849"/>
      <c r="AI72" s="849"/>
      <c r="AJ72" s="849"/>
      <c r="AK72" s="849" t="s">
        <v>472</v>
      </c>
      <c r="AL72" s="849"/>
      <c r="AM72" s="849"/>
      <c r="AN72" s="849"/>
      <c r="AO72" s="849"/>
      <c r="AP72" s="849">
        <v>140190</v>
      </c>
      <c r="AQ72" s="849"/>
      <c r="AR72" s="849"/>
      <c r="AS72" s="849"/>
      <c r="AT72" s="849"/>
      <c r="AU72" s="849" t="s">
        <v>472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534</v>
      </c>
      <c r="C73" s="892"/>
      <c r="D73" s="892"/>
      <c r="E73" s="892"/>
      <c r="F73" s="892"/>
      <c r="G73" s="892"/>
      <c r="H73" s="892"/>
      <c r="I73" s="892"/>
      <c r="J73" s="892"/>
      <c r="K73" s="892"/>
      <c r="L73" s="892"/>
      <c r="M73" s="892"/>
      <c r="N73" s="892"/>
      <c r="O73" s="892"/>
      <c r="P73" s="893"/>
      <c r="Q73" s="894">
        <v>8559</v>
      </c>
      <c r="R73" s="849"/>
      <c r="S73" s="849"/>
      <c r="T73" s="849"/>
      <c r="U73" s="849"/>
      <c r="V73" s="849">
        <v>6038</v>
      </c>
      <c r="W73" s="849"/>
      <c r="X73" s="849"/>
      <c r="Y73" s="849"/>
      <c r="Z73" s="849"/>
      <c r="AA73" s="849">
        <v>2521</v>
      </c>
      <c r="AB73" s="849"/>
      <c r="AC73" s="849"/>
      <c r="AD73" s="849"/>
      <c r="AE73" s="849"/>
      <c r="AF73" s="849">
        <v>17171</v>
      </c>
      <c r="AG73" s="849"/>
      <c r="AH73" s="849"/>
      <c r="AI73" s="849"/>
      <c r="AJ73" s="849"/>
      <c r="AK73" s="849" t="s">
        <v>472</v>
      </c>
      <c r="AL73" s="849"/>
      <c r="AM73" s="849"/>
      <c r="AN73" s="849"/>
      <c r="AO73" s="849"/>
      <c r="AP73" s="849">
        <v>18268</v>
      </c>
      <c r="AQ73" s="849"/>
      <c r="AR73" s="849"/>
      <c r="AS73" s="849"/>
      <c r="AT73" s="849"/>
      <c r="AU73" s="849" t="s">
        <v>472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66498</v>
      </c>
      <c r="AG88" s="860"/>
      <c r="AH88" s="860"/>
      <c r="AI88" s="860"/>
      <c r="AJ88" s="860"/>
      <c r="AK88" s="857"/>
      <c r="AL88" s="857"/>
      <c r="AM88" s="857"/>
      <c r="AN88" s="857"/>
      <c r="AO88" s="857"/>
      <c r="AP88" s="860">
        <v>158458</v>
      </c>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SUM(CR7:CV10)</f>
        <v>513</v>
      </c>
      <c r="CS102" s="868"/>
      <c r="CT102" s="868"/>
      <c r="CU102" s="868"/>
      <c r="CV102" s="911"/>
      <c r="CW102" s="910">
        <f t="shared" ref="CW102" si="0">SUM(CW7:DA10)</f>
        <v>80</v>
      </c>
      <c r="CX102" s="868"/>
      <c r="CY102" s="868"/>
      <c r="CZ102" s="868"/>
      <c r="DA102" s="911"/>
      <c r="DB102" s="910">
        <f t="shared" ref="DB102" si="1">SUM(DB7:DF10)</f>
        <v>709</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286</v>
      </c>
      <c r="AG109" s="913"/>
      <c r="AH109" s="913"/>
      <c r="AI109" s="913"/>
      <c r="AJ109" s="914"/>
      <c r="AK109" s="912" t="s">
        <v>285</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286</v>
      </c>
      <c r="BW109" s="913"/>
      <c r="BX109" s="913"/>
      <c r="BY109" s="913"/>
      <c r="BZ109" s="914"/>
      <c r="CA109" s="912" t="s">
        <v>285</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286</v>
      </c>
      <c r="DM109" s="913"/>
      <c r="DN109" s="913"/>
      <c r="DO109" s="913"/>
      <c r="DP109" s="914"/>
      <c r="DQ109" s="912" t="s">
        <v>285</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4915685</v>
      </c>
      <c r="AB110" s="920"/>
      <c r="AC110" s="920"/>
      <c r="AD110" s="920"/>
      <c r="AE110" s="921"/>
      <c r="AF110" s="922">
        <v>4777738</v>
      </c>
      <c r="AG110" s="920"/>
      <c r="AH110" s="920"/>
      <c r="AI110" s="920"/>
      <c r="AJ110" s="921"/>
      <c r="AK110" s="922">
        <v>4648501</v>
      </c>
      <c r="AL110" s="920"/>
      <c r="AM110" s="920"/>
      <c r="AN110" s="920"/>
      <c r="AO110" s="921"/>
      <c r="AP110" s="923">
        <v>10.5</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56488503</v>
      </c>
      <c r="BR110" s="957"/>
      <c r="BS110" s="957"/>
      <c r="BT110" s="957"/>
      <c r="BU110" s="957"/>
      <c r="BV110" s="957">
        <v>58815525</v>
      </c>
      <c r="BW110" s="957"/>
      <c r="BX110" s="957"/>
      <c r="BY110" s="957"/>
      <c r="BZ110" s="957"/>
      <c r="CA110" s="957">
        <v>58840848</v>
      </c>
      <c r="CB110" s="957"/>
      <c r="CC110" s="957"/>
      <c r="CD110" s="957"/>
      <c r="CE110" s="957"/>
      <c r="CF110" s="971">
        <v>132.30000000000001</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29"/>
      <c r="AV111" s="930"/>
      <c r="AW111" s="930"/>
      <c r="AX111" s="930"/>
      <c r="AY111" s="931"/>
      <c r="AZ111" s="979" t="s">
        <v>405</v>
      </c>
      <c r="BA111" s="980"/>
      <c r="BB111" s="980"/>
      <c r="BC111" s="980"/>
      <c r="BD111" s="980"/>
      <c r="BE111" s="980"/>
      <c r="BF111" s="980"/>
      <c r="BG111" s="980"/>
      <c r="BH111" s="980"/>
      <c r="BI111" s="980"/>
      <c r="BJ111" s="980"/>
      <c r="BK111" s="980"/>
      <c r="BL111" s="980"/>
      <c r="BM111" s="980"/>
      <c r="BN111" s="980"/>
      <c r="BO111" s="980"/>
      <c r="BP111" s="981"/>
      <c r="BQ111" s="949">
        <v>1592612</v>
      </c>
      <c r="BR111" s="950"/>
      <c r="BS111" s="950"/>
      <c r="BT111" s="950"/>
      <c r="BU111" s="950"/>
      <c r="BV111" s="950">
        <v>2999447</v>
      </c>
      <c r="BW111" s="950"/>
      <c r="BX111" s="950"/>
      <c r="BY111" s="950"/>
      <c r="BZ111" s="950"/>
      <c r="CA111" s="950">
        <v>1909825</v>
      </c>
      <c r="CB111" s="950"/>
      <c r="CC111" s="950"/>
      <c r="CD111" s="950"/>
      <c r="CE111" s="950"/>
      <c r="CF111" s="944">
        <v>4.3</v>
      </c>
      <c r="CG111" s="945"/>
      <c r="CH111" s="945"/>
      <c r="CI111" s="945"/>
      <c r="CJ111" s="945"/>
      <c r="CK111" s="975"/>
      <c r="CL111" s="976"/>
      <c r="CM111" s="946" t="s">
        <v>406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1149293</v>
      </c>
      <c r="DH111" s="950"/>
      <c r="DI111" s="950"/>
      <c r="DJ111" s="950"/>
      <c r="DK111" s="950"/>
      <c r="DL111" s="950">
        <v>1071316</v>
      </c>
      <c r="DM111" s="950"/>
      <c r="DN111" s="950"/>
      <c r="DO111" s="950"/>
      <c r="DP111" s="950"/>
      <c r="DQ111" s="950">
        <v>993289</v>
      </c>
      <c r="DR111" s="950"/>
      <c r="DS111" s="950"/>
      <c r="DT111" s="950"/>
      <c r="DU111" s="950"/>
      <c r="DV111" s="951">
        <v>2.2000000000000002</v>
      </c>
      <c r="DW111" s="951"/>
      <c r="DX111" s="951"/>
      <c r="DY111" s="951"/>
      <c r="DZ111" s="952"/>
    </row>
    <row r="112" spans="1:131" s="197" customFormat="1" ht="26.25" customHeight="1" x14ac:dyDescent="0.15">
      <c r="A112" s="982" t="s">
        <v>407</v>
      </c>
      <c r="B112" s="983"/>
      <c r="C112" s="980" t="s">
        <v>408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409</v>
      </c>
      <c r="BA112" s="980"/>
      <c r="BB112" s="980"/>
      <c r="BC112" s="980"/>
      <c r="BD112" s="980"/>
      <c r="BE112" s="980"/>
      <c r="BF112" s="980"/>
      <c r="BG112" s="980"/>
      <c r="BH112" s="980"/>
      <c r="BI112" s="980"/>
      <c r="BJ112" s="980"/>
      <c r="BK112" s="980"/>
      <c r="BL112" s="980"/>
      <c r="BM112" s="980"/>
      <c r="BN112" s="980"/>
      <c r="BO112" s="980"/>
      <c r="BP112" s="981"/>
      <c r="BQ112" s="949">
        <v>19319566</v>
      </c>
      <c r="BR112" s="950"/>
      <c r="BS112" s="950"/>
      <c r="BT112" s="950"/>
      <c r="BU112" s="950"/>
      <c r="BV112" s="950">
        <v>19015892</v>
      </c>
      <c r="BW112" s="950"/>
      <c r="BX112" s="950"/>
      <c r="BY112" s="950"/>
      <c r="BZ112" s="950"/>
      <c r="CA112" s="950">
        <v>17752484</v>
      </c>
      <c r="CB112" s="950"/>
      <c r="CC112" s="950"/>
      <c r="CD112" s="950"/>
      <c r="CE112" s="950"/>
      <c r="CF112" s="944">
        <v>39.9</v>
      </c>
      <c r="CG112" s="945"/>
      <c r="CH112" s="945"/>
      <c r="CI112" s="945"/>
      <c r="CJ112" s="945"/>
      <c r="CK112" s="975"/>
      <c r="CL112" s="976"/>
      <c r="CM112" s="946" t="s">
        <v>410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411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2275533</v>
      </c>
      <c r="AB113" s="964"/>
      <c r="AC113" s="964"/>
      <c r="AD113" s="964"/>
      <c r="AE113" s="965"/>
      <c r="AF113" s="966">
        <v>2476502</v>
      </c>
      <c r="AG113" s="964"/>
      <c r="AH113" s="964"/>
      <c r="AI113" s="964"/>
      <c r="AJ113" s="965"/>
      <c r="AK113" s="966">
        <v>2017744</v>
      </c>
      <c r="AL113" s="964"/>
      <c r="AM113" s="964"/>
      <c r="AN113" s="964"/>
      <c r="AO113" s="965"/>
      <c r="AP113" s="967">
        <v>4.5</v>
      </c>
      <c r="AQ113" s="968"/>
      <c r="AR113" s="968"/>
      <c r="AS113" s="968"/>
      <c r="AT113" s="969"/>
      <c r="AU113" s="929"/>
      <c r="AV113" s="930"/>
      <c r="AW113" s="930"/>
      <c r="AX113" s="930"/>
      <c r="AY113" s="931"/>
      <c r="AZ113" s="979" t="s">
        <v>412</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413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414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110</v>
      </c>
      <c r="AB114" s="989"/>
      <c r="AC114" s="989"/>
      <c r="AD114" s="989"/>
      <c r="AE114" s="990"/>
      <c r="AF114" s="991" t="s">
        <v>110</v>
      </c>
      <c r="AG114" s="989"/>
      <c r="AH114" s="989"/>
      <c r="AI114" s="989"/>
      <c r="AJ114" s="990"/>
      <c r="AK114" s="991" t="s">
        <v>110</v>
      </c>
      <c r="AL114" s="989"/>
      <c r="AM114" s="989"/>
      <c r="AN114" s="989"/>
      <c r="AO114" s="990"/>
      <c r="AP114" s="992" t="s">
        <v>110</v>
      </c>
      <c r="AQ114" s="993"/>
      <c r="AR114" s="993"/>
      <c r="AS114" s="993"/>
      <c r="AT114" s="994"/>
      <c r="AU114" s="929"/>
      <c r="AV114" s="930"/>
      <c r="AW114" s="930"/>
      <c r="AX114" s="930"/>
      <c r="AY114" s="931"/>
      <c r="AZ114" s="979" t="s">
        <v>415</v>
      </c>
      <c r="BA114" s="980"/>
      <c r="BB114" s="980"/>
      <c r="BC114" s="980"/>
      <c r="BD114" s="980"/>
      <c r="BE114" s="980"/>
      <c r="BF114" s="980"/>
      <c r="BG114" s="980"/>
      <c r="BH114" s="980"/>
      <c r="BI114" s="980"/>
      <c r="BJ114" s="980"/>
      <c r="BK114" s="980"/>
      <c r="BL114" s="980"/>
      <c r="BM114" s="980"/>
      <c r="BN114" s="980"/>
      <c r="BO114" s="980"/>
      <c r="BP114" s="981"/>
      <c r="BQ114" s="949">
        <v>11228512</v>
      </c>
      <c r="BR114" s="950"/>
      <c r="BS114" s="950"/>
      <c r="BT114" s="950"/>
      <c r="BU114" s="950"/>
      <c r="BV114" s="950">
        <v>10671461</v>
      </c>
      <c r="BW114" s="950"/>
      <c r="BX114" s="950"/>
      <c r="BY114" s="950"/>
      <c r="BZ114" s="950"/>
      <c r="CA114" s="950">
        <v>10006327</v>
      </c>
      <c r="CB114" s="950"/>
      <c r="CC114" s="950"/>
      <c r="CD114" s="950"/>
      <c r="CE114" s="950"/>
      <c r="CF114" s="944">
        <v>22.5</v>
      </c>
      <c r="CG114" s="945"/>
      <c r="CH114" s="945"/>
      <c r="CI114" s="945"/>
      <c r="CJ114" s="945"/>
      <c r="CK114" s="975"/>
      <c r="CL114" s="976"/>
      <c r="CM114" s="946" t="s">
        <v>416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417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79643</v>
      </c>
      <c r="AB115" s="964"/>
      <c r="AC115" s="964"/>
      <c r="AD115" s="964"/>
      <c r="AE115" s="965"/>
      <c r="AF115" s="966">
        <v>79661</v>
      </c>
      <c r="AG115" s="964"/>
      <c r="AH115" s="964"/>
      <c r="AI115" s="964"/>
      <c r="AJ115" s="965"/>
      <c r="AK115" s="966">
        <v>78026</v>
      </c>
      <c r="AL115" s="964"/>
      <c r="AM115" s="964"/>
      <c r="AN115" s="964"/>
      <c r="AO115" s="965"/>
      <c r="AP115" s="967">
        <v>0.2</v>
      </c>
      <c r="AQ115" s="968"/>
      <c r="AR115" s="968"/>
      <c r="AS115" s="968"/>
      <c r="AT115" s="969"/>
      <c r="AU115" s="929"/>
      <c r="AV115" s="930"/>
      <c r="AW115" s="930"/>
      <c r="AX115" s="930"/>
      <c r="AY115" s="931"/>
      <c r="AZ115" s="979" t="s">
        <v>418</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419</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441635</v>
      </c>
      <c r="DH115" s="989"/>
      <c r="DI115" s="989"/>
      <c r="DJ115" s="989"/>
      <c r="DK115" s="990"/>
      <c r="DL115" s="991">
        <v>712931</v>
      </c>
      <c r="DM115" s="989"/>
      <c r="DN115" s="989"/>
      <c r="DO115" s="989"/>
      <c r="DP115" s="990"/>
      <c r="DQ115" s="991">
        <v>916536</v>
      </c>
      <c r="DR115" s="989"/>
      <c r="DS115" s="989"/>
      <c r="DT115" s="989"/>
      <c r="DU115" s="990"/>
      <c r="DV115" s="992">
        <v>2.1</v>
      </c>
      <c r="DW115" s="993"/>
      <c r="DX115" s="993"/>
      <c r="DY115" s="993"/>
      <c r="DZ115" s="994"/>
    </row>
    <row r="116" spans="1:130" s="197" customFormat="1" ht="26.25" customHeight="1" x14ac:dyDescent="0.15">
      <c r="A116" s="986"/>
      <c r="B116" s="987"/>
      <c r="C116" s="1001" t="s">
        <v>420</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421</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x14ac:dyDescent="0.15">
      <c r="A117" s="934" t="s">
        <v>169</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423</v>
      </c>
      <c r="Z117" s="914"/>
      <c r="AA117" s="1026">
        <v>7270861</v>
      </c>
      <c r="AB117" s="996"/>
      <c r="AC117" s="996"/>
      <c r="AD117" s="996"/>
      <c r="AE117" s="997"/>
      <c r="AF117" s="995">
        <v>7333901</v>
      </c>
      <c r="AG117" s="996"/>
      <c r="AH117" s="996"/>
      <c r="AI117" s="996"/>
      <c r="AJ117" s="997"/>
      <c r="AK117" s="995">
        <v>6744271</v>
      </c>
      <c r="AL117" s="996"/>
      <c r="AM117" s="996"/>
      <c r="AN117" s="996"/>
      <c r="AO117" s="997"/>
      <c r="AP117" s="998"/>
      <c r="AQ117" s="999"/>
      <c r="AR117" s="999"/>
      <c r="AS117" s="999"/>
      <c r="AT117" s="1000"/>
      <c r="AU117" s="929"/>
      <c r="AV117" s="930"/>
      <c r="AW117" s="930"/>
      <c r="AX117" s="930"/>
      <c r="AY117" s="931"/>
      <c r="AZ117" s="1025" t="s">
        <v>424</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286</v>
      </c>
      <c r="AG118" s="913"/>
      <c r="AH118" s="913"/>
      <c r="AI118" s="913"/>
      <c r="AJ118" s="914"/>
      <c r="AK118" s="912" t="s">
        <v>285</v>
      </c>
      <c r="AL118" s="913"/>
      <c r="AM118" s="913"/>
      <c r="AN118" s="913"/>
      <c r="AO118" s="914"/>
      <c r="AP118" s="1020" t="s">
        <v>398</v>
      </c>
      <c r="AQ118" s="1021"/>
      <c r="AR118" s="1021"/>
      <c r="AS118" s="1021"/>
      <c r="AT118" s="1022"/>
      <c r="AU118" s="932"/>
      <c r="AV118" s="933"/>
      <c r="AW118" s="933"/>
      <c r="AX118" s="933"/>
      <c r="AY118" s="933"/>
      <c r="AZ118" s="228" t="s">
        <v>169</v>
      </c>
      <c r="BA118" s="228"/>
      <c r="BB118" s="228"/>
      <c r="BC118" s="228"/>
      <c r="BD118" s="228"/>
      <c r="BE118" s="228"/>
      <c r="BF118" s="228"/>
      <c r="BG118" s="228"/>
      <c r="BH118" s="228"/>
      <c r="BI118" s="228"/>
      <c r="BJ118" s="228"/>
      <c r="BK118" s="228"/>
      <c r="BL118" s="228"/>
      <c r="BM118" s="228"/>
      <c r="BN118" s="228"/>
      <c r="BO118" s="1023" t="s">
        <v>426</v>
      </c>
      <c r="BP118" s="1024"/>
      <c r="BQ118" s="1015">
        <v>88629193</v>
      </c>
      <c r="BR118" s="1016"/>
      <c r="BS118" s="1016"/>
      <c r="BT118" s="1016"/>
      <c r="BU118" s="1016"/>
      <c r="BV118" s="1016">
        <v>91502325</v>
      </c>
      <c r="BW118" s="1016"/>
      <c r="BX118" s="1016"/>
      <c r="BY118" s="1016"/>
      <c r="BZ118" s="1016"/>
      <c r="CA118" s="1016">
        <v>88509484</v>
      </c>
      <c r="CB118" s="1016"/>
      <c r="CC118" s="1016"/>
      <c r="CD118" s="1016"/>
      <c r="CE118" s="1016"/>
      <c r="CF118" s="1017"/>
      <c r="CG118" s="1018"/>
      <c r="CH118" s="1018"/>
      <c r="CI118" s="1018"/>
      <c r="CJ118" s="1019"/>
      <c r="CK118" s="975"/>
      <c r="CL118" s="976"/>
      <c r="CM118" s="946" t="s">
        <v>427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15923198</v>
      </c>
      <c r="BR119" s="957"/>
      <c r="BS119" s="957"/>
      <c r="BT119" s="957"/>
      <c r="BU119" s="957"/>
      <c r="BV119" s="957">
        <v>17141564</v>
      </c>
      <c r="BW119" s="957"/>
      <c r="BX119" s="957"/>
      <c r="BY119" s="957"/>
      <c r="BZ119" s="957"/>
      <c r="CA119" s="957">
        <v>18799755</v>
      </c>
      <c r="CB119" s="957"/>
      <c r="CC119" s="957"/>
      <c r="CD119" s="957"/>
      <c r="CE119" s="957"/>
      <c r="CF119" s="971">
        <v>42.3</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1684</v>
      </c>
      <c r="DH119" s="1028"/>
      <c r="DI119" s="1028"/>
      <c r="DJ119" s="1028"/>
      <c r="DK119" s="1029"/>
      <c r="DL119" s="1030">
        <v>1215200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406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77928</v>
      </c>
      <c r="AB120" s="989"/>
      <c r="AC120" s="989"/>
      <c r="AD120" s="989"/>
      <c r="AE120" s="990"/>
      <c r="AF120" s="991">
        <v>77977</v>
      </c>
      <c r="AG120" s="989"/>
      <c r="AH120" s="989"/>
      <c r="AI120" s="989"/>
      <c r="AJ120" s="990"/>
      <c r="AK120" s="991">
        <v>78026</v>
      </c>
      <c r="AL120" s="989"/>
      <c r="AM120" s="989"/>
      <c r="AN120" s="989"/>
      <c r="AO120" s="990"/>
      <c r="AP120" s="992">
        <v>0.2</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21551927</v>
      </c>
      <c r="BR120" s="950"/>
      <c r="BS120" s="950"/>
      <c r="BT120" s="950"/>
      <c r="BU120" s="950"/>
      <c r="BV120" s="950">
        <v>22402545</v>
      </c>
      <c r="BW120" s="950"/>
      <c r="BX120" s="950"/>
      <c r="BY120" s="950"/>
      <c r="BZ120" s="950"/>
      <c r="CA120" s="950">
        <v>23939892</v>
      </c>
      <c r="CB120" s="950"/>
      <c r="CC120" s="950"/>
      <c r="CD120" s="950"/>
      <c r="CE120" s="950"/>
      <c r="CF120" s="944">
        <v>53.8</v>
      </c>
      <c r="CG120" s="945"/>
      <c r="CH120" s="945"/>
      <c r="CI120" s="945"/>
      <c r="CJ120" s="945"/>
      <c r="CK120" s="1043" t="s">
        <v>432</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t="s">
        <v>110</v>
      </c>
      <c r="DH120" s="957"/>
      <c r="DI120" s="957"/>
      <c r="DJ120" s="957"/>
      <c r="DK120" s="957"/>
      <c r="DL120" s="957" t="s">
        <v>110</v>
      </c>
      <c r="DM120" s="957"/>
      <c r="DN120" s="957"/>
      <c r="DO120" s="957"/>
      <c r="DP120" s="957"/>
      <c r="DQ120" s="957">
        <v>17584858</v>
      </c>
      <c r="DR120" s="957"/>
      <c r="DS120" s="957"/>
      <c r="DT120" s="957"/>
      <c r="DU120" s="957"/>
      <c r="DV120" s="958">
        <v>39.5</v>
      </c>
      <c r="DW120" s="958"/>
      <c r="DX120" s="958"/>
      <c r="DY120" s="958"/>
      <c r="DZ120" s="959"/>
    </row>
    <row r="121" spans="1:130" s="197" customFormat="1" ht="26.25" customHeight="1" x14ac:dyDescent="0.15">
      <c r="A121" s="1005"/>
      <c r="B121" s="976"/>
      <c r="C121" s="1040" t="s">
        <v>433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434</v>
      </c>
      <c r="BA121" s="1001"/>
      <c r="BB121" s="1001"/>
      <c r="BC121" s="1001"/>
      <c r="BD121" s="1001"/>
      <c r="BE121" s="1001"/>
      <c r="BF121" s="1001"/>
      <c r="BG121" s="1001"/>
      <c r="BH121" s="1001"/>
      <c r="BI121" s="1001"/>
      <c r="BJ121" s="1001"/>
      <c r="BK121" s="1001"/>
      <c r="BL121" s="1001"/>
      <c r="BM121" s="1001"/>
      <c r="BN121" s="1001"/>
      <c r="BO121" s="1001"/>
      <c r="BP121" s="1002"/>
      <c r="BQ121" s="1015">
        <v>61881276</v>
      </c>
      <c r="BR121" s="1016"/>
      <c r="BS121" s="1016"/>
      <c r="BT121" s="1016"/>
      <c r="BU121" s="1016"/>
      <c r="BV121" s="1016">
        <v>61121005</v>
      </c>
      <c r="BW121" s="1016"/>
      <c r="BX121" s="1016"/>
      <c r="BY121" s="1016"/>
      <c r="BZ121" s="1016"/>
      <c r="CA121" s="1016">
        <v>60506490</v>
      </c>
      <c r="CB121" s="1016"/>
      <c r="CC121" s="1016"/>
      <c r="CD121" s="1016"/>
      <c r="CE121" s="1016"/>
      <c r="CF121" s="1054">
        <v>136</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160877</v>
      </c>
      <c r="DH121" s="950"/>
      <c r="DI121" s="950"/>
      <c r="DJ121" s="950"/>
      <c r="DK121" s="950"/>
      <c r="DL121" s="950">
        <v>175442</v>
      </c>
      <c r="DM121" s="950"/>
      <c r="DN121" s="950"/>
      <c r="DO121" s="950"/>
      <c r="DP121" s="950"/>
      <c r="DQ121" s="950">
        <v>167626</v>
      </c>
      <c r="DR121" s="950"/>
      <c r="DS121" s="950"/>
      <c r="DT121" s="950"/>
      <c r="DU121" s="950"/>
      <c r="DV121" s="951">
        <v>0.4</v>
      </c>
      <c r="DW121" s="951"/>
      <c r="DX121" s="951"/>
      <c r="DY121" s="951"/>
      <c r="DZ121" s="952"/>
    </row>
    <row r="122" spans="1:130" s="197" customFormat="1" ht="26.25" customHeight="1" x14ac:dyDescent="0.15">
      <c r="A122" s="1005"/>
      <c r="B122" s="976"/>
      <c r="C122" s="946" t="s">
        <v>416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169</v>
      </c>
      <c r="BA122" s="228"/>
      <c r="BB122" s="228"/>
      <c r="BC122" s="228"/>
      <c r="BD122" s="228"/>
      <c r="BE122" s="228"/>
      <c r="BF122" s="228"/>
      <c r="BG122" s="228"/>
      <c r="BH122" s="228"/>
      <c r="BI122" s="228"/>
      <c r="BJ122" s="228"/>
      <c r="BK122" s="228"/>
      <c r="BL122" s="228"/>
      <c r="BM122" s="228"/>
      <c r="BN122" s="228"/>
      <c r="BO122" s="1023" t="s">
        <v>435</v>
      </c>
      <c r="BP122" s="1024"/>
      <c r="BQ122" s="1064">
        <v>99356401</v>
      </c>
      <c r="BR122" s="1065"/>
      <c r="BS122" s="1065"/>
      <c r="BT122" s="1065"/>
      <c r="BU122" s="1065"/>
      <c r="BV122" s="1065">
        <v>100665114</v>
      </c>
      <c r="BW122" s="1065"/>
      <c r="BX122" s="1065"/>
      <c r="BY122" s="1065"/>
      <c r="BZ122" s="1065"/>
      <c r="CA122" s="1065">
        <v>103246137</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7" customFormat="1" ht="26.25" customHeight="1" thickBot="1" x14ac:dyDescent="0.2">
      <c r="A123" s="1005"/>
      <c r="B123" s="976"/>
      <c r="C123" s="946" t="s">
        <v>422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436</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110</v>
      </c>
      <c r="BR123" s="1057"/>
      <c r="BS123" s="1057"/>
      <c r="BT123" s="1057"/>
      <c r="BU123" s="1057"/>
      <c r="BV123" s="1057" t="s">
        <v>110</v>
      </c>
      <c r="BW123" s="1057"/>
      <c r="BX123" s="1057"/>
      <c r="BY123" s="1057"/>
      <c r="BZ123" s="1057"/>
      <c r="CA123" s="1057" t="s">
        <v>110</v>
      </c>
      <c r="CB123" s="1057"/>
      <c r="CC123" s="1057"/>
      <c r="CD123" s="1057"/>
      <c r="CE123" s="1057"/>
      <c r="CF123" s="1058"/>
      <c r="CG123" s="1059"/>
      <c r="CH123" s="1059"/>
      <c r="CI123" s="1059"/>
      <c r="CJ123" s="1060"/>
      <c r="CK123" s="1046"/>
      <c r="CL123" s="1047"/>
      <c r="CM123" s="1047"/>
      <c r="CN123" s="1047"/>
      <c r="CO123" s="1048"/>
      <c r="CP123" s="1037" t="s">
        <v>379</v>
      </c>
      <c r="CQ123" s="1038"/>
      <c r="CR123" s="1038"/>
      <c r="CS123" s="1038"/>
      <c r="CT123" s="1038"/>
      <c r="CU123" s="1038"/>
      <c r="CV123" s="1038"/>
      <c r="CW123" s="1038"/>
      <c r="CX123" s="1038"/>
      <c r="CY123" s="1038"/>
      <c r="CZ123" s="1038"/>
      <c r="DA123" s="1038"/>
      <c r="DB123" s="1038"/>
      <c r="DC123" s="1038"/>
      <c r="DD123" s="1038"/>
      <c r="DE123" s="1038"/>
      <c r="DF123" s="1039"/>
      <c r="DG123" s="988" t="s">
        <v>110</v>
      </c>
      <c r="DH123" s="989"/>
      <c r="DI123" s="989"/>
      <c r="DJ123" s="989"/>
      <c r="DK123" s="990"/>
      <c r="DL123" s="991" t="s">
        <v>110</v>
      </c>
      <c r="DM123" s="989"/>
      <c r="DN123" s="989"/>
      <c r="DO123" s="989"/>
      <c r="DP123" s="990"/>
      <c r="DQ123" s="991" t="s">
        <v>110</v>
      </c>
      <c r="DR123" s="989"/>
      <c r="DS123" s="989"/>
      <c r="DT123" s="989"/>
      <c r="DU123" s="990"/>
      <c r="DV123" s="992" t="s">
        <v>110</v>
      </c>
      <c r="DW123" s="993"/>
      <c r="DX123" s="993"/>
      <c r="DY123" s="993"/>
      <c r="DZ123" s="994"/>
    </row>
    <row r="124" spans="1:130" s="197" customFormat="1" ht="26.25" customHeight="1" x14ac:dyDescent="0.15">
      <c r="A124" s="1005"/>
      <c r="B124" s="976"/>
      <c r="C124" s="946" t="s">
        <v>425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437</v>
      </c>
      <c r="CQ124" s="1038"/>
      <c r="CR124" s="1038"/>
      <c r="CS124" s="1038"/>
      <c r="CT124" s="1038"/>
      <c r="CU124" s="1038"/>
      <c r="CV124" s="1038"/>
      <c r="CW124" s="1038"/>
      <c r="CX124" s="1038"/>
      <c r="CY124" s="1038"/>
      <c r="CZ124" s="1038"/>
      <c r="DA124" s="1038"/>
      <c r="DB124" s="1038"/>
      <c r="DC124" s="1038"/>
      <c r="DD124" s="1038"/>
      <c r="DE124" s="1038"/>
      <c r="DF124" s="1039"/>
      <c r="DG124" s="1027">
        <v>19158689</v>
      </c>
      <c r="DH124" s="1028"/>
      <c r="DI124" s="1028"/>
      <c r="DJ124" s="1028"/>
      <c r="DK124" s="1029"/>
      <c r="DL124" s="1030">
        <v>18840450</v>
      </c>
      <c r="DM124" s="1028"/>
      <c r="DN124" s="1028"/>
      <c r="DO124" s="1028"/>
      <c r="DP124" s="1029"/>
      <c r="DQ124" s="1030" t="s">
        <v>110</v>
      </c>
      <c r="DR124" s="1028"/>
      <c r="DS124" s="1028"/>
      <c r="DT124" s="1028"/>
      <c r="DU124" s="1029"/>
      <c r="DV124" s="1031" t="s">
        <v>110</v>
      </c>
      <c r="DW124" s="1032"/>
      <c r="DX124" s="1032"/>
      <c r="DY124" s="1032"/>
      <c r="DZ124" s="1033"/>
    </row>
    <row r="125" spans="1:130" s="197" customFormat="1" ht="26.25" customHeight="1" thickBot="1" x14ac:dyDescent="0.2">
      <c r="A125" s="1005"/>
      <c r="B125" s="976"/>
      <c r="C125" s="946" t="s">
        <v>427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438</v>
      </c>
      <c r="CL125" s="1044"/>
      <c r="CM125" s="1044"/>
      <c r="CN125" s="1044"/>
      <c r="CO125" s="1045"/>
      <c r="CP125" s="970" t="s">
        <v>439</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x14ac:dyDescent="0.15">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1660</v>
      </c>
      <c r="AB126" s="989"/>
      <c r="AC126" s="989"/>
      <c r="AD126" s="989"/>
      <c r="AE126" s="990"/>
      <c r="AF126" s="991">
        <v>1660</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440</v>
      </c>
      <c r="AY126" s="1067"/>
      <c r="AZ126" s="1067"/>
      <c r="BA126" s="1067"/>
      <c r="BB126" s="1067"/>
      <c r="BC126" s="1067"/>
      <c r="BD126" s="1067"/>
      <c r="BE126" s="1068"/>
      <c r="BF126" s="1082" t="s">
        <v>441</v>
      </c>
      <c r="BG126" s="1067"/>
      <c r="BH126" s="1067"/>
      <c r="BI126" s="1067"/>
      <c r="BJ126" s="1067"/>
      <c r="BK126" s="1067"/>
      <c r="BL126" s="1068"/>
      <c r="BM126" s="1082" t="s">
        <v>442</v>
      </c>
      <c r="BN126" s="1067"/>
      <c r="BO126" s="1067"/>
      <c r="BP126" s="1067"/>
      <c r="BQ126" s="1067"/>
      <c r="BR126" s="1067"/>
      <c r="BS126" s="1068"/>
      <c r="BT126" s="1082" t="s">
        <v>443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444</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x14ac:dyDescent="0.2">
      <c r="A127" s="1006"/>
      <c r="B127" s="978"/>
      <c r="C127" s="1034" t="s">
        <v>445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55</v>
      </c>
      <c r="AB127" s="989"/>
      <c r="AC127" s="989"/>
      <c r="AD127" s="989"/>
      <c r="AE127" s="990"/>
      <c r="AF127" s="991">
        <v>24</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446</v>
      </c>
      <c r="AY127" s="917"/>
      <c r="AZ127" s="917"/>
      <c r="BA127" s="917"/>
      <c r="BB127" s="917"/>
      <c r="BC127" s="917"/>
      <c r="BD127" s="917"/>
      <c r="BE127" s="918"/>
      <c r="BF127" s="1071" t="s">
        <v>110</v>
      </c>
      <c r="BG127" s="1072"/>
      <c r="BH127" s="1072"/>
      <c r="BI127" s="1072"/>
      <c r="BJ127" s="1072"/>
      <c r="BK127" s="1072"/>
      <c r="BL127" s="1081"/>
      <c r="BM127" s="1071">
        <v>11.25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447</v>
      </c>
      <c r="CQ127" s="1075"/>
      <c r="CR127" s="1075"/>
      <c r="CS127" s="1075"/>
      <c r="CT127" s="1075"/>
      <c r="CU127" s="1075"/>
      <c r="CV127" s="1075"/>
      <c r="CW127" s="1075"/>
      <c r="CX127" s="1075"/>
      <c r="CY127" s="1075"/>
      <c r="CZ127" s="1075"/>
      <c r="DA127" s="1075"/>
      <c r="DB127" s="1075"/>
      <c r="DC127" s="1075"/>
      <c r="DD127" s="1075"/>
      <c r="DE127" s="1075"/>
      <c r="DF127" s="1076"/>
      <c r="DG127" s="1077" t="s">
        <v>110</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x14ac:dyDescent="0.15">
      <c r="A128" s="1101" t="s">
        <v>448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449</v>
      </c>
      <c r="X128" s="1103"/>
      <c r="Y128" s="1103"/>
      <c r="Z128" s="1104"/>
      <c r="AA128" s="1119">
        <v>2284017</v>
      </c>
      <c r="AB128" s="1120"/>
      <c r="AC128" s="1120"/>
      <c r="AD128" s="1120"/>
      <c r="AE128" s="1121"/>
      <c r="AF128" s="1122">
        <v>3004875</v>
      </c>
      <c r="AG128" s="1120"/>
      <c r="AH128" s="1120"/>
      <c r="AI128" s="1120"/>
      <c r="AJ128" s="1121"/>
      <c r="AK128" s="1122">
        <v>2715827</v>
      </c>
      <c r="AL128" s="1120"/>
      <c r="AM128" s="1120"/>
      <c r="AN128" s="1120"/>
      <c r="AO128" s="1121"/>
      <c r="AP128" s="1123"/>
      <c r="AQ128" s="1124"/>
      <c r="AR128" s="1124"/>
      <c r="AS128" s="1124"/>
      <c r="AT128" s="1125"/>
      <c r="AU128" s="235"/>
      <c r="AV128" s="235"/>
      <c r="AW128" s="235"/>
      <c r="AX128" s="1084" t="s">
        <v>450</v>
      </c>
      <c r="AY128" s="980"/>
      <c r="AZ128" s="980"/>
      <c r="BA128" s="980"/>
      <c r="BB128" s="980"/>
      <c r="BC128" s="980"/>
      <c r="BD128" s="980"/>
      <c r="BE128" s="981"/>
      <c r="BF128" s="1096" t="s">
        <v>110</v>
      </c>
      <c r="BG128" s="1097"/>
      <c r="BH128" s="1097"/>
      <c r="BI128" s="1097"/>
      <c r="BJ128" s="1097"/>
      <c r="BK128" s="1097"/>
      <c r="BL128" s="1098"/>
      <c r="BM128" s="1096">
        <v>16.25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49884457</v>
      </c>
      <c r="AB129" s="989"/>
      <c r="AC129" s="989"/>
      <c r="AD129" s="989"/>
      <c r="AE129" s="990"/>
      <c r="AF129" s="991">
        <v>49740727</v>
      </c>
      <c r="AG129" s="989"/>
      <c r="AH129" s="989"/>
      <c r="AI129" s="989"/>
      <c r="AJ129" s="990"/>
      <c r="AK129" s="991">
        <v>49910178</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-2.8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5776022</v>
      </c>
      <c r="AB130" s="989"/>
      <c r="AC130" s="989"/>
      <c r="AD130" s="989"/>
      <c r="AE130" s="990"/>
      <c r="AF130" s="991">
        <v>5944086</v>
      </c>
      <c r="AG130" s="989"/>
      <c r="AH130" s="989"/>
      <c r="AI130" s="989"/>
      <c r="AJ130" s="990"/>
      <c r="AK130" s="991">
        <v>5427121</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110</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44108435</v>
      </c>
      <c r="AB131" s="1028"/>
      <c r="AC131" s="1028"/>
      <c r="AD131" s="1028"/>
      <c r="AE131" s="1029"/>
      <c r="AF131" s="1030">
        <v>43796641</v>
      </c>
      <c r="AG131" s="1028"/>
      <c r="AH131" s="1028"/>
      <c r="AI131" s="1028"/>
      <c r="AJ131" s="1029"/>
      <c r="AK131" s="1030">
        <v>44483057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-1.789177059</v>
      </c>
      <c r="AB132" s="1134"/>
      <c r="AC132" s="1134"/>
      <c r="AD132" s="1134"/>
      <c r="AE132" s="1135"/>
      <c r="AF132" s="1136">
        <v>-3.687634401</v>
      </c>
      <c r="AG132" s="1134"/>
      <c r="AH132" s="1134"/>
      <c r="AI132" s="1134"/>
      <c r="AJ132" s="1135"/>
      <c r="AK132" s="1136">
        <v>-3.1442915450000002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-1.6</v>
      </c>
      <c r="AB133" s="1141"/>
      <c r="AC133" s="1141"/>
      <c r="AD133" s="1141"/>
      <c r="AE133" s="1142"/>
      <c r="AF133" s="1140">
        <v>-2.1</v>
      </c>
      <c r="AG133" s="1141"/>
      <c r="AH133" s="1141"/>
      <c r="AI133" s="1141"/>
      <c r="AJ133" s="1142"/>
      <c r="AK133" s="1140">
        <v>-2.8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64" zoomScale="85" zoomScaleNormal="85" zoomScaleSheetLayoutView="85" workbookViewId="0">
      <selection activeCell="AC73" sqref="AC73"/>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1" zoomScale="85" zoomScaleNormal="85" zoomScaleSheetLayoutView="55" workbookViewId="0">
      <selection activeCell="AH10" sqref="AH10"/>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4"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460</v>
      </c>
      <c r="B5" s="246"/>
      <c r="C5" s="246"/>
      <c r="D5" s="246"/>
      <c r="E5" s="246"/>
      <c r="F5" s="246"/>
      <c r="G5" s="246"/>
      <c r="H5" s="246"/>
      <c r="I5" s="246"/>
      <c r="J5" s="246"/>
      <c r="K5" s="246"/>
      <c r="L5" s="246"/>
      <c r="M5" s="246"/>
      <c r="N5" s="246"/>
      <c r="O5" s="247"/>
    </row>
    <row r="6" spans="1:16" x14ac:dyDescent="0.15">
      <c r="A6" s="248"/>
      <c r="B6" s="244"/>
      <c r="C6" s="244"/>
      <c r="D6" s="244"/>
      <c r="E6" s="244"/>
      <c r="F6" s="244"/>
      <c r="G6" s="249" t="s">
        <v>461</v>
      </c>
      <c r="H6" s="249"/>
      <c r="I6" s="249"/>
      <c r="J6" s="249"/>
      <c r="K6" s="244"/>
      <c r="L6" s="244"/>
      <c r="M6" s="244"/>
      <c r="N6" s="244"/>
    </row>
    <row r="7" spans="1:16" x14ac:dyDescent="0.15">
      <c r="A7" s="248"/>
      <c r="B7" s="244"/>
      <c r="C7" s="244"/>
      <c r="D7" s="244"/>
      <c r="E7" s="244"/>
      <c r="F7" s="244"/>
      <c r="G7" s="251"/>
      <c r="H7" s="252"/>
      <c r="I7" s="252"/>
      <c r="J7" s="253"/>
      <c r="K7" s="1147" t="s">
        <v>462</v>
      </c>
      <c r="L7" s="254"/>
      <c r="M7" s="255" t="s">
        <v>463</v>
      </c>
      <c r="N7" s="256"/>
    </row>
    <row r="8" spans="1:16" x14ac:dyDescent="0.15">
      <c r="A8" s="248"/>
      <c r="B8" s="244"/>
      <c r="C8" s="244"/>
      <c r="D8" s="244"/>
      <c r="E8" s="244"/>
      <c r="F8" s="244"/>
      <c r="G8" s="257"/>
      <c r="H8" s="258"/>
      <c r="I8" s="258"/>
      <c r="J8" s="259"/>
      <c r="K8" s="1148"/>
      <c r="L8" s="260" t="s">
        <v>464</v>
      </c>
      <c r="M8" s="261" t="s">
        <v>465</v>
      </c>
      <c r="N8" s="262" t="s">
        <v>466</v>
      </c>
    </row>
    <row r="9" spans="1:16" x14ac:dyDescent="0.15">
      <c r="A9" s="248"/>
      <c r="B9" s="244"/>
      <c r="C9" s="244"/>
      <c r="D9" s="244"/>
      <c r="E9" s="244"/>
      <c r="F9" s="244"/>
      <c r="G9" s="1149" t="s">
        <v>467</v>
      </c>
      <c r="H9" s="1150"/>
      <c r="I9" s="1150"/>
      <c r="J9" s="1151"/>
      <c r="K9" s="263">
        <v>13673652</v>
      </c>
      <c r="L9" s="264">
        <v>48940</v>
      </c>
      <c r="M9" s="265">
        <v>57432</v>
      </c>
      <c r="N9" s="266">
        <v>-14.8</v>
      </c>
    </row>
    <row r="10" spans="1:16" x14ac:dyDescent="0.15">
      <c r="A10" s="248"/>
      <c r="B10" s="244"/>
      <c r="C10" s="244"/>
      <c r="D10" s="244"/>
      <c r="E10" s="244"/>
      <c r="F10" s="244"/>
      <c r="G10" s="1149" t="s">
        <v>468</v>
      </c>
      <c r="H10" s="1150"/>
      <c r="I10" s="1150"/>
      <c r="J10" s="1151"/>
      <c r="K10" s="267">
        <v>1324179</v>
      </c>
      <c r="L10" s="268">
        <v>4739</v>
      </c>
      <c r="M10" s="269">
        <v>3554</v>
      </c>
      <c r="N10" s="270">
        <v>33.299999999999997</v>
      </c>
    </row>
    <row r="11" spans="1:16" ht="13.5" customHeight="1" x14ac:dyDescent="0.15">
      <c r="A11" s="248"/>
      <c r="B11" s="244"/>
      <c r="C11" s="244"/>
      <c r="D11" s="244"/>
      <c r="E11" s="244"/>
      <c r="F11" s="244"/>
      <c r="G11" s="1149" t="s">
        <v>469</v>
      </c>
      <c r="H11" s="1150"/>
      <c r="I11" s="1150"/>
      <c r="J11" s="1151"/>
      <c r="K11" s="267">
        <v>682</v>
      </c>
      <c r="L11" s="268">
        <v>2</v>
      </c>
      <c r="M11" s="269">
        <v>1872</v>
      </c>
      <c r="N11" s="270">
        <v>-99.9</v>
      </c>
    </row>
    <row r="12" spans="1:16" ht="13.5" customHeight="1" x14ac:dyDescent="0.15">
      <c r="A12" s="248"/>
      <c r="B12" s="244"/>
      <c r="C12" s="244"/>
      <c r="D12" s="244"/>
      <c r="E12" s="244"/>
      <c r="F12" s="244"/>
      <c r="G12" s="1149" t="s">
        <v>470</v>
      </c>
      <c r="H12" s="1150"/>
      <c r="I12" s="1150"/>
      <c r="J12" s="1151"/>
      <c r="K12" s="267">
        <v>111056</v>
      </c>
      <c r="L12" s="268">
        <v>397</v>
      </c>
      <c r="M12" s="269">
        <v>1337</v>
      </c>
      <c r="N12" s="270">
        <v>-70.3</v>
      </c>
    </row>
    <row r="13" spans="1:16" ht="13.5" customHeight="1" x14ac:dyDescent="0.15">
      <c r="A13" s="248"/>
      <c r="B13" s="244"/>
      <c r="C13" s="244"/>
      <c r="D13" s="244"/>
      <c r="E13" s="244"/>
      <c r="F13" s="244"/>
      <c r="G13" s="1149" t="s">
        <v>471</v>
      </c>
      <c r="H13" s="1150"/>
      <c r="I13" s="1150"/>
      <c r="J13" s="1151"/>
      <c r="K13" s="267" t="s">
        <v>472</v>
      </c>
      <c r="L13" s="268" t="s">
        <v>472</v>
      </c>
      <c r="M13" s="269">
        <v>100</v>
      </c>
      <c r="N13" s="270" t="s">
        <v>472</v>
      </c>
    </row>
    <row r="14" spans="1:16" ht="13.5" customHeight="1" x14ac:dyDescent="0.15">
      <c r="A14" s="248"/>
      <c r="B14" s="244"/>
      <c r="C14" s="244"/>
      <c r="D14" s="244"/>
      <c r="E14" s="244"/>
      <c r="F14" s="244"/>
      <c r="G14" s="1149" t="s">
        <v>473</v>
      </c>
      <c r="H14" s="1150"/>
      <c r="I14" s="1150"/>
      <c r="J14" s="1151"/>
      <c r="K14" s="267">
        <v>406679</v>
      </c>
      <c r="L14" s="268">
        <v>1456</v>
      </c>
      <c r="M14" s="269">
        <v>1938</v>
      </c>
      <c r="N14" s="270">
        <v>-24.9</v>
      </c>
    </row>
    <row r="15" spans="1:16" ht="13.5" customHeight="1" x14ac:dyDescent="0.15">
      <c r="A15" s="248"/>
      <c r="B15" s="244"/>
      <c r="C15" s="244"/>
      <c r="D15" s="244"/>
      <c r="E15" s="244"/>
      <c r="F15" s="244"/>
      <c r="G15" s="1149" t="s">
        <v>474</v>
      </c>
      <c r="H15" s="1150"/>
      <c r="I15" s="1150"/>
      <c r="J15" s="1151"/>
      <c r="K15" s="267">
        <v>303102</v>
      </c>
      <c r="L15" s="268">
        <v>1085</v>
      </c>
      <c r="M15" s="269">
        <v>1186</v>
      </c>
      <c r="N15" s="270">
        <v>-8.5</v>
      </c>
    </row>
    <row r="16" spans="1:16" x14ac:dyDescent="0.15">
      <c r="A16" s="248"/>
      <c r="B16" s="244"/>
      <c r="C16" s="244"/>
      <c r="D16" s="244"/>
      <c r="E16" s="244"/>
      <c r="F16" s="244"/>
      <c r="G16" s="1152" t="s">
        <v>475</v>
      </c>
      <c r="H16" s="1153"/>
      <c r="I16" s="1153"/>
      <c r="J16" s="1154"/>
      <c r="K16" s="268">
        <v>-1037085</v>
      </c>
      <c r="L16" s="268">
        <v>-3712</v>
      </c>
      <c r="M16" s="269">
        <v>-5101</v>
      </c>
      <c r="N16" s="270">
        <v>-27.2</v>
      </c>
    </row>
    <row r="17" spans="1:16" x14ac:dyDescent="0.15">
      <c r="A17" s="248"/>
      <c r="B17" s="244"/>
      <c r="C17" s="244"/>
      <c r="D17" s="244"/>
      <c r="E17" s="244"/>
      <c r="F17" s="244"/>
      <c r="G17" s="1152" t="s">
        <v>169</v>
      </c>
      <c r="H17" s="1153"/>
      <c r="I17" s="1153"/>
      <c r="J17" s="1154"/>
      <c r="K17" s="268">
        <v>14782265</v>
      </c>
      <c r="L17" s="268">
        <v>52908</v>
      </c>
      <c r="M17" s="269">
        <v>62317</v>
      </c>
      <c r="N17" s="270">
        <v>-15.1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476</v>
      </c>
      <c r="H19" s="244"/>
      <c r="I19" s="244"/>
      <c r="J19" s="244"/>
      <c r="K19" s="244"/>
      <c r="L19" s="244"/>
      <c r="M19" s="244"/>
      <c r="N19" s="244"/>
    </row>
    <row r="20" spans="1:16" x14ac:dyDescent="0.15">
      <c r="A20" s="248"/>
      <c r="B20" s="244"/>
      <c r="C20" s="244"/>
      <c r="D20" s="244"/>
      <c r="E20" s="244"/>
      <c r="F20" s="244"/>
      <c r="G20" s="272"/>
      <c r="H20" s="273"/>
      <c r="I20" s="273"/>
      <c r="J20" s="274"/>
      <c r="K20" s="275" t="s">
        <v>477</v>
      </c>
      <c r="L20" s="276" t="s">
        <v>478</v>
      </c>
      <c r="M20" s="277" t="s">
        <v>479</v>
      </c>
      <c r="N20" s="278"/>
    </row>
    <row r="21" spans="1:16" s="284" customFormat="1" x14ac:dyDescent="0.15">
      <c r="A21" s="279"/>
      <c r="B21" s="249"/>
      <c r="C21" s="249"/>
      <c r="D21" s="249"/>
      <c r="E21" s="249"/>
      <c r="F21" s="249"/>
      <c r="G21" s="1144" t="s">
        <v>480</v>
      </c>
      <c r="H21" s="1145"/>
      <c r="I21" s="1145"/>
      <c r="J21" s="1146"/>
      <c r="K21" s="280">
        <v>5.3</v>
      </c>
      <c r="L21" s="281">
        <v>6.15</v>
      </c>
      <c r="M21" s="282">
        <v>-0.85</v>
      </c>
      <c r="N21" s="249"/>
      <c r="O21" s="283"/>
      <c r="P21" s="279"/>
    </row>
    <row r="22" spans="1:16" s="284" customFormat="1" x14ac:dyDescent="0.15">
      <c r="A22" s="279"/>
      <c r="B22" s="249"/>
      <c r="C22" s="249"/>
      <c r="D22" s="249"/>
      <c r="E22" s="249"/>
      <c r="F22" s="249"/>
      <c r="G22" s="1144" t="s">
        <v>481</v>
      </c>
      <c r="H22" s="1145"/>
      <c r="I22" s="1145"/>
      <c r="J22" s="1146"/>
      <c r="K22" s="285">
        <v>99.4</v>
      </c>
      <c r="L22" s="286">
        <v>100.2</v>
      </c>
      <c r="M22" s="287">
        <v>-0.8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47" t="s">
        <v>462</v>
      </c>
      <c r="L30" s="254"/>
      <c r="M30" s="255" t="s">
        <v>463</v>
      </c>
      <c r="N30" s="256"/>
    </row>
    <row r="31" spans="1:16" x14ac:dyDescent="0.15">
      <c r="A31" s="248"/>
      <c r="B31" s="244"/>
      <c r="C31" s="244"/>
      <c r="D31" s="244"/>
      <c r="E31" s="244"/>
      <c r="F31" s="244"/>
      <c r="G31" s="257"/>
      <c r="H31" s="258"/>
      <c r="I31" s="258"/>
      <c r="J31" s="259"/>
      <c r="K31" s="1148"/>
      <c r="L31" s="260" t="s">
        <v>464</v>
      </c>
      <c r="M31" s="261" t="s">
        <v>465</v>
      </c>
      <c r="N31" s="262" t="s">
        <v>466</v>
      </c>
    </row>
    <row r="32" spans="1:16" ht="27" customHeight="1" x14ac:dyDescent="0.15">
      <c r="A32" s="248"/>
      <c r="B32" s="244"/>
      <c r="C32" s="244"/>
      <c r="D32" s="244"/>
      <c r="E32" s="244"/>
      <c r="F32" s="244"/>
      <c r="G32" s="1160" t="s">
        <v>485</v>
      </c>
      <c r="H32" s="1161"/>
      <c r="I32" s="1161"/>
      <c r="J32" s="1162"/>
      <c r="K32" s="294">
        <v>4648501</v>
      </c>
      <c r="L32" s="294">
        <v>16638</v>
      </c>
      <c r="M32" s="295">
        <v>33247</v>
      </c>
      <c r="N32" s="296">
        <v>-50</v>
      </c>
    </row>
    <row r="33" spans="1:16" ht="13.5" customHeight="1" x14ac:dyDescent="0.15">
      <c r="A33" s="248"/>
      <c r="B33" s="244"/>
      <c r="C33" s="244"/>
      <c r="D33" s="244"/>
      <c r="E33" s="244"/>
      <c r="F33" s="244"/>
      <c r="G33" s="1160" t="s">
        <v>486</v>
      </c>
      <c r="H33" s="1161"/>
      <c r="I33" s="1161"/>
      <c r="J33" s="1162"/>
      <c r="K33" s="294" t="s">
        <v>472</v>
      </c>
      <c r="L33" s="294" t="s">
        <v>472</v>
      </c>
      <c r="M33" s="295">
        <v>7</v>
      </c>
      <c r="N33" s="296" t="s">
        <v>472</v>
      </c>
    </row>
    <row r="34" spans="1:16" ht="27" customHeight="1" x14ac:dyDescent="0.15">
      <c r="A34" s="248"/>
      <c r="B34" s="244"/>
      <c r="C34" s="244"/>
      <c r="D34" s="244"/>
      <c r="E34" s="244"/>
      <c r="F34" s="244"/>
      <c r="G34" s="1160" t="s">
        <v>487</v>
      </c>
      <c r="H34" s="1161"/>
      <c r="I34" s="1161"/>
      <c r="J34" s="1162"/>
      <c r="K34" s="294" t="s">
        <v>472</v>
      </c>
      <c r="L34" s="294" t="s">
        <v>472</v>
      </c>
      <c r="M34" s="295">
        <v>75</v>
      </c>
      <c r="N34" s="296" t="s">
        <v>472</v>
      </c>
    </row>
    <row r="35" spans="1:16" ht="27" customHeight="1" x14ac:dyDescent="0.15">
      <c r="A35" s="248"/>
      <c r="B35" s="244"/>
      <c r="C35" s="244"/>
      <c r="D35" s="244"/>
      <c r="E35" s="244"/>
      <c r="F35" s="244"/>
      <c r="G35" s="1160" t="s">
        <v>488</v>
      </c>
      <c r="H35" s="1161"/>
      <c r="I35" s="1161"/>
      <c r="J35" s="1162"/>
      <c r="K35" s="294">
        <v>2017744</v>
      </c>
      <c r="L35" s="294">
        <v>7222</v>
      </c>
      <c r="M35" s="295">
        <v>11550</v>
      </c>
      <c r="N35" s="296">
        <v>-37.5</v>
      </c>
    </row>
    <row r="36" spans="1:16" ht="27" customHeight="1" x14ac:dyDescent="0.15">
      <c r="A36" s="248"/>
      <c r="B36" s="244"/>
      <c r="C36" s="244"/>
      <c r="D36" s="244"/>
      <c r="E36" s="244"/>
      <c r="F36" s="244"/>
      <c r="G36" s="1160" t="s">
        <v>489</v>
      </c>
      <c r="H36" s="1161"/>
      <c r="I36" s="1161"/>
      <c r="J36" s="1162"/>
      <c r="K36" s="294" t="s">
        <v>472</v>
      </c>
      <c r="L36" s="294" t="s">
        <v>472</v>
      </c>
      <c r="M36" s="295">
        <v>437</v>
      </c>
      <c r="N36" s="296" t="s">
        <v>472</v>
      </c>
    </row>
    <row r="37" spans="1:16" ht="13.5" customHeight="1" x14ac:dyDescent="0.15">
      <c r="A37" s="248"/>
      <c r="B37" s="244"/>
      <c r="C37" s="244"/>
      <c r="D37" s="244"/>
      <c r="E37" s="244"/>
      <c r="F37" s="244"/>
      <c r="G37" s="1160" t="s">
        <v>490</v>
      </c>
      <c r="H37" s="1161"/>
      <c r="I37" s="1161"/>
      <c r="J37" s="1162"/>
      <c r="K37" s="294">
        <v>78026</v>
      </c>
      <c r="L37" s="294">
        <v>279</v>
      </c>
      <c r="M37" s="295">
        <v>1068</v>
      </c>
      <c r="N37" s="296">
        <v>-73.900000000000006</v>
      </c>
    </row>
    <row r="38" spans="1:16" ht="27" customHeight="1" x14ac:dyDescent="0.15">
      <c r="A38" s="248"/>
      <c r="B38" s="244"/>
      <c r="C38" s="244"/>
      <c r="D38" s="244"/>
      <c r="E38" s="244"/>
      <c r="F38" s="244"/>
      <c r="G38" s="1163" t="s">
        <v>491</v>
      </c>
      <c r="H38" s="1164"/>
      <c r="I38" s="1164"/>
      <c r="J38" s="1165"/>
      <c r="K38" s="297" t="s">
        <v>472</v>
      </c>
      <c r="L38" s="297" t="s">
        <v>472</v>
      </c>
      <c r="M38" s="298">
        <v>2</v>
      </c>
      <c r="N38" s="299" t="s">
        <v>472</v>
      </c>
      <c r="O38" s="293"/>
    </row>
    <row r="39" spans="1:16" x14ac:dyDescent="0.15">
      <c r="A39" s="248"/>
      <c r="B39" s="244"/>
      <c r="C39" s="244"/>
      <c r="D39" s="244"/>
      <c r="E39" s="244"/>
      <c r="F39" s="244"/>
      <c r="G39" s="1163" t="s">
        <v>492</v>
      </c>
      <c r="H39" s="1164"/>
      <c r="I39" s="1164"/>
      <c r="J39" s="1165"/>
      <c r="K39" s="300">
        <v>-2715827</v>
      </c>
      <c r="L39" s="300">
        <v>-9720</v>
      </c>
      <c r="M39" s="301">
        <v>-8067</v>
      </c>
      <c r="N39" s="302">
        <v>20.5</v>
      </c>
      <c r="O39" s="293"/>
    </row>
    <row r="40" spans="1:16" ht="27" customHeight="1" x14ac:dyDescent="0.15">
      <c r="A40" s="248"/>
      <c r="B40" s="244"/>
      <c r="C40" s="244"/>
      <c r="D40" s="244"/>
      <c r="E40" s="244"/>
      <c r="F40" s="244"/>
      <c r="G40" s="1160" t="s">
        <v>493</v>
      </c>
      <c r="H40" s="1161"/>
      <c r="I40" s="1161"/>
      <c r="J40" s="1162"/>
      <c r="K40" s="300">
        <v>-5427121</v>
      </c>
      <c r="L40" s="300">
        <v>-19425</v>
      </c>
      <c r="M40" s="301">
        <v>-28419</v>
      </c>
      <c r="N40" s="302">
        <v>-31.6</v>
      </c>
      <c r="O40" s="293"/>
    </row>
    <row r="41" spans="1:16" x14ac:dyDescent="0.15">
      <c r="A41" s="248"/>
      <c r="B41" s="244"/>
      <c r="C41" s="244"/>
      <c r="D41" s="244"/>
      <c r="E41" s="244"/>
      <c r="F41" s="244"/>
      <c r="G41" s="1166" t="s">
        <v>280</v>
      </c>
      <c r="H41" s="1167"/>
      <c r="I41" s="1167"/>
      <c r="J41" s="1168"/>
      <c r="K41" s="294">
        <v>-1398677</v>
      </c>
      <c r="L41" s="300">
        <v>-5006</v>
      </c>
      <c r="M41" s="301">
        <v>9899</v>
      </c>
      <c r="N41" s="302">
        <v>-150.6</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55" t="s">
        <v>462</v>
      </c>
      <c r="J49" s="1157" t="s">
        <v>497</v>
      </c>
      <c r="K49" s="1158"/>
      <c r="L49" s="1158"/>
      <c r="M49" s="1158"/>
      <c r="N49" s="1159"/>
    </row>
    <row r="50" spans="1:14" x14ac:dyDescent="0.15">
      <c r="A50" s="248"/>
      <c r="B50" s="244"/>
      <c r="C50" s="244"/>
      <c r="D50" s="244"/>
      <c r="E50" s="244"/>
      <c r="F50" s="244"/>
      <c r="G50" s="312"/>
      <c r="H50" s="313"/>
      <c r="I50" s="1156"/>
      <c r="J50" s="314" t="s">
        <v>498</v>
      </c>
      <c r="K50" s="315" t="s">
        <v>499</v>
      </c>
      <c r="L50" s="316" t="s">
        <v>500</v>
      </c>
      <c r="M50" s="317" t="s">
        <v>501</v>
      </c>
      <c r="N50" s="318" t="s">
        <v>502</v>
      </c>
    </row>
    <row r="51" spans="1:14" x14ac:dyDescent="0.15">
      <c r="A51" s="248"/>
      <c r="B51" s="244"/>
      <c r="C51" s="244"/>
      <c r="D51" s="244"/>
      <c r="E51" s="244"/>
      <c r="F51" s="244"/>
      <c r="G51" s="310" t="s">
        <v>503</v>
      </c>
      <c r="H51" s="311"/>
      <c r="I51" s="319">
        <v>13068439</v>
      </c>
      <c r="J51" s="320">
        <v>47791</v>
      </c>
      <c r="K51" s="321">
        <v>42.2</v>
      </c>
      <c r="L51" s="322">
        <v>36765</v>
      </c>
      <c r="M51" s="323">
        <v>-11.9</v>
      </c>
      <c r="N51" s="324">
        <v>54.1</v>
      </c>
    </row>
    <row r="52" spans="1:14" x14ac:dyDescent="0.15">
      <c r="A52" s="248"/>
      <c r="B52" s="244"/>
      <c r="C52" s="244"/>
      <c r="D52" s="244"/>
      <c r="E52" s="244"/>
      <c r="F52" s="244"/>
      <c r="G52" s="325"/>
      <c r="H52" s="326" t="s">
        <v>504</v>
      </c>
      <c r="I52" s="327">
        <v>8575063</v>
      </c>
      <c r="J52" s="328">
        <v>31359</v>
      </c>
      <c r="K52" s="329">
        <v>28.2</v>
      </c>
      <c r="L52" s="330">
        <v>20975</v>
      </c>
      <c r="M52" s="331">
        <v>-14.8</v>
      </c>
      <c r="N52" s="332">
        <v>43</v>
      </c>
    </row>
    <row r="53" spans="1:14" x14ac:dyDescent="0.15">
      <c r="A53" s="248"/>
      <c r="B53" s="244"/>
      <c r="C53" s="244"/>
      <c r="D53" s="244"/>
      <c r="E53" s="244"/>
      <c r="F53" s="244"/>
      <c r="G53" s="310" t="s">
        <v>505</v>
      </c>
      <c r="H53" s="311"/>
      <c r="I53" s="319">
        <v>10277694</v>
      </c>
      <c r="J53" s="320">
        <v>37149</v>
      </c>
      <c r="K53" s="321">
        <v>-22.3</v>
      </c>
      <c r="L53" s="322">
        <v>39052</v>
      </c>
      <c r="M53" s="323">
        <v>6.2</v>
      </c>
      <c r="N53" s="324">
        <v>-28.5</v>
      </c>
    </row>
    <row r="54" spans="1:14" x14ac:dyDescent="0.15">
      <c r="A54" s="248"/>
      <c r="B54" s="244"/>
      <c r="C54" s="244"/>
      <c r="D54" s="244"/>
      <c r="E54" s="244"/>
      <c r="F54" s="244"/>
      <c r="G54" s="325"/>
      <c r="H54" s="326" t="s">
        <v>504</v>
      </c>
      <c r="I54" s="327">
        <v>6148797</v>
      </c>
      <c r="J54" s="328">
        <v>22225</v>
      </c>
      <c r="K54" s="329">
        <v>-29.1</v>
      </c>
      <c r="L54" s="330">
        <v>21186</v>
      </c>
      <c r="M54" s="331">
        <v>1</v>
      </c>
      <c r="N54" s="332">
        <v>-30.1</v>
      </c>
    </row>
    <row r="55" spans="1:14" x14ac:dyDescent="0.15">
      <c r="A55" s="248"/>
      <c r="B55" s="244"/>
      <c r="C55" s="244"/>
      <c r="D55" s="244"/>
      <c r="E55" s="244"/>
      <c r="F55" s="244"/>
      <c r="G55" s="310" t="s">
        <v>506</v>
      </c>
      <c r="H55" s="311"/>
      <c r="I55" s="319">
        <v>14073452</v>
      </c>
      <c r="J55" s="320">
        <v>50681</v>
      </c>
      <c r="K55" s="321">
        <v>36.4</v>
      </c>
      <c r="L55" s="322">
        <v>41235</v>
      </c>
      <c r="M55" s="323">
        <v>5.6</v>
      </c>
      <c r="N55" s="324">
        <v>30.8</v>
      </c>
    </row>
    <row r="56" spans="1:14" x14ac:dyDescent="0.15">
      <c r="A56" s="248"/>
      <c r="B56" s="244"/>
      <c r="C56" s="244"/>
      <c r="D56" s="244"/>
      <c r="E56" s="244"/>
      <c r="F56" s="244"/>
      <c r="G56" s="325"/>
      <c r="H56" s="326" t="s">
        <v>504</v>
      </c>
      <c r="I56" s="327">
        <v>5866946</v>
      </c>
      <c r="J56" s="328">
        <v>21128</v>
      </c>
      <c r="K56" s="329">
        <v>-4.9000000000000004</v>
      </c>
      <c r="L56" s="330">
        <v>22086</v>
      </c>
      <c r="M56" s="331">
        <v>4.2</v>
      </c>
      <c r="N56" s="332">
        <v>-9.1</v>
      </c>
    </row>
    <row r="57" spans="1:14" x14ac:dyDescent="0.15">
      <c r="A57" s="248"/>
      <c r="B57" s="244"/>
      <c r="C57" s="244"/>
      <c r="D57" s="244"/>
      <c r="E57" s="244"/>
      <c r="F57" s="244"/>
      <c r="G57" s="310" t="s">
        <v>507</v>
      </c>
      <c r="H57" s="311"/>
      <c r="I57" s="319">
        <v>11235052</v>
      </c>
      <c r="J57" s="320">
        <v>40300</v>
      </c>
      <c r="K57" s="321">
        <v>-20.5</v>
      </c>
      <c r="L57" s="322">
        <v>41862</v>
      </c>
      <c r="M57" s="323">
        <v>1.5</v>
      </c>
      <c r="N57" s="324">
        <v>-22</v>
      </c>
    </row>
    <row r="58" spans="1:14" x14ac:dyDescent="0.15">
      <c r="A58" s="248"/>
      <c r="B58" s="244"/>
      <c r="C58" s="244"/>
      <c r="D58" s="244"/>
      <c r="E58" s="244"/>
      <c r="F58" s="244"/>
      <c r="G58" s="325"/>
      <c r="H58" s="326" t="s">
        <v>504</v>
      </c>
      <c r="I58" s="327">
        <v>6524794</v>
      </c>
      <c r="J58" s="328">
        <v>23405</v>
      </c>
      <c r="K58" s="329">
        <v>10.8</v>
      </c>
      <c r="L58" s="330">
        <v>23710</v>
      </c>
      <c r="M58" s="331">
        <v>7.4</v>
      </c>
      <c r="N58" s="332">
        <v>3.4</v>
      </c>
    </row>
    <row r="59" spans="1:14" x14ac:dyDescent="0.15">
      <c r="A59" s="248"/>
      <c r="B59" s="244"/>
      <c r="C59" s="244"/>
      <c r="D59" s="244"/>
      <c r="E59" s="244"/>
      <c r="F59" s="244"/>
      <c r="G59" s="310" t="s">
        <v>508</v>
      </c>
      <c r="H59" s="311"/>
      <c r="I59" s="319">
        <v>8568463</v>
      </c>
      <c r="J59" s="320">
        <v>30668</v>
      </c>
      <c r="K59" s="321">
        <v>-23.9</v>
      </c>
      <c r="L59" s="322">
        <v>43554</v>
      </c>
      <c r="M59" s="323">
        <v>4</v>
      </c>
      <c r="N59" s="324">
        <v>-27.9</v>
      </c>
    </row>
    <row r="60" spans="1:14" x14ac:dyDescent="0.15">
      <c r="A60" s="248"/>
      <c r="B60" s="244"/>
      <c r="C60" s="244"/>
      <c r="D60" s="244"/>
      <c r="E60" s="244"/>
      <c r="F60" s="244"/>
      <c r="G60" s="325"/>
      <c r="H60" s="326" t="s">
        <v>504</v>
      </c>
      <c r="I60" s="333">
        <v>6227084</v>
      </c>
      <c r="J60" s="328">
        <v>22288</v>
      </c>
      <c r="K60" s="329">
        <v>-4.8</v>
      </c>
      <c r="L60" s="330">
        <v>24811</v>
      </c>
      <c r="M60" s="331">
        <v>4.5999999999999996</v>
      </c>
      <c r="N60" s="332">
        <v>-9.4</v>
      </c>
    </row>
    <row r="61" spans="1:14" x14ac:dyDescent="0.15">
      <c r="A61" s="248"/>
      <c r="B61" s="244"/>
      <c r="C61" s="244"/>
      <c r="D61" s="244"/>
      <c r="E61" s="244"/>
      <c r="F61" s="244"/>
      <c r="G61" s="310" t="s">
        <v>509</v>
      </c>
      <c r="H61" s="334"/>
      <c r="I61" s="335">
        <v>11444620</v>
      </c>
      <c r="J61" s="336">
        <v>41318</v>
      </c>
      <c r="K61" s="337">
        <v>2.4</v>
      </c>
      <c r="L61" s="338">
        <v>40494</v>
      </c>
      <c r="M61" s="339">
        <v>1.1000000000000001</v>
      </c>
      <c r="N61" s="324">
        <v>1.3</v>
      </c>
    </row>
    <row r="62" spans="1:14" x14ac:dyDescent="0.15">
      <c r="A62" s="248"/>
      <c r="B62" s="244"/>
      <c r="C62" s="244"/>
      <c r="D62" s="244"/>
      <c r="E62" s="244"/>
      <c r="F62" s="244"/>
      <c r="G62" s="325"/>
      <c r="H62" s="326" t="s">
        <v>504</v>
      </c>
      <c r="I62" s="327">
        <v>6668537</v>
      </c>
      <c r="J62" s="328">
        <v>24081</v>
      </c>
      <c r="K62" s="329">
        <v>0</v>
      </c>
      <c r="L62" s="330">
        <v>22554</v>
      </c>
      <c r="M62" s="331">
        <v>0.5</v>
      </c>
      <c r="N62" s="332">
        <v>-0.5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9" zoomScale="55" zoomScaleNormal="55" zoomScaleSheetLayoutView="55" workbookViewId="0">
      <selection activeCell="A108" sqref="A10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72" zoomScale="70" zoomScaleNormal="70" zoomScaleSheetLayoutView="55" workbookViewId="0">
      <selection activeCell="AC97" sqref="AC9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43" zoomScale="85" zoomScaleNormal="85" zoomScaleSheetLayoutView="100" workbookViewId="0">
      <selection activeCell="I47" sqref="I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69" t="s">
        <v>3</v>
      </c>
      <c r="D47" s="1169"/>
      <c r="E47" s="1170"/>
      <c r="F47" s="11">
        <v>10.3</v>
      </c>
      <c r="G47" s="12">
        <v>11</v>
      </c>
      <c r="H47" s="12">
        <v>11.65</v>
      </c>
      <c r="I47" s="12">
        <v>12.64</v>
      </c>
      <c r="J47" s="13">
        <v>14.45</v>
      </c>
    </row>
    <row r="48" spans="2:10" ht="57.75" customHeight="1" x14ac:dyDescent="0.15">
      <c r="B48" s="14"/>
      <c r="C48" s="1171" t="s">
        <v>4</v>
      </c>
      <c r="D48" s="1171"/>
      <c r="E48" s="1172"/>
      <c r="F48" s="15">
        <v>1.53</v>
      </c>
      <c r="G48" s="16">
        <v>1.67</v>
      </c>
      <c r="H48" s="16">
        <v>1.9</v>
      </c>
      <c r="I48" s="16">
        <v>1.72</v>
      </c>
      <c r="J48" s="17">
        <v>1.83</v>
      </c>
    </row>
    <row r="49" spans="2:10" ht="57.75" customHeight="1" thickBot="1" x14ac:dyDescent="0.2">
      <c r="B49" s="18"/>
      <c r="C49" s="1173" t="s">
        <v>5</v>
      </c>
      <c r="D49" s="1173"/>
      <c r="E49" s="1174"/>
      <c r="F49" s="19">
        <v>1.39</v>
      </c>
      <c r="G49" s="20">
        <v>0.17</v>
      </c>
      <c r="H49" s="20">
        <v>0.26</v>
      </c>
      <c r="I49" s="20" t="s">
        <v>516</v>
      </c>
      <c r="J49" s="21">
        <v>1.1200000000000001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2017-03-02T23:48:31Z</cp:lastPrinted>
  <dcterms:created xsi:type="dcterms:W3CDTF">2017-01-25T03:31:01Z</dcterms:created>
  <dcterms:modified xsi:type="dcterms:W3CDTF">2017-05-26T05:13:51Z</dcterms:modified>
</cp:coreProperties>
</file>