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4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O34" i="9"/>
  <c r="BW34" i="9"/>
  <c r="BW35" i="9" s="1"/>
  <c r="BW36" i="9" s="1"/>
  <c r="BW37" i="9" s="1"/>
  <c r="BW38" i="9" s="1"/>
  <c r="BW39" i="9" s="1"/>
  <c r="C34" i="9"/>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<sst xmlns="http://schemas.openxmlformats.org/spreadsheetml/2006/main" count="989" uniqueCount="561">
  <si>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</si>
  <si>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</si>
  <si>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</si>
  <si>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</si>
  <si>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</si>
  <si>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</si>
  <si>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</si>
  <si>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</si>
  <si>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</si>
  <si>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</si>
  <si>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</si>
  <si>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</si>
  <si>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</si>
  <si>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</si>
  <si>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</si>
  <si>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</si>
  <si>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</si>
  <si>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</si>
  <si>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</si>
  <si>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</si>
  <si>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</si>
  <si>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</si>
  <si>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</si>
  <si>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</si>
  <si>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</si>
  <si>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</si>
  <si>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</si>
  <si>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</si>
  <si>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</si>
  <si>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</si>
  <si>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</si>
  <si>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</si>
  <si>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</si>
  <si>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</si>
  <si>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</si>
  <si>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</si>
  <si>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</si>
  <si>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</si>
  <si>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</si>
  <si>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</si>
  <si>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</si>
  <si>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</si>
  <si>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</si>
  <si>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</si>
  <si>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</si>
  <si>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</si>
  <si>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</si>
  <si>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</si>
  <si>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</si>
  <si>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</si>
  <si>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</si>
  <si>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</si>
  <si>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</si>
  <si>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</si>
  <si>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</si>
  <si>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</si>
  <si>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</si>
  <si>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</si>
  <si>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</si>
  <si>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</si>
  <si>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</si>
  <si>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</si>
  <si>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</si>
  <si>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</si>
  <si>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</si>
  <si>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</si>
  <si>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</si>
  <si>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</si>
  <si>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</si>
  <si>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</si>
  <si>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</si>
  <si>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</si>
  <si>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</si>
  <si>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</si>
  <si>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</si>
  <si>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</si>
  <si>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</si>
  <si>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</si>
  <si>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</si>
  <si>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</si>
  <si>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</si>
  <si>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</si>
  <si>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貝塚市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</si>
  <si>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</si>
  <si>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</si>
  <si>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</si>
  <si>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</si>
  <si>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</si>
  <si>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</si>
  <si>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</si>
  <si>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</si>
  <si>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</si>
  <si>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</si>
  <si>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</si>
  <si>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</si>
  <si>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</si>
  <si>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</si>
  <si>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</si>
  <si>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</si>
  <si>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</si>
  <si>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</si>
  <si>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</si>
  <si>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</si>
  <si>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</si>
  <si>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</si>
  <si>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</si>
  <si>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</si>
  <si>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</si>
  <si>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</si>
  <si>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</si>
  <si>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</si>
  <si>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</si>
  <si>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</si>
  <si>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</si>
  <si>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</si>
  <si>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</si>
  <si>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</si>
  <si>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</si>
  <si>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</si>
  <si>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</si>
  <si>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</si>
  <si>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</si>
  <si>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</si>
  <si>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</si>
  <si>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</si>
  <si>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</si>
  <si>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</si>
  <si>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</si>
  <si>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</si>
  <si>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</si>
  <si>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</si>
  <si>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</si>
  <si>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</si>
  <si>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</si>
  <si>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</si>
  <si>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</si>
  <si>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</si>
  <si>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</si>
  <si>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</si>
  <si>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</si>
  <si>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</si>
  <si>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</si>
  <si>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</si>
  <si>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</si>
  <si>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</si>
  <si>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</si>
  <si>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</si>
  <si>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</si>
  <si>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</si>
  <si>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</si>
  <si>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</si>
  <si>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</si>
  <si>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</si>
  <si>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</si>
  <si>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</si>
  <si>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</si>
  <si>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</si>
  <si>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</si>
  <si>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</si>
  <si>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</si>
  <si>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</si>
  <si>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</si>
  <si>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</si>
  <si>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</si>
  <si>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</si>
  <si>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</si>
  <si>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</si>
  <si>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</si>
  <si>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</si>
  <si>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</si>
  <si>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</si>
  <si>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</si>
  <si>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</si>
  <si>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</si>
  <si>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</si>
  <si>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</si>
  <si>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</si>
  <si>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</si>
  <si>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</si>
  <si>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</si>
  <si>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</si>
  <si>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</si>
  <si>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</si>
  <si>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</si>
  <si>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</si>
  <si>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</si>
  <si>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</si>
  <si>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</si>
  <si>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</si>
  <si>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</si>
  <si>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</si>
  <si>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</si>
  <si>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</si>
  <si>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</si>
  <si>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大阪府貝塚市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</si>
  <si>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</si>
  <si>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</si>
  <si>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</si>
  <si>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</si>
  <si>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</si>
  <si>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</si>
  <si>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</si>
  <si>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</si>
  <si>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</si>
  <si>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</si>
  <si>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</si>
  <si>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</si>
  <si>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</si>
  <si>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</si>
  <si>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</si>
  <si>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</si>
  <si>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</si>
  <si>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</si>
  <si>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</si>
  <si>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</si>
  <si>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</si>
  <si>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</si>
  <si>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</si>
  <si>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</si>
  <si>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</si>
  <si>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</si>
  <si>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</si>
  <si>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</si>
  <si>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</si>
  <si>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</si>
  <si>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</si>
  <si>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</si>
  <si>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</si>
  <si>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</si>
  <si>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</si>
  <si>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</si>
  <si>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</si>
  <si>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</si>
  <si>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</si>
  <si>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</si>
  <si>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</si>
  <si>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</si>
  <si>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</si>
  <si>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</si>
  <si>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</si>
  <si>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</si>
  <si>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</si>
  <si>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</si>
  <si>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</si>
  <si>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</si>
  <si>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</si>
  <si>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</si>
  <si>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</si>
  <si>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</si>
  <si>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</si>
  <si>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</si>
  <si>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</si>
  <si>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</si>
  <si>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</si>
  <si>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</si>
  <si>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</si>
  <si>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</si>
  <si>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</si>
  <si>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</si>
  <si>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</si>
  <si>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</si>
  <si>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</si>
  <si>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</si>
  <si>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</si>
  <si>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</si>
  <si>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</si>
  <si>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</si>
  <si>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</si>
  <si>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</si>
  <si>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</si>
  <si>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</si>
  <si>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</si>
  <si>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</si>
  <si>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</si>
  <si>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</si>
  <si>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</si>
  <si>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</si>
  <si>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</si>
  <si>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</si>
  <si>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</si>
  <si>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</si>
  <si>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</si>
  <si>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</si>
  <si>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</si>
  <si>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</si>
  <si>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</si>
  <si>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</si>
  <si>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</si>
  <si>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</si>
  <si>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</si>
  <si>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</si>
  <si>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</si>
  <si>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</si>
  <si>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</si>
  <si>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</si>
  <si>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</si>
  <si>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</si>
  <si>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</si>
  <si>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</si>
  <si>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</si>
  <si>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</si>
  <si>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</si>
  <si>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</si>
  <si>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</si>
  <si>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</si>
  <si>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</si>
  <si>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</si>
  <si>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</si>
  <si>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</si>
  <si>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</si>
  <si>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</si>
  <si>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</si>
  <si>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</si>
  <si>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</si>
  <si>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</si>
  <si>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</si>
  <si>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</si>
  <si>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</si>
  <si>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</si>
  <si>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</si>
  <si>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</si>
  <si>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</si>
  <si>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</si>
  <si>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</si>
  <si>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</si>
  <si>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</si>
  <si>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</si>
  <si>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</si>
  <si>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</si>
  <si>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</si>
  <si>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</si>
  <si>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</si>
  <si>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</si>
  <si>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</si>
  <si>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</si>
  <si>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</si>
  <si>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</si>
  <si>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</si>
  <si>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</si>
  <si>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</si>
  <si>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</si>
  <si>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</si>
  <si>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大阪府貝塚市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</si>
  <si>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</si>
  <si>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</si>
  <si>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</si>
  <si>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</si>
  <si>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</si>
  <si>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</si>
  <si>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</si>
  <si>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</si>
  <si>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</si>
  <si>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</si>
  <si>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</si>
  <si>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</si>
  <si>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</si>
  <si>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</si>
  <si>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</si>
  <si>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</si>
  <si>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</si>
  <si>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</si>
  <si>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</si>
  <si>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</si>
  <si>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</si>
  <si>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</si>
  <si>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</si>
  <si>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</si>
  <si>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</si>
  <si>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</si>
  <si>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</si>
  <si>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</si>
  <si>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</si>
  <si>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</si>
  <si>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</si>
  <si>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</si>
  <si>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</si>
  <si>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</si>
  <si>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</si>
  <si>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</si>
  <si>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</si>
  <si>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</si>
  <si>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</si>
  <si>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</si>
  <si>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</si>
  <si>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</si>
  <si>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</si>
  <si>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</si>
  <si>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</si>
  <si>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</si>
  <si>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</si>
  <si>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</si>
  <si>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</si>
  <si>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</si>
  <si>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</si>
  <si>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</si>
  <si>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</si>
  <si>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</si>
  <si>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</si>
  <si>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</si>
  <si>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</si>
  <si>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</si>
  <si>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</si>
  <si>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</si>
  <si>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</si>
  <si>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</si>
  <si>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</si>
  <si>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</si>
  <si>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</si>
  <si>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</si>
  <si>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</si>
  <si>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</si>
  <si>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</si>
  <si>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</si>
  <si>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</si>
  <si>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</si>
  <si>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</si>
  <si>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</si>
  <si>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</si>
  <si>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</si>
  <si>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</si>
  <si>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</si>
  <si>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</si>
  <si>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</si>
  <si>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</si>
  <si>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</si>
  <si>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</si>
  <si>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</si>
  <si>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</si>
  <si>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</si>
  <si>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</si>
  <si>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</si>
  <si>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</si>
  <si>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</si>
  <si>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</si>
  <si>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</si>
  <si>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</si>
  <si>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</si>
  <si>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</si>
  <si>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</si>
  <si>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</si>
  <si>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</si>
  <si>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</si>
  <si>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</si>
  <si>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</si>
  <si>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</si>
  <si>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</si>
  <si>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</si>
  <si>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</si>
  <si>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</si>
  <si>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</si>
  <si>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介護保険事業特別会計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</si>
  <si>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</si>
  <si>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</si>
  <si>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</si>
  <si>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</si>
  <si>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</si>
  <si>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</si>
  <si>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</si>
  <si>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</si>
  <si>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</si>
  <si>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</si>
  <si>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</si>
  <si>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</si>
  <si>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</si>
  <si>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</si>
  <si>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</si>
  <si>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</si>
  <si>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</si>
  <si>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</si>
  <si>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</si>
  <si>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</si>
  <si>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</si>
  <si>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</si>
  <si>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</si>
  <si>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</si>
  <si>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</si>
  <si>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</si>
  <si>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</si>
  <si>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</si>
  <si>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</si>
  <si>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</si>
  <si>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</si>
  <si>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</si>
  <si>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</si>
  <si>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</si>
  <si>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</si>
  <si>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</si>
  <si>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</si>
  <si>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</si>
  <si>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</si>
  <si>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</si>
  <si>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</si>
  <si>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</si>
  <si>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</si>
  <si>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</si>
  <si>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</si>
  <si>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</si>
  <si>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</si>
  <si>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</si>
  <si>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</si>
  <si>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</si>
  <si>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</si>
  <si>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</si>
  <si>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</si>
  <si>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</si>
  <si>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</si>
  <si>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</si>
  <si>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</si>
  <si>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</si>
  <si>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</si>
  <si>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</si>
  <si>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</si>
  <si>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</si>
  <si>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</si>
  <si>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</si>
  <si>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</si>
  <si>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</si>
  <si>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</si>
  <si>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</si>
  <si>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</si>
  <si>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</si>
  <si>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</si>
  <si>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</si>
  <si>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</si>
  <si>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</si>
  <si>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</si>
  <si>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</si>
  <si>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</si>
  <si>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</si>
  <si>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</si>
  <si>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</si>
  <si>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0.12</t>
  </si>
  <si>
    <t>水道事業会計</t>
  </si>
  <si>
    <t>病院事業会計</t>
  </si>
  <si>
    <t>介護保険事業特別会計</t>
  </si>
  <si>
    <t>一般会計</t>
  </si>
  <si>
    <t>下水道特別会計</t>
  </si>
  <si>
    <t>国民健康保険事業特別会計</t>
  </si>
  <si>
    <t>後期高齢者医療事業特別会計</t>
  </si>
  <si>
    <t>その他会計（赤字）</t>
  </si>
  <si>
    <t>その他会計（黒字）</t>
  </si>
  <si>
    <t>岸和田市貝塚市清掃施設組合</t>
    <rPh sb="0" eb="4">
      <t>キシワダシ</t>
    </rPh>
    <rPh sb="4" eb="7">
      <t>カイヅカシ</t>
    </rPh>
    <rPh sb="7" eb="9">
      <t>セイソウ</t>
    </rPh>
    <rPh sb="9" eb="11">
      <t>シセツ</t>
    </rPh>
    <rPh sb="11" eb="13">
      <t>クミアイ</t>
    </rPh>
    <phoneticPr fontId="2"/>
  </si>
  <si>
    <t>大阪府都市競艇組合</t>
    <rPh sb="0" eb="3">
      <t>オオサカフ</t>
    </rPh>
    <rPh sb="3" eb="5">
      <t>トシ</t>
    </rPh>
    <rPh sb="5" eb="7">
      <t>キョウテイ</t>
    </rPh>
    <rPh sb="7" eb="9">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</si>
  <si>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</si>
  <si>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</si>
  <si>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</si>
  <si>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</si>
  <si>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貝塚市文化振興事業団</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</si>
  <si>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</si>
  <si>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</si>
  <si>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</si>
  <si>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</si>
  <si>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</si>
  <si>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</si>
  <si>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</si>
  <si>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</si>
  <si>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</si>
  <si>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</si>
  <si>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類似団体と比較すると将来負担比率、実質公債費比率ともに高い水準にある。これは、将来負担比率については、下水道特別会計の下水道整備事業公債費残高に対する公営企業債等繰入見込額や、岸和田市貝塚市清掃施設組合の清掃施設建設公債費残高に対する組合負担見込額が大きいことが要因である。実質公債費比率についても同様に、これらの他会計に対する繰入金や組合に対する負担金が類似団体と比較して大きいことが要因である。一方で、傾向としては将来負担比率、実質公債費比率ともに平成23年度以降低下が続いている。これは、岸和田市貝塚市清掃施設組合や病院事業会計の公債費残高が着実に減少していることや、下水道事業会計において資本費平準化債を発行したことで、一般会計からの繰入金が減少したこと等が主な要因である。将来負担比率が低下傾向にあるため、実質公債費比率についても今後低下傾向が続くと想定される。
</t>
    <rPh sb="52" eb="55">
      <t>ゲスイドウ</t>
    </rPh>
    <rPh sb="55" eb="57">
      <t>トクベツ</t>
    </rPh>
    <rPh sb="57" eb="59">
      <t>カイケイ</t>
    </rPh>
    <rPh sb="60" eb="63">
      <t>ゲスイドウ</t>
    </rPh>
    <rPh sb="63" eb="65">
      <t>セイビ</t>
    </rPh>
    <rPh sb="65" eb="67">
      <t>ジギョウ</t>
    </rPh>
    <rPh sb="67" eb="70">
      <t>コウサイヒ</t>
    </rPh>
    <rPh sb="70" eb="72">
      <t>ザンダカ</t>
    </rPh>
    <rPh sb="73" eb="74">
      <t>タイ</t>
    </rPh>
    <rPh sb="76" eb="78">
      <t>コウエイ</t>
    </rPh>
    <rPh sb="78" eb="80">
      <t>キギョウ</t>
    </rPh>
    <rPh sb="80" eb="81">
      <t>サイ</t>
    </rPh>
    <rPh sb="81" eb="82">
      <t>トウ</t>
    </rPh>
    <rPh sb="82" eb="84">
      <t>クリイレ</t>
    </rPh>
    <rPh sb="84" eb="86">
      <t>ミコミ</t>
    </rPh>
    <rPh sb="86" eb="87">
      <t>ガク</t>
    </rPh>
    <rPh sb="89" eb="93">
      <t>キシワダシ</t>
    </rPh>
    <rPh sb="93" eb="96">
      <t>カイヅカシ</t>
    </rPh>
    <rPh sb="96" eb="98">
      <t>セイソウ</t>
    </rPh>
    <rPh sb="98" eb="100">
      <t>シセツ</t>
    </rPh>
    <rPh sb="100" eb="102">
      <t>クミアイ</t>
    </rPh>
    <rPh sb="103" eb="105">
      <t>セイソウ</t>
    </rPh>
    <rPh sb="105" eb="107">
      <t>シセツ</t>
    </rPh>
    <rPh sb="107" eb="109">
      <t>ケンセツ</t>
    </rPh>
    <rPh sb="109" eb="112">
      <t>コウサイヒ</t>
    </rPh>
    <rPh sb="112" eb="114">
      <t>ザンダカ</t>
    </rPh>
    <rPh sb="115" eb="116">
      <t>タイ</t>
    </rPh>
    <rPh sb="118" eb="120">
      <t>クミアイ</t>
    </rPh>
    <rPh sb="120" eb="122">
      <t>フタン</t>
    </rPh>
    <rPh sb="122" eb="124">
      <t>ミコミ</t>
    </rPh>
    <rPh sb="124" eb="125">
      <t>ガク</t>
    </rPh>
    <rPh sb="126" eb="127">
      <t>オオ</t>
    </rPh>
    <rPh sb="132" eb="134">
      <t>ヨウイン</t>
    </rPh>
    <rPh sb="140" eb="143">
      <t>コウサイヒ</t>
    </rPh>
    <rPh sb="143" eb="145">
      <t>ヒリツ</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</si>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</sst>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17828</c:v>
                </c:pt>
                <c:pt idx="1">
                  <c:v>13829</c:v>
                </c:pt>
                <c:pt idx="2">
                  <c:v>14829</c:v>
                </c:pt>
                <c:pt idx="3">
                  <c:v>25392</c:v>
                </c:pt>
                <c:pt idx="4">
                  <c:v>20312</c:v>
                </c:pt>
              </c:numCache>
            </c:numRef>
          </c:val>
          <c:smooth val="0"/>
        </c:ser>
        <c:dLbls>
          <c:showLegendKey val="0"/>
          <c:showVal val="0"/>
          <c:showCatName val="0"/>
          <c:showSerName val="0"/>
          <c:showPercent val="0"/>
          <c:showBubbleSize val="0"/>
        </c:dLbls>
        <c:marker val="1"/>
        <c:smooth val="0"/>
        <c:axId val="94268800"/>
        <c:axId val="94287360"/>
      </c:lineChart>
      <c:catAx>
        <c:axId val="94268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287360"/>
        <c:crosses val="autoZero"/>
        <c:auto val="1"/>
        <c:lblAlgn val="ctr"/>
        <c:lblOffset val="100"/>
        <c:tickLblSkip val="1"/>
        <c:tickMarkSkip val="1"/>
        <c:noMultiLvlLbl val="0"/>
      </c:catAx>
      <c:valAx>
        <c:axId val="942873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268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0.36</c:v>
                </c:pt>
                <c:pt idx="1">
                  <c:v>0.46</c:v>
                </c:pt>
                <c:pt idx="2">
                  <c:v>0.11</c:v>
                </c:pt>
                <c:pt idx="3">
                  <c:v>0.36</c:v>
                </c:pt>
                <c:pt idx="4">
                  <c:v>0.43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5.33</c:v>
                </c:pt>
                <c:pt idx="1">
                  <c:v>6.4</c:v>
                </c:pt>
                <c:pt idx="2">
                  <c:v>6.61</c:v>
                </c:pt>
                <c:pt idx="3">
                  <c:v>6.68</c:v>
                </c:pt>
                <c:pt idx="4">
                  <c:v>7.65</c:v>
                </c:pt>
              </c:numCache>
            </c:numRef>
          </c:val>
        </c:ser>
        <c:dLbls>
          <c:showLegendKey val="0"/>
          <c:showVal val="0"/>
          <c:showCatName val="0"/>
          <c:showSerName val="0"/>
          <c:showPercent val="0"/>
          <c:showBubbleSize val="0"/>
        </c:dLbls>
        <c:gapWidth val="250"/>
        <c:overlap val="100"/>
        <c:axId val="107175296"/>
        <c:axId val="107185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1.66</c:v>
                </c:pt>
                <c:pt idx="1">
                  <c:v>1.1399999999999999</c:v>
                </c:pt>
                <c:pt idx="2">
                  <c:v>-0.12</c:v>
                </c:pt>
                <c:pt idx="3">
                  <c:v>0.31</c:v>
                </c:pt>
                <c:pt idx="4">
                  <c:v>1.17</c:v>
                </c:pt>
              </c:numCache>
            </c:numRef>
          </c:val>
          <c:smooth val="0"/>
        </c:ser>
        <c:dLbls>
          <c:showLegendKey val="0"/>
          <c:showVal val="0"/>
          <c:showCatName val="0"/>
          <c:showSerName val="0"/>
          <c:showPercent val="0"/>
          <c:showBubbleSize val="0"/>
        </c:dLbls>
        <c:marker val="1"/>
        <c:smooth val="0"/>
        <c:axId val="107175296"/>
        <c:axId val="107185664"/>
      </c:lineChart>
      <c:catAx>
        <c:axId val="10717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185664"/>
        <c:crosses val="autoZero"/>
        <c:auto val="1"/>
        <c:lblAlgn val="ctr"/>
        <c:lblOffset val="100"/>
        <c:tickLblSkip val="1"/>
        <c:tickMarkSkip val="1"/>
        <c:noMultiLvlLbl val="0"/>
      </c:catAx>
      <c:valAx>
        <c:axId val="107185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17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0.06</c:v>
                </c:pt>
                <c:pt idx="2">
                  <c:v>#N/A</c:v>
                </c:pt>
                <c:pt idx="3">
                  <c:v>0.06</c:v>
                </c:pt>
                <c:pt idx="4">
                  <c:v>#N/A</c:v>
                </c:pt>
                <c:pt idx="5">
                  <c:v>0.04</c:v>
                </c:pt>
                <c:pt idx="6">
                  <c:v>#N/A</c:v>
                </c:pt>
                <c:pt idx="7">
                  <c:v>0.01</c:v>
                </c:pt>
                <c:pt idx="8">
                  <c:v>#N/A</c:v>
                </c:pt>
                <c:pt idx="9">
                  <c:v>0.02</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2.48</c:v>
                </c:pt>
                <c:pt idx="2">
                  <c:v>#N/A</c:v>
                </c:pt>
                <c:pt idx="3">
                  <c:v>2.21</c:v>
                </c:pt>
                <c:pt idx="4">
                  <c:v>#N/A</c:v>
                </c:pt>
                <c:pt idx="5">
                  <c:v>1.03</c:v>
                </c:pt>
                <c:pt idx="6">
                  <c:v>#N/A</c:v>
                </c:pt>
                <c:pt idx="7">
                  <c:v>0.03</c:v>
                </c:pt>
                <c:pt idx="8">
                  <c:v>#N/A</c:v>
                </c:pt>
                <c:pt idx="9">
                  <c:v>0.02</c:v>
                </c:pt>
              </c:numCache>
            </c:numRef>
          </c:val>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0.02</c:v>
                </c:pt>
                <c:pt idx="4">
                  <c:v>#N/A</c:v>
                </c:pt>
                <c:pt idx="5">
                  <c:v>0</c:v>
                </c:pt>
                <c:pt idx="6">
                  <c:v>#N/A</c:v>
                </c:pt>
                <c:pt idx="7">
                  <c:v>0.04</c:v>
                </c:pt>
                <c:pt idx="8">
                  <c:v>#N/A</c:v>
                </c:pt>
                <c:pt idx="9">
                  <c:v>0.04</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0.35</c:v>
                </c:pt>
                <c:pt idx="2">
                  <c:v>#N/A</c:v>
                </c:pt>
                <c:pt idx="3">
                  <c:v>0.45</c:v>
                </c:pt>
                <c:pt idx="4">
                  <c:v>#N/A</c:v>
                </c:pt>
                <c:pt idx="5">
                  <c:v>0.1</c:v>
                </c:pt>
                <c:pt idx="6">
                  <c:v>#N/A</c:v>
                </c:pt>
                <c:pt idx="7">
                  <c:v>0.36</c:v>
                </c:pt>
                <c:pt idx="8">
                  <c:v>#N/A</c:v>
                </c:pt>
                <c:pt idx="9">
                  <c:v>0.42</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0.36</c:v>
                </c:pt>
                <c:pt idx="2">
                  <c:v>#N/A</c:v>
                </c:pt>
                <c:pt idx="3">
                  <c:v>1.04</c:v>
                </c:pt>
                <c:pt idx="4">
                  <c:v>#N/A</c:v>
                </c:pt>
                <c:pt idx="5">
                  <c:v>0.48</c:v>
                </c:pt>
                <c:pt idx="6">
                  <c:v>#N/A</c:v>
                </c:pt>
                <c:pt idx="7">
                  <c:v>0.83</c:v>
                </c:pt>
                <c:pt idx="8">
                  <c:v>#N/A</c:v>
                </c:pt>
                <c:pt idx="9">
                  <c:v>0.44</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1.91</c:v>
                </c:pt>
                <c:pt idx="2">
                  <c:v>#N/A</c:v>
                </c:pt>
                <c:pt idx="3">
                  <c:v>0.89</c:v>
                </c:pt>
                <c:pt idx="4">
                  <c:v>#N/A</c:v>
                </c:pt>
                <c:pt idx="5">
                  <c:v>2.54</c:v>
                </c:pt>
                <c:pt idx="6">
                  <c:v>#N/A</c:v>
                </c:pt>
                <c:pt idx="7">
                  <c:v>2.42</c:v>
                </c:pt>
                <c:pt idx="8">
                  <c:v>#N/A</c:v>
                </c:pt>
                <c:pt idx="9">
                  <c:v>2.29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15.3</c:v>
                </c:pt>
                <c:pt idx="2">
                  <c:v>#N/A</c:v>
                </c:pt>
                <c:pt idx="3">
                  <c:v>16.57</c:v>
                </c:pt>
                <c:pt idx="4">
                  <c:v>#N/A</c:v>
                </c:pt>
                <c:pt idx="5">
                  <c:v>18.55</c:v>
                </c:pt>
                <c:pt idx="6">
                  <c:v>#N/A</c:v>
                </c:pt>
                <c:pt idx="7">
                  <c:v>19.75</c:v>
                </c:pt>
                <c:pt idx="8">
                  <c:v>#N/A</c:v>
                </c:pt>
                <c:pt idx="9">
                  <c:v>14.27</c:v>
                </c:pt>
              </c:numCache>
            </c:numRef>
          </c:val>
        </c:ser>
        <c:dLbls>
          <c:showLegendKey val="0"/>
          <c:showVal val="0"/>
          <c:showCatName val="0"/>
          <c:showSerName val="0"/>
          <c:showPercent val="0"/>
          <c:showBubbleSize val="0"/>
        </c:dLbls>
        <c:gapWidth val="150"/>
        <c:overlap val="100"/>
        <c:axId val="4600960"/>
        <c:axId val="4602496"/>
      </c:barChart>
      <c:catAx>
        <c:axId val="460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02496"/>
        <c:crosses val="autoZero"/>
        <c:auto val="1"/>
        <c:lblAlgn val="ctr"/>
        <c:lblOffset val="100"/>
        <c:tickLblSkip val="1"/>
        <c:tickMarkSkip val="1"/>
        <c:noMultiLvlLbl val="0"/>
      </c:catAx>
      <c:valAx>
        <c:axId val="4602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0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3191</c:v>
                </c:pt>
                <c:pt idx="5">
                  <c:v>3167</c:v>
                </c:pt>
                <c:pt idx="8">
                  <c:v>3171</c:v>
                </c:pt>
                <c:pt idx="11">
                  <c:v>3247</c:v>
                </c:pt>
                <c:pt idx="14">
                  <c:v>3176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77</c:v>
                </c:pt>
                <c:pt idx="3">
                  <c:v>159</c:v>
                </c:pt>
                <c:pt idx="6">
                  <c:v>158</c:v>
                </c:pt>
                <c:pt idx="9">
                  <c:v>157</c:v>
                </c:pt>
                <c:pt idx="12">
                  <c:v>156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841</c:v>
                </c:pt>
                <c:pt idx="3">
                  <c:v>840</c:v>
                </c:pt>
                <c:pt idx="6">
                  <c:v>840</c:v>
                </c:pt>
                <c:pt idx="9">
                  <c:v>833</c:v>
                </c:pt>
                <c:pt idx="12">
                  <c:v>605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1512</c:v>
                </c:pt>
                <c:pt idx="3">
                  <c:v>1535</c:v>
                </c:pt>
                <c:pt idx="6">
                  <c:v>1505</c:v>
                </c:pt>
                <c:pt idx="9">
                  <c:v>1331</c:v>
                </c:pt>
                <c:pt idx="12">
                  <c:v>1346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2840</c:v>
                </c:pt>
                <c:pt idx="3">
                  <c:v>2769</c:v>
                </c:pt>
                <c:pt idx="6">
                  <c:v>2785</c:v>
                </c:pt>
                <c:pt idx="9">
                  <c:v>2597</c:v>
                </c:pt>
                <c:pt idx="12">
                  <c:v>2474</c:v>
                </c:pt>
              </c:numCache>
            </c:numRef>
          </c:val>
        </c:ser>
        <c:dLbls>
          <c:showLegendKey val="0"/>
          <c:showVal val="0"/>
          <c:showCatName val="0"/>
          <c:showSerName val="0"/>
          <c:showPercent val="0"/>
          <c:showBubbleSize val="0"/>
        </c:dLbls>
        <c:gapWidth val="100"/>
        <c:overlap val="100"/>
        <c:axId val="108175744"/>
        <c:axId val="108177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2079</c:v>
                </c:pt>
                <c:pt idx="2">
                  <c:v>#N/A</c:v>
                </c:pt>
                <c:pt idx="3">
                  <c:v>#N/A</c:v>
                </c:pt>
                <c:pt idx="4">
                  <c:v>2136</c:v>
                </c:pt>
                <c:pt idx="5">
                  <c:v>#N/A</c:v>
                </c:pt>
                <c:pt idx="6">
                  <c:v>#N/A</c:v>
                </c:pt>
                <c:pt idx="7">
                  <c:v>2117</c:v>
                </c:pt>
                <c:pt idx="8">
                  <c:v>#N/A</c:v>
                </c:pt>
                <c:pt idx="9">
                  <c:v>#N/A</c:v>
                </c:pt>
                <c:pt idx="10">
                  <c:v>1672</c:v>
                </c:pt>
                <c:pt idx="11">
                  <c:v>#N/A</c:v>
                </c:pt>
                <c:pt idx="12">
                  <c:v>#N/A</c:v>
                </c:pt>
                <c:pt idx="13">
                  <c:v>1405</c:v>
                </c:pt>
                <c:pt idx="14">
                  <c:v>#N/A</c:v>
                </c:pt>
              </c:numCache>
            </c:numRef>
          </c:val>
          <c:smooth val="0"/>
        </c:ser>
        <c:dLbls>
          <c:showLegendKey val="0"/>
          <c:showVal val="0"/>
          <c:showCatName val="0"/>
          <c:showSerName val="0"/>
          <c:showPercent val="0"/>
          <c:showBubbleSize val="0"/>
        </c:dLbls>
        <c:marker val="1"/>
        <c:smooth val="0"/>
        <c:axId val="108175744"/>
        <c:axId val="108177664"/>
      </c:lineChart>
      <c:catAx>
        <c:axId val="10817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177664"/>
        <c:crosses val="autoZero"/>
        <c:auto val="1"/>
        <c:lblAlgn val="ctr"/>
        <c:lblOffset val="100"/>
        <c:tickLblSkip val="1"/>
        <c:tickMarkSkip val="1"/>
        <c:noMultiLvlLbl val="0"/>
      </c:catAx>
      <c:valAx>
        <c:axId val="108177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7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30585</c:v>
                </c:pt>
                <c:pt idx="5">
                  <c:v>31103</c:v>
                </c:pt>
                <c:pt idx="8">
                  <c:v>31622</c:v>
                </c:pt>
                <c:pt idx="11">
                  <c:v>31935</c:v>
                </c:pt>
                <c:pt idx="14">
                  <c:v>32386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9155</c:v>
                </c:pt>
                <c:pt idx="5">
                  <c:v>8991</c:v>
                </c:pt>
                <c:pt idx="8">
                  <c:v>8500</c:v>
                </c:pt>
                <c:pt idx="11">
                  <c:v>8995</c:v>
                </c:pt>
                <c:pt idx="14">
                  <c:v>7879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3307</c:v>
                </c:pt>
                <c:pt idx="5">
                  <c:v>3594</c:v>
                </c:pt>
                <c:pt idx="8">
                  <c:v>3324</c:v>
                </c:pt>
                <c:pt idx="11">
                  <c:v>3100</c:v>
                </c:pt>
                <c:pt idx="14">
                  <c:v>3209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5019</c:v>
                </c:pt>
                <c:pt idx="3">
                  <c:v>4983</c:v>
                </c:pt>
                <c:pt idx="6">
                  <c:v>4739</c:v>
                </c:pt>
                <c:pt idx="9">
                  <c:v>4465</c:v>
                </c:pt>
                <c:pt idx="12">
                  <c:v>4404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5996</c:v>
                </c:pt>
                <c:pt idx="3">
                  <c:v>5248</c:v>
                </c:pt>
                <c:pt idx="6">
                  <c:v>4501</c:v>
                </c:pt>
                <c:pt idx="9">
                  <c:v>3754</c:v>
                </c:pt>
                <c:pt idx="12">
                  <c:v>3045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20528</c:v>
                </c:pt>
                <c:pt idx="3">
                  <c:v>19856</c:v>
                </c:pt>
                <c:pt idx="6">
                  <c:v>19355</c:v>
                </c:pt>
                <c:pt idx="9">
                  <c:v>18989</c:v>
                </c:pt>
                <c:pt idx="12">
                  <c:v>18399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1081</c:v>
                </c:pt>
                <c:pt idx="3">
                  <c:v>939</c:v>
                </c:pt>
                <c:pt idx="6">
                  <c:v>796</c:v>
                </c:pt>
                <c:pt idx="9">
                  <c:v>652</c:v>
                </c:pt>
                <c:pt idx="12">
                  <c:v>507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26488</c:v>
                </c:pt>
                <c:pt idx="3">
                  <c:v>26425</c:v>
                </c:pt>
                <c:pt idx="6">
                  <c:v>26297</c:v>
                </c:pt>
                <c:pt idx="9">
                  <c:v>26714</c:v>
                </c:pt>
                <c:pt idx="12">
                  <c:v>26979</c:v>
                </c:pt>
              </c:numCache>
            </c:numRef>
          </c:val>
        </c:ser>
        <c:dLbls>
          <c:showLegendKey val="0"/>
          <c:showVal val="0"/>
          <c:showCatName val="0"/>
          <c:showSerName val="0"/>
          <c:showPercent val="0"/>
          <c:showBubbleSize val="0"/>
        </c:dLbls>
        <c:gapWidth val="100"/>
        <c:overlap val="100"/>
        <c:axId val="107565056"/>
        <c:axId val="107566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16064</c:v>
                </c:pt>
                <c:pt idx="2">
                  <c:v>#N/A</c:v>
                </c:pt>
                <c:pt idx="3">
                  <c:v>#N/A</c:v>
                </c:pt>
                <c:pt idx="4">
                  <c:v>13762</c:v>
                </c:pt>
                <c:pt idx="5">
                  <c:v>#N/A</c:v>
                </c:pt>
                <c:pt idx="6">
                  <c:v>#N/A</c:v>
                </c:pt>
                <c:pt idx="7">
                  <c:v>12242</c:v>
                </c:pt>
                <c:pt idx="8">
                  <c:v>#N/A</c:v>
                </c:pt>
                <c:pt idx="9">
                  <c:v>#N/A</c:v>
                </c:pt>
                <c:pt idx="10">
                  <c:v>10544</c:v>
                </c:pt>
                <c:pt idx="11">
                  <c:v>#N/A</c:v>
                </c:pt>
                <c:pt idx="12">
                  <c:v>#N/A</c:v>
                </c:pt>
                <c:pt idx="13">
                  <c:v>9860</c:v>
                </c:pt>
                <c:pt idx="14">
                  <c:v>#N/A</c:v>
                </c:pt>
              </c:numCache>
            </c:numRef>
          </c:val>
          <c:smooth val="0"/>
        </c:ser>
        <c:dLbls>
          <c:showLegendKey val="0"/>
          <c:showVal val="0"/>
          <c:showCatName val="0"/>
          <c:showSerName val="0"/>
          <c:showPercent val="0"/>
          <c:showBubbleSize val="0"/>
        </c:dLbls>
        <c:marker val="1"/>
        <c:smooth val="0"/>
        <c:axId val="107565056"/>
        <c:axId val="107566976"/>
      </c:lineChart>
      <c:catAx>
        <c:axId val="10756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566976"/>
        <c:crosses val="autoZero"/>
        <c:auto val="1"/>
        <c:lblAlgn val="ctr"/>
        <c:lblOffset val="100"/>
        <c:tickLblSkip val="1"/>
        <c:tickMarkSkip val="1"/>
        <c:noMultiLvlLbl val="0"/>
      </c:catAx>
      <c:valAx>
        <c:axId val="107566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56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{BFD3C964-21BA-4207-BE30-A8534EA7F87B}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{B6D9F730-FEC3-4686-9A22-19B0784BAD83}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{63876E9D-0F31-48DA-A562-CCA5B70E5C7A}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{E8D49EC1-5524-477F-84BD-E52C36EDFB38}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{C73B85E8-B553-47FE-A943-7EB44B5F0D12}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{562B6CED-D274-459A-A454-C9543B268D9A}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{20FF5101-B726-4BBF-95FA-0FE8EBED613E}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{C92E4161-7EB6-4E09-8B69-BF25FE1D77D8}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{0A96276C-104C-4BD3-9519-9F77CC5635B2}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{A66FE475-E43F-4693-BB19-ED057D292D83}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8068224"/>
        <c:axId val="96183808"/>
      </c:scatterChart>
      <c:valAx>
        <c:axId val="1080682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183808"/>
        <c:crosses val="autoZero"/>
        <c:crossBetween val="midCat"/>
      </c:valAx>
      <c:valAx>
        <c:axId val="961838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068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{A4A65626-8098-462B-B605-DB1537B68F8A}</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{95E95666-6A18-4509-94B0-343E4812B4B0}</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{387801BB-341F-4784-85A6-5F7290C16CEF}</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{FB77FC24-F8AA-46A2-926F-986279D509B7}</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{0E37BD6B-1CB4-4F5C-B836-9887336EB3D1}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13.8</c:v>
                </c:pt>
                <c:pt idx="1">
                  <c:v>13.8</c:v>
                </c:pt>
                <c:pt idx="2">
                  <c:v>13.7</c:v>
                </c:pt>
                <c:pt idx="3">
                  <c:v>12.9</c:v>
                </c:pt>
                <c:pt idx="4">
                  <c:v>11.2</c:v>
                </c:pt>
              </c:numCache>
            </c:numRef>
          </c:xVal>
          <c:yVal>
            <c:numRef>
              <c:f>公会計指標分析・財政指標組合せ分析表!$K$73:$O$73</c:f>
              <c:numCache>
                <c:formatCode>#,##0.0;"▲ "#,##0.0</c:formatCode>
                <c:ptCount val="5"/>
                <c:pt idx="0">
                  <c:v>104.6</c:v>
                </c:pt>
                <c:pt idx="1">
                  <c:v>90.1</c:v>
                </c:pt>
                <c:pt idx="2">
                  <c:v>79.8</c:v>
                </c:pt>
                <c:pt idx="3">
                  <c:v>69.099999999999994</c:v>
                </c:pt>
                <c:pt idx="4">
                  <c:v>62.9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{EBCC0740-7650-43EE-8FD9-8557117434F0}</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{39F7183C-B094-4CF6-ADDA-A21C6378EFA1}</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{365237D5-6023-40F1-ADB7-46F1B034ECA0}</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{9FB37D73-5E6E-435C-A7A6-0B9B67A1AB96}</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{55EB0919-0147-4617-8F5F-D31DFE1F3DE6}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107517056"/>
        <c:axId val="107518976"/>
      </c:scatterChart>
      <c:valAx>
        <c:axId val="107517056"/>
        <c:scaling>
          <c:orientation val="minMax"/>
          <c:max val="14.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518976"/>
        <c:crosses val="autoZero"/>
        <c:crossBetween val="midCat"/>
      </c:valAx>
      <c:valAx>
        <c:axId val="107518976"/>
        <c:scaling>
          <c:orientation val="minMax"/>
          <c:max val="117"/>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5170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ea"/>
              <a:ea typeface="+mn-ea"/>
              <a:cs typeface="+mn-cs"/>
            </a:rPr>
            <a:t>　元利償還金については、近年の普通建設事業の抑制に</a:t>
          </a:r>
          <a:r>
            <a:rPr lang="ja-JP" altLang="en-US" sz="1050">
              <a:solidFill>
                <a:schemeClr val="dk1"/>
              </a:solidFill>
              <a:effectLst/>
              <a:latin typeface="+mn-ea"/>
              <a:ea typeface="+mn-ea"/>
              <a:cs typeface="+mn-cs"/>
            </a:rPr>
            <a:t>より</a:t>
          </a:r>
          <a:r>
            <a:rPr lang="ja-JP" altLang="ja-JP" sz="1050">
              <a:solidFill>
                <a:schemeClr val="dk1"/>
              </a:solidFill>
              <a:effectLst/>
              <a:latin typeface="+mn-ea"/>
              <a:ea typeface="+mn-ea"/>
              <a:cs typeface="+mn-cs"/>
            </a:rPr>
            <a:t>減少傾向となっている。</a:t>
          </a:r>
          <a:endParaRPr lang="ja-JP" altLang="ja-JP" sz="1050">
            <a:effectLst/>
            <a:latin typeface="+mn-ea"/>
            <a:ea typeface="+mn-ea"/>
          </a:endParaRPr>
        </a:p>
        <a:p>
          <a:r>
            <a:rPr lang="ja-JP" altLang="ja-JP" sz="1050">
              <a:solidFill>
                <a:schemeClr val="dk1"/>
              </a:solidFill>
              <a:effectLst/>
              <a:latin typeface="+mn-ea"/>
              <a:ea typeface="+mn-ea"/>
              <a:cs typeface="+mn-cs"/>
            </a:rPr>
            <a:t>　公営企業債の元利償還金に対する繰入金は、</a:t>
          </a:r>
          <a:r>
            <a:rPr lang="ja-JP" altLang="en-US" sz="1050">
              <a:solidFill>
                <a:schemeClr val="dk1"/>
              </a:solidFill>
              <a:effectLst/>
              <a:latin typeface="+mn-ea"/>
              <a:ea typeface="+mn-ea"/>
              <a:cs typeface="+mn-cs"/>
            </a:rPr>
            <a:t>平成</a:t>
          </a:r>
          <a:r>
            <a:rPr lang="en-US" altLang="ja-JP" sz="1050">
              <a:solidFill>
                <a:schemeClr val="dk1"/>
              </a:solidFill>
              <a:effectLst/>
              <a:latin typeface="+mn-ea"/>
              <a:ea typeface="+mn-ea"/>
              <a:cs typeface="+mn-cs"/>
            </a:rPr>
            <a:t>26</a:t>
          </a:r>
          <a:r>
            <a:rPr lang="ja-JP" altLang="ja-JP" sz="1050">
              <a:solidFill>
                <a:schemeClr val="dk1"/>
              </a:solidFill>
              <a:effectLst/>
              <a:latin typeface="+mn-ea"/>
              <a:ea typeface="+mn-ea"/>
              <a:cs typeface="+mn-cs"/>
            </a:rPr>
            <a:t>年度に下水道資本費平準化債の発行額を増額したことにより減少した</a:t>
          </a:r>
          <a:r>
            <a:rPr lang="ja-JP" altLang="en-US" sz="1050">
              <a:solidFill>
                <a:schemeClr val="dk1"/>
              </a:solidFill>
              <a:effectLst/>
              <a:latin typeface="+mn-ea"/>
              <a:ea typeface="+mn-ea"/>
              <a:cs typeface="+mn-cs"/>
            </a:rPr>
            <a:t>。平成</a:t>
          </a:r>
          <a:r>
            <a:rPr lang="en-US" altLang="ja-JP" sz="1050">
              <a:solidFill>
                <a:schemeClr val="dk1"/>
              </a:solidFill>
              <a:effectLst/>
              <a:latin typeface="+mn-ea"/>
              <a:ea typeface="+mn-ea"/>
              <a:cs typeface="+mn-cs"/>
            </a:rPr>
            <a:t>27</a:t>
          </a:r>
          <a:r>
            <a:rPr lang="ja-JP" altLang="ja-JP" sz="1050">
              <a:solidFill>
                <a:schemeClr val="dk1"/>
              </a:solidFill>
              <a:effectLst/>
              <a:latin typeface="+mn-ea"/>
              <a:ea typeface="+mn-ea"/>
              <a:cs typeface="+mn-cs"/>
            </a:rPr>
            <a:t>年度は下水道資本費平準化債の発行額が</a:t>
          </a:r>
          <a:r>
            <a:rPr lang="ja-JP" altLang="en-US" sz="1050">
              <a:solidFill>
                <a:schemeClr val="dk1"/>
              </a:solidFill>
              <a:effectLst/>
              <a:latin typeface="+mn-ea"/>
              <a:ea typeface="+mn-ea"/>
              <a:cs typeface="+mn-cs"/>
            </a:rPr>
            <a:t>前</a:t>
          </a:r>
          <a:r>
            <a:rPr lang="ja-JP" altLang="ja-JP" sz="1050">
              <a:solidFill>
                <a:schemeClr val="dk1"/>
              </a:solidFill>
              <a:effectLst/>
              <a:latin typeface="+mn-ea"/>
              <a:ea typeface="+mn-ea"/>
              <a:cs typeface="+mn-cs"/>
            </a:rPr>
            <a:t>年度と同額であった</a:t>
          </a:r>
          <a:r>
            <a:rPr lang="ja-JP" altLang="en-US" sz="1050">
              <a:solidFill>
                <a:schemeClr val="dk1"/>
              </a:solidFill>
              <a:effectLst/>
              <a:latin typeface="+mn-ea"/>
              <a:ea typeface="+mn-ea"/>
              <a:cs typeface="+mn-cs"/>
            </a:rPr>
            <a:t>ため、</a:t>
          </a:r>
          <a:r>
            <a:rPr lang="ja-JP" altLang="ja-JP" sz="1050">
              <a:solidFill>
                <a:schemeClr val="dk1"/>
              </a:solidFill>
              <a:effectLst/>
              <a:latin typeface="+mn-ea"/>
              <a:ea typeface="+mn-ea"/>
              <a:cs typeface="+mn-cs"/>
            </a:rPr>
            <a:t>ほぼ横ばいとなった。</a:t>
          </a:r>
          <a:endParaRPr lang="ja-JP" altLang="ja-JP" sz="1050">
            <a:effectLst/>
            <a:latin typeface="+mn-ea"/>
            <a:ea typeface="+mn-ea"/>
          </a:endParaRPr>
        </a:p>
        <a:p>
          <a:r>
            <a:rPr lang="ja-JP" altLang="ja-JP" sz="1050">
              <a:solidFill>
                <a:schemeClr val="dk1"/>
              </a:solidFill>
              <a:effectLst/>
              <a:latin typeface="+mn-ea"/>
              <a:ea typeface="+mn-ea"/>
              <a:cs typeface="+mn-cs"/>
            </a:rPr>
            <a:t>　組合等が起こした地方債の元利償還金に対する負担金については、岸和田市貝塚市清掃施設組合において、翌年度繰越金を圧縮したこと</a:t>
          </a:r>
          <a:r>
            <a:rPr lang="ja-JP" altLang="en-US" sz="1050">
              <a:solidFill>
                <a:schemeClr val="dk1"/>
              </a:solidFill>
              <a:effectLst/>
              <a:latin typeface="+mn-ea"/>
              <a:ea typeface="+mn-ea"/>
              <a:cs typeface="+mn-cs"/>
            </a:rPr>
            <a:t>等</a:t>
          </a:r>
          <a:r>
            <a:rPr lang="ja-JP" altLang="ja-JP" sz="1050">
              <a:solidFill>
                <a:schemeClr val="dk1"/>
              </a:solidFill>
              <a:effectLst/>
              <a:latin typeface="+mn-ea"/>
              <a:ea typeface="+mn-ea"/>
              <a:cs typeface="+mn-cs"/>
            </a:rPr>
            <a:t>により、</a:t>
          </a:r>
          <a:r>
            <a:rPr lang="ja-JP" altLang="en-US" sz="1050">
              <a:solidFill>
                <a:schemeClr val="dk1"/>
              </a:solidFill>
              <a:effectLst/>
              <a:latin typeface="+mn-ea"/>
              <a:ea typeface="+mn-ea"/>
              <a:cs typeface="+mn-cs"/>
            </a:rPr>
            <a:t>平成</a:t>
          </a:r>
          <a:r>
            <a:rPr lang="en-US" altLang="ja-JP" sz="1050">
              <a:solidFill>
                <a:schemeClr val="dk1"/>
              </a:solidFill>
              <a:effectLst/>
              <a:latin typeface="+mn-ea"/>
              <a:ea typeface="+mn-ea"/>
              <a:cs typeface="+mn-cs"/>
            </a:rPr>
            <a:t>27</a:t>
          </a:r>
          <a:r>
            <a:rPr lang="ja-JP" altLang="ja-JP" sz="1050">
              <a:solidFill>
                <a:schemeClr val="dk1"/>
              </a:solidFill>
              <a:effectLst/>
              <a:latin typeface="+mn-ea"/>
              <a:ea typeface="+mn-ea"/>
              <a:cs typeface="+mn-cs"/>
            </a:rPr>
            <a:t>年度に減少に転じた。</a:t>
          </a:r>
          <a:endParaRPr lang="ja-JP" altLang="ja-JP" sz="1050">
            <a:effectLst/>
            <a:latin typeface="+mn-ea"/>
            <a:ea typeface="+mn-ea"/>
          </a:endParaRPr>
        </a:p>
        <a:p>
          <a:r>
            <a:rPr lang="ja-JP" altLang="ja-JP" sz="1050">
              <a:solidFill>
                <a:schemeClr val="dk1"/>
              </a:solidFill>
              <a:effectLst/>
              <a:latin typeface="+mn-ea"/>
              <a:ea typeface="+mn-ea"/>
              <a:cs typeface="+mn-cs"/>
            </a:rPr>
            <a:t>　控除財源である算入公債費等は、平成７年度および８年度の減税補てん債の償還が終了したこと、平成元年度の二色小学校及び第五中学校の学校用地取得に関する起債の償還が終了したこと等により、</a:t>
          </a:r>
          <a:r>
            <a:rPr lang="ja-JP" altLang="en-US" sz="1050">
              <a:solidFill>
                <a:schemeClr val="dk1"/>
              </a:solidFill>
              <a:effectLst/>
              <a:latin typeface="+mn-ea"/>
              <a:ea typeface="+mn-ea"/>
              <a:cs typeface="+mn-cs"/>
            </a:rPr>
            <a:t>平成</a:t>
          </a:r>
          <a:r>
            <a:rPr lang="en-US" altLang="ja-JP" sz="1050">
              <a:solidFill>
                <a:schemeClr val="dk1"/>
              </a:solidFill>
              <a:effectLst/>
              <a:latin typeface="+mn-ea"/>
              <a:ea typeface="+mn-ea"/>
              <a:cs typeface="+mn-cs"/>
            </a:rPr>
            <a:t>27</a:t>
          </a:r>
          <a:r>
            <a:rPr lang="ja-JP" altLang="ja-JP" sz="1050">
              <a:solidFill>
                <a:schemeClr val="dk1"/>
              </a:solidFill>
              <a:effectLst/>
              <a:latin typeface="+mn-ea"/>
              <a:ea typeface="+mn-ea"/>
              <a:cs typeface="+mn-cs"/>
            </a:rPr>
            <a:t>年度は減少となった。</a:t>
          </a:r>
          <a:endParaRPr lang="ja-JP" altLang="ja-JP" sz="1050">
            <a:effectLst/>
            <a:latin typeface="+mn-ea"/>
            <a:ea typeface="+mn-ea"/>
          </a:endParaRPr>
        </a:p>
        <a:p>
          <a:r>
            <a:rPr lang="ja-JP" altLang="ja-JP" sz="1050">
              <a:solidFill>
                <a:schemeClr val="dk1"/>
              </a:solidFill>
              <a:effectLst/>
              <a:latin typeface="+mn-ea"/>
              <a:ea typeface="+mn-ea"/>
              <a:cs typeface="+mn-cs"/>
            </a:rPr>
            <a:t>　今後も普通建設事業を抑制し、元利償還金の極端な増加が生じないように努める。</a:t>
          </a:r>
          <a:endParaRPr lang="ja-JP" altLang="ja-JP" sz="105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ea"/>
              <a:ea typeface="+mn-ea"/>
              <a:cs typeface="+mn-cs"/>
            </a:rPr>
            <a:t>　将来負担比率の分子については、平成</a:t>
          </a:r>
          <a:r>
            <a:rPr lang="en-US" altLang="ja-JP" sz="1100">
              <a:solidFill>
                <a:schemeClr val="dk1"/>
              </a:solidFill>
              <a:effectLst/>
              <a:latin typeface="+mn-ea"/>
              <a:ea typeface="+mn-ea"/>
              <a:cs typeface="+mn-cs"/>
            </a:rPr>
            <a:t>20</a:t>
          </a:r>
          <a:r>
            <a:rPr lang="ja-JP" altLang="ja-JP" sz="1100">
              <a:solidFill>
                <a:schemeClr val="dk1"/>
              </a:solidFill>
              <a:effectLst/>
              <a:latin typeface="+mn-ea"/>
              <a:ea typeface="+mn-ea"/>
              <a:cs typeface="+mn-cs"/>
            </a:rPr>
            <a:t>年度以降減少傾向にある。これは、公営企業の公債費に係る繰入見込額、岸和田市貝塚市清掃施設組合の公債費に係る負担等見込額、千石荘病院等跡地取得に伴う支出予定額が減少したことにより、将来負担額が年々減少していることが主な要因である。</a:t>
          </a:r>
          <a:endParaRPr lang="ja-JP" altLang="ja-JP" sz="1100">
            <a:effectLst/>
            <a:latin typeface="+mn-ea"/>
            <a:ea typeface="+mn-ea"/>
          </a:endParaRPr>
        </a:p>
        <a:p>
          <a:r>
            <a:rPr lang="ja-JP" altLang="ja-JP" sz="1100">
              <a:solidFill>
                <a:schemeClr val="dk1"/>
              </a:solidFill>
              <a:effectLst/>
              <a:latin typeface="+mn-ea"/>
              <a:ea typeface="+mn-ea"/>
              <a:cs typeface="+mn-cs"/>
            </a:rPr>
            <a:t>　充当可能財源等については、</a:t>
          </a:r>
          <a:r>
            <a:rPr lang="ja-JP" altLang="en-US"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27</a:t>
          </a:r>
          <a:r>
            <a:rPr lang="ja-JP" altLang="en-US" sz="1100">
              <a:solidFill>
                <a:schemeClr val="dk1"/>
              </a:solidFill>
              <a:effectLst/>
              <a:latin typeface="+mn-ea"/>
              <a:ea typeface="+mn-ea"/>
              <a:cs typeface="+mn-cs"/>
            </a:rPr>
            <a:t>年度は減少した。これは、</a:t>
          </a:r>
          <a:r>
            <a:rPr lang="ja-JP" altLang="ja-JP" sz="1100">
              <a:solidFill>
                <a:schemeClr val="dk1"/>
              </a:solidFill>
              <a:effectLst/>
              <a:latin typeface="+mn-lt"/>
              <a:ea typeface="+mn-ea"/>
              <a:cs typeface="+mn-cs"/>
            </a:rPr>
            <a:t>臨時財政対策債の増加によ</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基準財政需要額算入見込額</a:t>
          </a:r>
          <a:r>
            <a:rPr lang="ja-JP" altLang="en-US" sz="1100">
              <a:solidFill>
                <a:schemeClr val="dk1"/>
              </a:solidFill>
              <a:effectLst/>
              <a:latin typeface="+mn-lt"/>
              <a:ea typeface="+mn-ea"/>
              <a:cs typeface="+mn-cs"/>
            </a:rPr>
            <a:t>の増加や、</a:t>
          </a:r>
          <a:r>
            <a:rPr lang="ja-JP" altLang="ja-JP" sz="1100">
              <a:solidFill>
                <a:schemeClr val="dk1"/>
              </a:solidFill>
              <a:effectLst/>
              <a:latin typeface="+mn-ea"/>
              <a:ea typeface="+mn-ea"/>
              <a:cs typeface="+mn-cs"/>
            </a:rPr>
            <a:t>ふるさと納税の寄附金</a:t>
          </a:r>
          <a:r>
            <a:rPr lang="ja-JP" altLang="en-US" sz="1100">
              <a:solidFill>
                <a:schemeClr val="dk1"/>
              </a:solidFill>
              <a:effectLst/>
              <a:latin typeface="+mn-ea"/>
              <a:ea typeface="+mn-ea"/>
              <a:cs typeface="+mn-cs"/>
            </a:rPr>
            <a:t>の増加による充当可能基金の</a:t>
          </a:r>
          <a:r>
            <a:rPr lang="ja-JP" altLang="ja-JP" sz="1100">
              <a:solidFill>
                <a:schemeClr val="dk1"/>
              </a:solidFill>
              <a:effectLst/>
              <a:latin typeface="+mn-ea"/>
              <a:ea typeface="+mn-ea"/>
              <a:cs typeface="+mn-cs"/>
            </a:rPr>
            <a:t>増加</a:t>
          </a:r>
          <a:r>
            <a:rPr lang="ja-JP" altLang="en-US" sz="1100">
              <a:solidFill>
                <a:schemeClr val="dk1"/>
              </a:solidFill>
              <a:effectLst/>
              <a:latin typeface="+mn-ea"/>
              <a:ea typeface="+mn-ea"/>
              <a:cs typeface="+mn-cs"/>
            </a:rPr>
            <a:t>があったものの、都市計画事業に係る地方債の元金償還金等が増加した</a:t>
          </a:r>
          <a:r>
            <a:rPr lang="ja-JP" altLang="ja-JP" sz="1100">
              <a:solidFill>
                <a:schemeClr val="dk1"/>
              </a:solidFill>
              <a:effectLst/>
              <a:latin typeface="+mn-lt"/>
              <a:ea typeface="+mn-ea"/>
              <a:cs typeface="+mn-cs"/>
            </a:rPr>
            <a:t>ことにより、都市計画事業総額に占める都市計画税の充当割合が低下し</a:t>
          </a:r>
          <a:r>
            <a:rPr lang="ja-JP" altLang="en-US" sz="1100">
              <a:solidFill>
                <a:schemeClr val="dk1"/>
              </a:solidFill>
              <a:effectLst/>
              <a:latin typeface="+mn-lt"/>
              <a:ea typeface="+mn-ea"/>
              <a:cs typeface="+mn-cs"/>
            </a:rPr>
            <a:t>、</a:t>
          </a:r>
          <a:r>
            <a:rPr lang="ja-JP" altLang="en-US" sz="1100">
              <a:solidFill>
                <a:schemeClr val="dk1"/>
              </a:solidFill>
              <a:effectLst/>
              <a:latin typeface="+mn-ea"/>
              <a:ea typeface="+mn-ea"/>
              <a:cs typeface="+mn-cs"/>
            </a:rPr>
            <a:t>充当可能特定歳入が減少したためである。</a:t>
          </a:r>
          <a:endParaRPr lang="en-US" altLang="ja-JP" sz="1100">
            <a:solidFill>
              <a:schemeClr val="dk1"/>
            </a:solidFill>
            <a:effectLst/>
            <a:latin typeface="+mn-ea"/>
            <a:ea typeface="+mn-ea"/>
            <a:cs typeface="+mn-cs"/>
          </a:endParaRPr>
        </a:p>
        <a:p>
          <a:r>
            <a:rPr lang="ja-JP" altLang="ja-JP" sz="1100">
              <a:solidFill>
                <a:schemeClr val="dk1"/>
              </a:solidFill>
              <a:effectLst/>
              <a:latin typeface="+mn-ea"/>
              <a:ea typeface="+mn-ea"/>
              <a:cs typeface="+mn-cs"/>
            </a:rPr>
            <a:t>　この間の投資的事業の抑制や償還</a:t>
          </a:r>
          <a:r>
            <a:rPr lang="ja-JP" altLang="en-US" sz="1100">
              <a:solidFill>
                <a:schemeClr val="dk1"/>
              </a:solidFill>
              <a:effectLst/>
              <a:latin typeface="+mn-ea"/>
              <a:ea typeface="+mn-ea"/>
              <a:cs typeface="+mn-cs"/>
            </a:rPr>
            <a:t>が進んだこと</a:t>
          </a:r>
          <a:r>
            <a:rPr lang="ja-JP" altLang="ja-JP" sz="1100">
              <a:solidFill>
                <a:schemeClr val="dk1"/>
              </a:solidFill>
              <a:effectLst/>
              <a:latin typeface="+mn-ea"/>
              <a:ea typeface="+mn-ea"/>
              <a:cs typeface="+mn-cs"/>
            </a:rPr>
            <a:t>により地方債残高は減少に転じる見込みであり、今後については、新規事業等において計画段階で内容を精査し、事業規模を必要最小限度に抑えるとともに優先順位づけ</a:t>
          </a:r>
          <a:r>
            <a:rPr lang="ja-JP" altLang="en-US" sz="1100">
              <a:solidFill>
                <a:schemeClr val="dk1"/>
              </a:solidFill>
              <a:effectLst/>
              <a:latin typeface="+mn-ea"/>
              <a:ea typeface="+mn-ea"/>
              <a:cs typeface="+mn-cs"/>
            </a:rPr>
            <a:t>を</a:t>
          </a:r>
          <a:r>
            <a:rPr lang="ja-JP" altLang="ja-JP" sz="1100">
              <a:solidFill>
                <a:schemeClr val="dk1"/>
              </a:solidFill>
              <a:effectLst/>
              <a:latin typeface="+mn-ea"/>
              <a:ea typeface="+mn-ea"/>
              <a:cs typeface="+mn-cs"/>
            </a:rPr>
            <a:t>徹底</a:t>
          </a:r>
          <a:r>
            <a:rPr lang="ja-JP" altLang="en-US" sz="1100">
              <a:solidFill>
                <a:schemeClr val="dk1"/>
              </a:solidFill>
              <a:effectLst/>
              <a:latin typeface="+mn-ea"/>
              <a:ea typeface="+mn-ea"/>
              <a:cs typeface="+mn-cs"/>
            </a:rPr>
            <a:t>するなど</a:t>
          </a:r>
          <a:r>
            <a:rPr lang="ja-JP" altLang="ja-JP" sz="1100">
              <a:solidFill>
                <a:schemeClr val="dk1"/>
              </a:solidFill>
              <a:effectLst/>
              <a:latin typeface="+mn-ea"/>
              <a:ea typeface="+mn-ea"/>
              <a:cs typeface="+mn-cs"/>
            </a:rPr>
            <a:t>、長期的な視野に立って将来負担</a:t>
          </a:r>
          <a:r>
            <a:rPr lang="ja-JP" altLang="en-US" sz="1100">
              <a:solidFill>
                <a:schemeClr val="dk1"/>
              </a:solidFill>
              <a:effectLst/>
              <a:latin typeface="+mn-ea"/>
              <a:ea typeface="+mn-ea"/>
              <a:cs typeface="+mn-cs"/>
            </a:rPr>
            <a:t>の</a:t>
          </a:r>
          <a:r>
            <a:rPr lang="ja-JP" altLang="ja-JP" sz="1100">
              <a:solidFill>
                <a:schemeClr val="dk1"/>
              </a:solidFill>
              <a:effectLst/>
              <a:latin typeface="+mn-ea"/>
              <a:ea typeface="+mn-ea"/>
              <a:cs typeface="+mn-cs"/>
            </a:rPr>
            <a:t>抑制</a:t>
          </a:r>
          <a:r>
            <a:rPr lang="ja-JP" altLang="en-US" sz="1100">
              <a:solidFill>
                <a:schemeClr val="dk1"/>
              </a:solidFill>
              <a:effectLst/>
              <a:latin typeface="+mn-ea"/>
              <a:ea typeface="+mn-ea"/>
              <a:cs typeface="+mn-cs"/>
            </a:rPr>
            <a:t>に</a:t>
          </a:r>
          <a:r>
            <a:rPr lang="ja-JP" altLang="ja-JP" sz="1100">
              <a:solidFill>
                <a:schemeClr val="dk1"/>
              </a:solidFill>
              <a:effectLst/>
              <a:latin typeface="+mn-ea"/>
              <a:ea typeface="+mn-ea"/>
              <a:cs typeface="+mn-cs"/>
            </a:rPr>
            <a:t>努める。</a:t>
          </a:r>
          <a:endParaRPr lang="ja-JP" altLang="ja-JP" sz="11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大阪府貝塚市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89,212
88,580
43.93
30,990,757
30,866,282
77,261
18,085,884
26,978,953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62.9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大阪府貝塚市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89,212
88,580
43.93
30,990,757
30,866,282
77,261
18,085,884
26,978,953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大阪府貝塚市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89,212
88,580
43.93
30,990,757
30,866,282
77,261
18,085,884
26,978,953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大阪府貝塚市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89,212
88,580
43.93
30,990,757
30,866,282
77,261
18,085,884
26,978,953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050">
              <a:solidFill>
                <a:schemeClr val="dk1"/>
              </a:solidFill>
              <a:effectLst/>
              <a:latin typeface="+mn-ea"/>
              <a:ea typeface="+mn-ea"/>
              <a:cs typeface="+mn-cs"/>
            </a:rPr>
            <a:t>平成</a:t>
          </a:r>
          <a:r>
            <a:rPr kumimoji="1" lang="en-US" altLang="ja-JP" sz="1050">
              <a:solidFill>
                <a:schemeClr val="dk1"/>
              </a:solidFill>
              <a:effectLst/>
              <a:latin typeface="+mn-ea"/>
              <a:ea typeface="+mn-ea"/>
              <a:cs typeface="+mn-cs"/>
            </a:rPr>
            <a:t>26</a:t>
          </a:r>
          <a:r>
            <a:rPr kumimoji="1" lang="ja-JP" altLang="ja-JP" sz="1050">
              <a:solidFill>
                <a:schemeClr val="dk1"/>
              </a:solidFill>
              <a:effectLst/>
              <a:latin typeface="+mn-ea"/>
              <a:ea typeface="+mn-ea"/>
              <a:cs typeface="+mn-cs"/>
            </a:rPr>
            <a:t>年度決算から</a:t>
          </a:r>
          <a:r>
            <a:rPr kumimoji="1" lang="en-US" altLang="ja-JP" sz="1050">
              <a:solidFill>
                <a:schemeClr val="dk1"/>
              </a:solidFill>
              <a:effectLst/>
              <a:latin typeface="+mn-ea"/>
              <a:ea typeface="+mn-ea"/>
              <a:cs typeface="+mn-cs"/>
            </a:rPr>
            <a:t>0.01</a:t>
          </a:r>
          <a:r>
            <a:rPr kumimoji="1" lang="ja-JP" altLang="ja-JP" sz="1050">
              <a:solidFill>
                <a:schemeClr val="dk1"/>
              </a:solidFill>
              <a:effectLst/>
              <a:latin typeface="+mn-ea"/>
              <a:ea typeface="+mn-ea"/>
              <a:cs typeface="+mn-cs"/>
            </a:rPr>
            <a:t>ポイント増加し</a:t>
          </a:r>
          <a:r>
            <a:rPr kumimoji="1" lang="ja-JP" altLang="en-US" sz="1050">
              <a:solidFill>
                <a:schemeClr val="dk1"/>
              </a:solidFill>
              <a:effectLst/>
              <a:latin typeface="+mn-ea"/>
              <a:ea typeface="+mn-ea"/>
              <a:cs typeface="+mn-cs"/>
            </a:rPr>
            <a:t>、</a:t>
          </a:r>
          <a:r>
            <a:rPr kumimoji="1" lang="en-US" altLang="ja-JP" sz="1050">
              <a:solidFill>
                <a:schemeClr val="dk1"/>
              </a:solidFill>
              <a:effectLst/>
              <a:latin typeface="+mn-ea"/>
              <a:ea typeface="+mn-ea"/>
              <a:cs typeface="+mn-cs"/>
            </a:rPr>
            <a:t>0.68</a:t>
          </a:r>
          <a:r>
            <a:rPr kumimoji="1" lang="ja-JP" altLang="en-US" sz="1050">
              <a:solidFill>
                <a:schemeClr val="dk1"/>
              </a:solidFill>
              <a:effectLst/>
              <a:latin typeface="+mn-ea"/>
              <a:ea typeface="+mn-ea"/>
              <a:cs typeface="+mn-cs"/>
            </a:rPr>
            <a:t>となった。これは、</a:t>
          </a:r>
          <a:r>
            <a:rPr kumimoji="1" lang="ja-JP" altLang="ja-JP" sz="1100">
              <a:solidFill>
                <a:schemeClr val="dk1"/>
              </a:solidFill>
              <a:effectLst/>
              <a:latin typeface="+mn-lt"/>
              <a:ea typeface="+mn-ea"/>
              <a:cs typeface="+mn-cs"/>
            </a:rPr>
            <a:t>地方消費税率の引き上げに伴う地方消費税交付金の増加により基準財政収入額が増加したことが要因である。</a:t>
          </a:r>
          <a:endParaRPr lang="ja-JP" altLang="ja-JP" sz="1050">
            <a:effectLst/>
          </a:endParaRPr>
        </a:p>
        <a:p>
          <a:r>
            <a:rPr kumimoji="1" lang="ja-JP" altLang="en-US" sz="1050">
              <a:solidFill>
                <a:schemeClr val="dk1"/>
              </a:solidFill>
              <a:effectLst/>
              <a:latin typeface="+mn-ea"/>
              <a:ea typeface="+mn-ea"/>
              <a:cs typeface="+mn-cs"/>
            </a:rPr>
            <a:t>　他団体との比較としては、</a:t>
          </a:r>
          <a:r>
            <a:rPr kumimoji="1" lang="ja-JP" altLang="ja-JP" sz="1050">
              <a:solidFill>
                <a:schemeClr val="dk1"/>
              </a:solidFill>
              <a:effectLst/>
              <a:latin typeface="+mn-ea"/>
              <a:ea typeface="+mn-ea"/>
              <a:cs typeface="+mn-cs"/>
            </a:rPr>
            <a:t>大阪府平均を依然下回っている状況である。</a:t>
          </a:r>
          <a:r>
            <a:rPr kumimoji="1" lang="ja-JP" altLang="en-US" sz="1050">
              <a:solidFill>
                <a:schemeClr val="dk1"/>
              </a:solidFill>
              <a:effectLst/>
              <a:latin typeface="+mn-ea"/>
              <a:ea typeface="+mn-ea"/>
              <a:cs typeface="+mn-cs"/>
            </a:rPr>
            <a:t>　また、</a:t>
          </a:r>
          <a:r>
            <a:rPr kumimoji="1" lang="ja-JP" altLang="ja-JP" sz="1050">
              <a:solidFill>
                <a:schemeClr val="dk1"/>
              </a:solidFill>
              <a:effectLst/>
              <a:latin typeface="+mn-ea"/>
              <a:ea typeface="+mn-ea"/>
              <a:cs typeface="+mn-cs"/>
            </a:rPr>
            <a:t>平成</a:t>
          </a:r>
          <a:r>
            <a:rPr kumimoji="1" lang="en-US" altLang="ja-JP" sz="1050">
              <a:solidFill>
                <a:schemeClr val="dk1"/>
              </a:solidFill>
              <a:effectLst/>
              <a:latin typeface="+mn-ea"/>
              <a:ea typeface="+mn-ea"/>
              <a:cs typeface="+mn-cs"/>
            </a:rPr>
            <a:t>27</a:t>
          </a:r>
          <a:r>
            <a:rPr kumimoji="1" lang="ja-JP" altLang="ja-JP" sz="1050">
              <a:solidFill>
                <a:schemeClr val="dk1"/>
              </a:solidFill>
              <a:effectLst/>
              <a:latin typeface="+mn-ea"/>
              <a:ea typeface="+mn-ea"/>
              <a:cs typeface="+mn-cs"/>
            </a:rPr>
            <a:t>年度決算から類似団体の市町村類型が</a:t>
          </a:r>
          <a:r>
            <a:rPr kumimoji="1" lang="en-US" altLang="ja-JP" sz="1050">
              <a:solidFill>
                <a:schemeClr val="dk1"/>
              </a:solidFill>
              <a:effectLst/>
              <a:latin typeface="+mn-ea"/>
              <a:ea typeface="+mn-ea"/>
              <a:cs typeface="+mn-cs"/>
            </a:rPr>
            <a:t>Ⅱ-3</a:t>
          </a:r>
          <a:r>
            <a:rPr kumimoji="1" lang="ja-JP" altLang="ja-JP" sz="1050">
              <a:solidFill>
                <a:schemeClr val="dk1"/>
              </a:solidFill>
              <a:effectLst/>
              <a:latin typeface="+mn-ea"/>
              <a:ea typeface="+mn-ea"/>
              <a:cs typeface="+mn-cs"/>
            </a:rPr>
            <a:t>に移行したことで、類似団体の平均を下回る状況となった。</a:t>
          </a:r>
          <a:endParaRPr lang="ja-JP" altLang="ja-JP" sz="1200">
            <a:effectLst/>
            <a:latin typeface="+mn-ea"/>
            <a:ea typeface="+mn-ea"/>
          </a:endParaRPr>
        </a:p>
        <a:p>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積極的</a:t>
          </a:r>
          <a:r>
            <a:rPr kumimoji="1" lang="ja-JP" altLang="en-US" sz="1050">
              <a:solidFill>
                <a:schemeClr val="dk1"/>
              </a:solidFill>
              <a:effectLst/>
              <a:latin typeface="+mn-ea"/>
              <a:ea typeface="+mn-ea"/>
              <a:cs typeface="+mn-cs"/>
            </a:rPr>
            <a:t>に</a:t>
          </a:r>
          <a:r>
            <a:rPr kumimoji="1" lang="ja-JP" altLang="ja-JP" sz="1050">
              <a:solidFill>
                <a:schemeClr val="dk1"/>
              </a:solidFill>
              <a:effectLst/>
              <a:latin typeface="+mn-ea"/>
              <a:ea typeface="+mn-ea"/>
              <a:cs typeface="+mn-cs"/>
            </a:rPr>
            <a:t>企業誘致等</a:t>
          </a:r>
          <a:r>
            <a:rPr kumimoji="1" lang="ja-JP" altLang="en-US" sz="1050">
              <a:solidFill>
                <a:schemeClr val="dk1"/>
              </a:solidFill>
              <a:effectLst/>
              <a:latin typeface="+mn-ea"/>
              <a:ea typeface="+mn-ea"/>
              <a:cs typeface="+mn-cs"/>
            </a:rPr>
            <a:t>を進め</a:t>
          </a:r>
          <a:r>
            <a:rPr kumimoji="1" lang="ja-JP" altLang="ja-JP" sz="1050">
              <a:solidFill>
                <a:schemeClr val="dk1"/>
              </a:solidFill>
              <a:effectLst/>
              <a:latin typeface="+mn-ea"/>
              <a:ea typeface="+mn-ea"/>
              <a:cs typeface="+mn-cs"/>
            </a:rPr>
            <a:t>税収拡大に努めているが、固定資産税をはじめとする地方税収入がリーマンショック以前の水準まで回復しておらず、脆弱な税収構造にある。今後も自主財源の確保に努め財政基盤の強化を図る。</a:t>
          </a:r>
          <a:endParaRPr kumimoji="1" lang="ja-JP" altLang="en-US" sz="12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3810</xdr:rowOff>
    </xdr:from>
    <xdr:to>
      <xdr:col>7</xdr:col>
      <xdr:colOff>152400</xdr:colOff>
      <xdr:row>41</xdr:row>
      <xdr:rowOff>27940</xdr:rowOff>
    </xdr:to>
    <xdr:cxnSp macro="">
      <xdr:nvCxnSpPr>
        <xdr:cNvPr id="66" name="直線コネクタ 65"/>
        <xdr:cNvCxnSpPr/>
      </xdr:nvCxnSpPr>
      <xdr:spPr>
        <a:xfrm flipV="1">
          <a:off x="4114800" y="70332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27940</xdr:rowOff>
    </xdr:from>
    <xdr:to>
      <xdr:col>6</xdr:col>
      <xdr:colOff>0</xdr:colOff>
      <xdr:row>41</xdr:row>
      <xdr:rowOff>27940</xdr:rowOff>
    </xdr:to>
    <xdr:cxnSp macro="">
      <xdr:nvCxnSpPr>
        <xdr:cNvPr id="69" name="直線コネクタ 68"/>
        <xdr:cNvCxnSpPr/>
      </xdr:nvCxnSpPr>
      <xdr:spPr>
        <a:xfrm>
          <a:off x="3225800" y="7057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3810</xdr:rowOff>
    </xdr:from>
    <xdr:to>
      <xdr:col>4</xdr:col>
      <xdr:colOff>482600</xdr:colOff>
      <xdr:row>41</xdr:row>
      <xdr:rowOff>27940</xdr:rowOff>
    </xdr:to>
    <xdr:cxnSp macro="">
      <xdr:nvCxnSpPr>
        <xdr:cNvPr id="72" name="直線コネクタ 71"/>
        <xdr:cNvCxnSpPr/>
      </xdr:nvCxnSpPr>
      <xdr:spPr>
        <a:xfrm>
          <a:off x="2336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151130</xdr:rowOff>
    </xdr:from>
    <xdr:to>
      <xdr:col>3</xdr:col>
      <xdr:colOff>279400</xdr:colOff>
      <xdr:row>41</xdr:row>
      <xdr:rowOff>3810</xdr:rowOff>
    </xdr:to>
    <xdr:cxnSp macro="">
      <xdr:nvCxnSpPr>
        <xdr:cNvPr id="75" name="直線コネクタ 74"/>
        <xdr:cNvCxnSpPr/>
      </xdr:nvCxnSpPr>
      <xdr:spPr>
        <a:xfrm>
          <a:off x="1447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124460</xdr:rowOff>
    </xdr:from>
    <xdr:to>
      <xdr:col>7</xdr:col>
      <xdr:colOff>203200</xdr:colOff>
      <xdr:row>41</xdr:row>
      <xdr:rowOff>54610</xdr:rowOff>
    </xdr:to>
    <xdr:sp macro="" textlink="">
      <xdr:nvSpPr>
        <xdr:cNvPr id="85" name="円/楕円 84"/>
        <xdr:cNvSpPr/>
      </xdr:nvSpPr>
      <xdr:spPr>
        <a:xfrm>
          <a:off x="4902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96537</xdr:rowOff>
    </xdr:from>
    <xdr:ext cx="762000" cy="259045"/>
    <xdr:sp macro="" textlink="">
      <xdr:nvSpPr>
        <xdr:cNvPr id="86" name="財政力該当値テキスト"/>
        <xdr:cNvSpPr txBox="1"/>
      </xdr:nvSpPr>
      <xdr:spPr>
        <a:xfrm>
          <a:off x="5041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148590</xdr:rowOff>
    </xdr:from>
    <xdr:to>
      <xdr:col>6</xdr:col>
      <xdr:colOff>50800</xdr:colOff>
      <xdr:row>41</xdr:row>
      <xdr:rowOff>78740</xdr:rowOff>
    </xdr:to>
    <xdr:sp macro="" textlink="">
      <xdr:nvSpPr>
        <xdr:cNvPr id="87" name="円/楕円 86"/>
        <xdr:cNvSpPr/>
      </xdr:nvSpPr>
      <xdr:spPr>
        <a:xfrm>
          <a:off x="4064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88917</xdr:rowOff>
    </xdr:from>
    <xdr:ext cx="736600" cy="259045"/>
    <xdr:sp macro="" textlink="">
      <xdr:nvSpPr>
        <xdr:cNvPr id="88" name="テキスト ボックス 87"/>
        <xdr:cNvSpPr txBox="1"/>
      </xdr:nvSpPr>
      <xdr:spPr>
        <a:xfrm>
          <a:off x="3733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148590</xdr:rowOff>
    </xdr:from>
    <xdr:to>
      <xdr:col>4</xdr:col>
      <xdr:colOff>533400</xdr:colOff>
      <xdr:row>41</xdr:row>
      <xdr:rowOff>78740</xdr:rowOff>
    </xdr:to>
    <xdr:sp macro="" textlink="">
      <xdr:nvSpPr>
        <xdr:cNvPr id="89" name="円/楕円 88"/>
        <xdr:cNvSpPr/>
      </xdr:nvSpPr>
      <xdr:spPr>
        <a:xfrm>
          <a:off x="3175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88917</xdr:rowOff>
    </xdr:from>
    <xdr:ext cx="762000" cy="259045"/>
    <xdr:sp macro="" textlink="">
      <xdr:nvSpPr>
        <xdr:cNvPr id="90" name="テキスト ボックス 89"/>
        <xdr:cNvSpPr txBox="1"/>
      </xdr:nvSpPr>
      <xdr:spPr>
        <a:xfrm>
          <a:off x="2844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124460</xdr:rowOff>
    </xdr:from>
    <xdr:to>
      <xdr:col>3</xdr:col>
      <xdr:colOff>330200</xdr:colOff>
      <xdr:row>41</xdr:row>
      <xdr:rowOff>54610</xdr:rowOff>
    </xdr:to>
    <xdr:sp macro="" textlink="">
      <xdr:nvSpPr>
        <xdr:cNvPr id="91" name="円/楕円 90"/>
        <xdr:cNvSpPr/>
      </xdr:nvSpPr>
      <xdr:spPr>
        <a:xfrm>
          <a:off x="2286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64787</xdr:rowOff>
    </xdr:from>
    <xdr:ext cx="762000" cy="259045"/>
    <xdr:sp macro="" textlink="">
      <xdr:nvSpPr>
        <xdr:cNvPr id="92" name="テキスト ボックス 91"/>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100330</xdr:rowOff>
    </xdr:from>
    <xdr:to>
      <xdr:col>2</xdr:col>
      <xdr:colOff>127000</xdr:colOff>
      <xdr:row>41</xdr:row>
      <xdr:rowOff>30480</xdr:rowOff>
    </xdr:to>
    <xdr:sp macro="" textlink="">
      <xdr:nvSpPr>
        <xdr:cNvPr id="93" name="円/楕円 92"/>
        <xdr:cNvSpPr/>
      </xdr:nvSpPr>
      <xdr:spPr>
        <a:xfrm>
          <a:off x="1397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40657</xdr:rowOff>
    </xdr:from>
    <xdr:ext cx="762000" cy="259045"/>
    <xdr:sp macro="" textlink="">
      <xdr:nvSpPr>
        <xdr:cNvPr id="94" name="テキスト ボックス 93"/>
        <xdr:cNvSpPr txBox="1"/>
      </xdr:nvSpPr>
      <xdr:spPr>
        <a:xfrm>
          <a:off x="1066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ea"/>
              <a:ea typeface="+mn-ea"/>
              <a:cs typeface="+mn-cs"/>
            </a:rPr>
            <a:t>平成</a:t>
          </a:r>
          <a:r>
            <a:rPr kumimoji="1" lang="en-US" altLang="ja-JP" sz="1050">
              <a:solidFill>
                <a:schemeClr val="dk1"/>
              </a:solidFill>
              <a:effectLst/>
              <a:latin typeface="+mn-ea"/>
              <a:ea typeface="+mn-ea"/>
              <a:cs typeface="+mn-cs"/>
            </a:rPr>
            <a:t>26</a:t>
          </a:r>
          <a:r>
            <a:rPr kumimoji="1" lang="ja-JP" altLang="ja-JP" sz="1050">
              <a:solidFill>
                <a:schemeClr val="dk1"/>
              </a:solidFill>
              <a:effectLst/>
              <a:latin typeface="+mn-ea"/>
              <a:ea typeface="+mn-ea"/>
              <a:cs typeface="+mn-cs"/>
            </a:rPr>
            <a:t>年度決算から</a:t>
          </a:r>
          <a:r>
            <a:rPr kumimoji="1" lang="en-US" altLang="ja-JP" sz="1050">
              <a:solidFill>
                <a:schemeClr val="dk1"/>
              </a:solidFill>
              <a:effectLst/>
              <a:latin typeface="+mn-ea"/>
              <a:ea typeface="+mn-ea"/>
              <a:cs typeface="+mn-cs"/>
            </a:rPr>
            <a:t>1.8</a:t>
          </a:r>
          <a:r>
            <a:rPr kumimoji="1" lang="ja-JP" altLang="ja-JP" sz="1050">
              <a:solidFill>
                <a:schemeClr val="dk1"/>
              </a:solidFill>
              <a:effectLst/>
              <a:latin typeface="+mn-ea"/>
              <a:ea typeface="+mn-ea"/>
              <a:cs typeface="+mn-cs"/>
            </a:rPr>
            <a:t>ポイント改善し、</a:t>
          </a:r>
          <a:r>
            <a:rPr kumimoji="1" lang="en-US" altLang="ja-JP" sz="1050">
              <a:solidFill>
                <a:schemeClr val="dk1"/>
              </a:solidFill>
              <a:effectLst/>
              <a:latin typeface="+mn-ea"/>
              <a:ea typeface="+mn-ea"/>
              <a:cs typeface="+mn-cs"/>
            </a:rPr>
            <a:t>98.1</a:t>
          </a:r>
          <a:r>
            <a:rPr kumimoji="1" lang="ja-JP" altLang="ja-JP" sz="1050">
              <a:solidFill>
                <a:schemeClr val="dk1"/>
              </a:solidFill>
              <a:effectLst/>
              <a:latin typeface="+mn-ea"/>
              <a:ea typeface="+mn-ea"/>
              <a:cs typeface="+mn-cs"/>
            </a:rPr>
            <a:t>％となった。地方消費税率の引き上げに伴</a:t>
          </a:r>
          <a:r>
            <a:rPr kumimoji="1" lang="ja-JP" altLang="en-US" sz="1050">
              <a:solidFill>
                <a:schemeClr val="dk1"/>
              </a:solidFill>
              <a:effectLst/>
              <a:latin typeface="+mn-ea"/>
              <a:ea typeface="+mn-ea"/>
              <a:cs typeface="+mn-cs"/>
            </a:rPr>
            <a:t>う</a:t>
          </a:r>
          <a:r>
            <a:rPr kumimoji="1" lang="ja-JP" altLang="ja-JP" sz="1050">
              <a:solidFill>
                <a:schemeClr val="dk1"/>
              </a:solidFill>
              <a:effectLst/>
              <a:latin typeface="+mn-ea"/>
              <a:ea typeface="+mn-ea"/>
              <a:cs typeface="+mn-cs"/>
            </a:rPr>
            <a:t>地方消費税交付金</a:t>
          </a:r>
          <a:r>
            <a:rPr kumimoji="1" lang="ja-JP" altLang="en-US" sz="1050">
              <a:solidFill>
                <a:schemeClr val="dk1"/>
              </a:solidFill>
              <a:effectLst/>
              <a:latin typeface="+mn-ea"/>
              <a:ea typeface="+mn-ea"/>
              <a:cs typeface="+mn-cs"/>
            </a:rPr>
            <a:t>の</a:t>
          </a:r>
          <a:r>
            <a:rPr kumimoji="1" lang="ja-JP" altLang="ja-JP" sz="1050">
              <a:solidFill>
                <a:schemeClr val="dk1"/>
              </a:solidFill>
              <a:effectLst/>
              <a:latin typeface="+mn-ea"/>
              <a:ea typeface="+mn-ea"/>
              <a:cs typeface="+mn-cs"/>
            </a:rPr>
            <a:t>増加</a:t>
          </a:r>
          <a:r>
            <a:rPr kumimoji="1" lang="ja-JP" altLang="en-US" sz="1050">
              <a:solidFill>
                <a:schemeClr val="dk1"/>
              </a:solidFill>
              <a:effectLst/>
              <a:latin typeface="+mn-ea"/>
              <a:ea typeface="+mn-ea"/>
              <a:cs typeface="+mn-cs"/>
            </a:rPr>
            <a:t>により</a:t>
          </a:r>
          <a:r>
            <a:rPr kumimoji="1" lang="ja-JP" altLang="ja-JP" sz="1050">
              <a:solidFill>
                <a:schemeClr val="dk1"/>
              </a:solidFill>
              <a:effectLst/>
              <a:latin typeface="+mn-ea"/>
              <a:ea typeface="+mn-ea"/>
              <a:cs typeface="+mn-cs"/>
            </a:rPr>
            <a:t>、経常一般財源が増額となったことが改善の要因である。</a:t>
          </a:r>
          <a:endParaRPr lang="ja-JP" altLang="ja-JP" sz="1050">
            <a:effectLst/>
            <a:latin typeface="+mn-ea"/>
            <a:ea typeface="+mn-ea"/>
          </a:endParaRPr>
        </a:p>
        <a:p>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一方で、全国平均、大阪府平均、類似団体平均を上回る状況が続いている。これは、岸和田市貝塚市清掃施設組合クリーンセンター建設に係る公債費負担が高止まりしていること、扶助費や医療等の社会保障関連経費が</a:t>
          </a:r>
          <a:r>
            <a:rPr kumimoji="1" lang="ja-JP" altLang="en-US" sz="1050">
              <a:solidFill>
                <a:schemeClr val="dk1"/>
              </a:solidFill>
              <a:effectLst/>
              <a:latin typeface="+mn-ea"/>
              <a:ea typeface="+mn-ea"/>
              <a:cs typeface="+mn-cs"/>
            </a:rPr>
            <a:t>年々</a:t>
          </a:r>
          <a:r>
            <a:rPr kumimoji="1" lang="ja-JP" altLang="ja-JP" sz="1050">
              <a:solidFill>
                <a:schemeClr val="dk1"/>
              </a:solidFill>
              <a:effectLst/>
              <a:latin typeface="+mn-ea"/>
              <a:ea typeface="+mn-ea"/>
              <a:cs typeface="+mn-cs"/>
            </a:rPr>
            <a:t>増加していること等により経常的経費が高水準で推移していることが要因である。</a:t>
          </a:r>
          <a:endParaRPr lang="ja-JP" altLang="ja-JP" sz="1050">
            <a:effectLst/>
            <a:latin typeface="+mn-ea"/>
            <a:ea typeface="+mn-ea"/>
          </a:endParaRPr>
        </a:p>
        <a:p>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今後も第２次貝塚新生プランを着実に推進し、業務の効率化等により経常的経費の削減に引き続き取り組むとともに、受益者負担の見直し等により特定財源を確保し、硬直化が進む財政構造の改善を図る。</a:t>
          </a:r>
          <a:endParaRPr lang="ja-JP" altLang="ja-JP" sz="105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36830</xdr:rowOff>
    </xdr:from>
    <xdr:to>
      <xdr:col>7</xdr:col>
      <xdr:colOff>152400</xdr:colOff>
      <xdr:row>65</xdr:row>
      <xdr:rowOff>160927</xdr:rowOff>
    </xdr:to>
    <xdr:cxnSp macro="">
      <xdr:nvCxnSpPr>
        <xdr:cNvPr id="131" name="直線コネクタ 130"/>
        <xdr:cNvCxnSpPr/>
      </xdr:nvCxnSpPr>
      <xdr:spPr>
        <a:xfrm flipV="1">
          <a:off x="4114800" y="11181080"/>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119562</xdr:rowOff>
    </xdr:from>
    <xdr:to>
      <xdr:col>6</xdr:col>
      <xdr:colOff>0</xdr:colOff>
      <xdr:row>65</xdr:row>
      <xdr:rowOff>160927</xdr:rowOff>
    </xdr:to>
    <xdr:cxnSp macro="">
      <xdr:nvCxnSpPr>
        <xdr:cNvPr id="134" name="直線コネクタ 133"/>
        <xdr:cNvCxnSpPr/>
      </xdr:nvCxnSpPr>
      <xdr:spPr>
        <a:xfrm>
          <a:off x="3225800" y="11263812"/>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119562</xdr:rowOff>
    </xdr:from>
    <xdr:to>
      <xdr:col>4</xdr:col>
      <xdr:colOff>482600</xdr:colOff>
      <xdr:row>65</xdr:row>
      <xdr:rowOff>140244</xdr:rowOff>
    </xdr:to>
    <xdr:cxnSp macro="">
      <xdr:nvCxnSpPr>
        <xdr:cNvPr id="137" name="直線コネクタ 136"/>
        <xdr:cNvCxnSpPr/>
      </xdr:nvCxnSpPr>
      <xdr:spPr>
        <a:xfrm flipV="1">
          <a:off x="2336800" y="1126381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133350</xdr:rowOff>
    </xdr:from>
    <xdr:to>
      <xdr:col>3</xdr:col>
      <xdr:colOff>279400</xdr:colOff>
      <xdr:row>65</xdr:row>
      <xdr:rowOff>140244</xdr:rowOff>
    </xdr:to>
    <xdr:cxnSp macro="">
      <xdr:nvCxnSpPr>
        <xdr:cNvPr id="140" name="直線コネクタ 139"/>
        <xdr:cNvCxnSpPr/>
      </xdr:nvCxnSpPr>
      <xdr:spPr>
        <a:xfrm>
          <a:off x="1447800" y="1127760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157480</xdr:rowOff>
    </xdr:from>
    <xdr:to>
      <xdr:col>7</xdr:col>
      <xdr:colOff>203200</xdr:colOff>
      <xdr:row>65</xdr:row>
      <xdr:rowOff>87630</xdr:rowOff>
    </xdr:to>
    <xdr:sp macro="" textlink="">
      <xdr:nvSpPr>
        <xdr:cNvPr id="150" name="円/楕円 149"/>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129557</xdr:rowOff>
    </xdr:from>
    <xdr:ext cx="762000" cy="259045"/>
    <xdr:sp macro="" textlink="">
      <xdr:nvSpPr>
        <xdr:cNvPr id="151"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110127</xdr:rowOff>
    </xdr:from>
    <xdr:to>
      <xdr:col>6</xdr:col>
      <xdr:colOff>50800</xdr:colOff>
      <xdr:row>66</xdr:row>
      <xdr:rowOff>40277</xdr:rowOff>
    </xdr:to>
    <xdr:sp macro="" textlink="">
      <xdr:nvSpPr>
        <xdr:cNvPr id="152" name="円/楕円 151"/>
        <xdr:cNvSpPr/>
      </xdr:nvSpPr>
      <xdr:spPr>
        <a:xfrm>
          <a:off x="4064000" y="11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25054</xdr:rowOff>
    </xdr:from>
    <xdr:ext cx="736600" cy="259045"/>
    <xdr:sp macro="" textlink="">
      <xdr:nvSpPr>
        <xdr:cNvPr id="153" name="テキスト ボックス 152"/>
        <xdr:cNvSpPr txBox="1"/>
      </xdr:nvSpPr>
      <xdr:spPr>
        <a:xfrm>
          <a:off x="3733800" y="11340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68762</xdr:rowOff>
    </xdr:from>
    <xdr:to>
      <xdr:col>4</xdr:col>
      <xdr:colOff>533400</xdr:colOff>
      <xdr:row>65</xdr:row>
      <xdr:rowOff>170362</xdr:rowOff>
    </xdr:to>
    <xdr:sp macro="" textlink="">
      <xdr:nvSpPr>
        <xdr:cNvPr id="154" name="円/楕円 153"/>
        <xdr:cNvSpPr/>
      </xdr:nvSpPr>
      <xdr:spPr>
        <a:xfrm>
          <a:off x="31750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155139</xdr:rowOff>
    </xdr:from>
    <xdr:ext cx="762000" cy="259045"/>
    <xdr:sp macro="" textlink="">
      <xdr:nvSpPr>
        <xdr:cNvPr id="155" name="テキスト ボックス 154"/>
        <xdr:cNvSpPr txBox="1"/>
      </xdr:nvSpPr>
      <xdr:spPr>
        <a:xfrm>
          <a:off x="2844800" y="112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89444</xdr:rowOff>
    </xdr:from>
    <xdr:to>
      <xdr:col>3</xdr:col>
      <xdr:colOff>330200</xdr:colOff>
      <xdr:row>66</xdr:row>
      <xdr:rowOff>19594</xdr:rowOff>
    </xdr:to>
    <xdr:sp macro="" textlink="">
      <xdr:nvSpPr>
        <xdr:cNvPr id="156" name="円/楕円 155"/>
        <xdr:cNvSpPr/>
      </xdr:nvSpPr>
      <xdr:spPr>
        <a:xfrm>
          <a:off x="2286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4371</xdr:rowOff>
    </xdr:from>
    <xdr:ext cx="762000" cy="259045"/>
    <xdr:sp macro="" textlink="">
      <xdr:nvSpPr>
        <xdr:cNvPr id="157" name="テキスト ボックス 156"/>
        <xdr:cNvSpPr txBox="1"/>
      </xdr:nvSpPr>
      <xdr:spPr>
        <a:xfrm>
          <a:off x="1955800" y="1132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82550</xdr:rowOff>
    </xdr:from>
    <xdr:to>
      <xdr:col>2</xdr:col>
      <xdr:colOff>127000</xdr:colOff>
      <xdr:row>66</xdr:row>
      <xdr:rowOff>12700</xdr:rowOff>
    </xdr:to>
    <xdr:sp macro="" textlink="">
      <xdr:nvSpPr>
        <xdr:cNvPr id="158" name="円/楕円 157"/>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168927</xdr:rowOff>
    </xdr:from>
    <xdr:ext cx="762000" cy="259045"/>
    <xdr:sp macro="" textlink="">
      <xdr:nvSpPr>
        <xdr:cNvPr id="159" name="テキスト ボックス 158"/>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中学校給食運営事業、塵芥収集事業、母子健康管理事業等の物件費の増加によって、平成</a:t>
          </a:r>
          <a:r>
            <a:rPr kumimoji="1" lang="en-US" altLang="ja-JP" sz="1050">
              <a:solidFill>
                <a:schemeClr val="dk1"/>
              </a:solidFill>
              <a:effectLst/>
              <a:latin typeface="+mn-ea"/>
              <a:ea typeface="+mn-ea"/>
              <a:cs typeface="+mn-cs"/>
            </a:rPr>
            <a:t>26</a:t>
          </a:r>
          <a:r>
            <a:rPr kumimoji="1" lang="ja-JP" altLang="ja-JP" sz="1050">
              <a:solidFill>
                <a:schemeClr val="dk1"/>
              </a:solidFill>
              <a:effectLst/>
              <a:latin typeface="+mn-ea"/>
              <a:ea typeface="+mn-ea"/>
              <a:cs typeface="+mn-cs"/>
            </a:rPr>
            <a:t>年度決算より</a:t>
          </a:r>
          <a:r>
            <a:rPr kumimoji="1" lang="en-US" altLang="ja-JP" sz="1050">
              <a:solidFill>
                <a:schemeClr val="dk1"/>
              </a:solidFill>
              <a:effectLst/>
              <a:latin typeface="+mn-ea"/>
              <a:ea typeface="+mn-ea"/>
              <a:cs typeface="+mn-cs"/>
            </a:rPr>
            <a:t>4,038</a:t>
          </a:r>
          <a:r>
            <a:rPr kumimoji="1" lang="ja-JP" altLang="ja-JP" sz="1050">
              <a:solidFill>
                <a:schemeClr val="dk1"/>
              </a:solidFill>
              <a:effectLst/>
              <a:latin typeface="+mn-ea"/>
              <a:ea typeface="+mn-ea"/>
              <a:cs typeface="+mn-cs"/>
            </a:rPr>
            <a:t>円増加し</a:t>
          </a:r>
          <a:r>
            <a:rPr kumimoji="1" lang="en-US" altLang="ja-JP" sz="1050">
              <a:solidFill>
                <a:schemeClr val="dk1"/>
              </a:solidFill>
              <a:effectLst/>
              <a:latin typeface="+mn-ea"/>
              <a:ea typeface="+mn-ea"/>
              <a:cs typeface="+mn-cs"/>
            </a:rPr>
            <a:t>95,882</a:t>
          </a:r>
          <a:r>
            <a:rPr kumimoji="1" lang="ja-JP" altLang="ja-JP" sz="1050">
              <a:solidFill>
                <a:schemeClr val="dk1"/>
              </a:solidFill>
              <a:effectLst/>
              <a:latin typeface="+mn-ea"/>
              <a:ea typeface="+mn-ea"/>
              <a:cs typeface="+mn-cs"/>
            </a:rPr>
            <a:t>円となったものの、全国平均、大阪府平均、類似団体平均を下回っている。その主な要因は人件費であり、第</a:t>
          </a:r>
          <a:r>
            <a:rPr kumimoji="1" lang="en-US" altLang="ja-JP" sz="1050">
              <a:solidFill>
                <a:schemeClr val="dk1"/>
              </a:solidFill>
              <a:effectLst/>
              <a:latin typeface="+mn-ea"/>
              <a:ea typeface="+mn-ea"/>
              <a:cs typeface="+mn-cs"/>
            </a:rPr>
            <a:t>1</a:t>
          </a:r>
          <a:r>
            <a:rPr kumimoji="1" lang="ja-JP" altLang="ja-JP" sz="1050">
              <a:solidFill>
                <a:schemeClr val="dk1"/>
              </a:solidFill>
              <a:effectLst/>
              <a:latin typeface="+mn-ea"/>
              <a:ea typeface="+mn-ea"/>
              <a:cs typeface="+mn-cs"/>
            </a:rPr>
            <a:t>次貝塚新生プランに基づき平成</a:t>
          </a:r>
          <a:r>
            <a:rPr kumimoji="1" lang="en-US" altLang="ja-JP" sz="1050">
              <a:solidFill>
                <a:schemeClr val="dk1"/>
              </a:solidFill>
              <a:effectLst/>
              <a:latin typeface="+mn-ea"/>
              <a:ea typeface="+mn-ea"/>
              <a:cs typeface="+mn-cs"/>
            </a:rPr>
            <a:t>24</a:t>
          </a:r>
          <a:r>
            <a:rPr kumimoji="1" lang="ja-JP" altLang="ja-JP" sz="1050">
              <a:solidFill>
                <a:schemeClr val="dk1"/>
              </a:solidFill>
              <a:effectLst/>
              <a:latin typeface="+mn-ea"/>
              <a:ea typeface="+mn-ea"/>
              <a:cs typeface="+mn-cs"/>
            </a:rPr>
            <a:t>年度から実施している</a:t>
          </a:r>
          <a:r>
            <a:rPr kumimoji="1" lang="ja-JP" altLang="ja-JP" sz="1100">
              <a:solidFill>
                <a:schemeClr val="dk1"/>
              </a:solidFill>
              <a:effectLst/>
              <a:latin typeface="+mn-lt"/>
              <a:ea typeface="+mn-ea"/>
              <a:cs typeface="+mn-cs"/>
            </a:rPr>
            <a:t>給与水準の適正化及び各種手当の見直し</a:t>
          </a:r>
          <a:r>
            <a:rPr kumimoji="1" lang="ja-JP" altLang="en-US" sz="1100">
              <a:solidFill>
                <a:schemeClr val="dk1"/>
              </a:solidFill>
              <a:effectLst/>
              <a:latin typeface="+mn-lt"/>
              <a:ea typeface="+mn-ea"/>
              <a:cs typeface="+mn-cs"/>
            </a:rPr>
            <a:t>並びに</a:t>
          </a:r>
          <a:r>
            <a:rPr kumimoji="1" lang="ja-JP" altLang="ja-JP" sz="1100">
              <a:solidFill>
                <a:schemeClr val="dk1"/>
              </a:solidFill>
              <a:effectLst/>
              <a:latin typeface="+mn-lt"/>
              <a:ea typeface="+mn-ea"/>
              <a:cs typeface="+mn-cs"/>
            </a:rPr>
            <a:t>職員給カット</a:t>
          </a:r>
          <a:r>
            <a:rPr kumimoji="1" lang="ja-JP" altLang="ja-JP" sz="1050">
              <a:solidFill>
                <a:schemeClr val="dk1"/>
              </a:solidFill>
              <a:effectLst/>
              <a:latin typeface="+mn-ea"/>
              <a:ea typeface="+mn-ea"/>
              <a:cs typeface="+mn-cs"/>
            </a:rPr>
            <a:t>に</a:t>
          </a:r>
          <a:r>
            <a:rPr kumimoji="1" lang="ja-JP" altLang="en-US" sz="1050">
              <a:solidFill>
                <a:schemeClr val="dk1"/>
              </a:solidFill>
              <a:effectLst/>
              <a:latin typeface="+mn-ea"/>
              <a:ea typeface="+mn-ea"/>
              <a:cs typeface="+mn-cs"/>
            </a:rPr>
            <a:t>よる</a:t>
          </a:r>
          <a:r>
            <a:rPr kumimoji="1" lang="ja-JP" altLang="ja-JP" sz="1050">
              <a:solidFill>
                <a:schemeClr val="dk1"/>
              </a:solidFill>
              <a:effectLst/>
              <a:latin typeface="+mn-ea"/>
              <a:ea typeface="+mn-ea"/>
              <a:cs typeface="+mn-cs"/>
            </a:rPr>
            <a:t>効果である。</a:t>
          </a:r>
          <a:endParaRPr lang="ja-JP" altLang="ja-JP" sz="1050">
            <a:effectLst/>
            <a:latin typeface="+mn-ea"/>
            <a:ea typeface="+mn-ea"/>
          </a:endParaRPr>
        </a:p>
        <a:p>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今後も給与水準、職員定数の適正化による人件費の削減や物件費の歳出削減を図り、コストの抑制に努める。</a:t>
          </a:r>
          <a:endParaRPr lang="ja-JP" altLang="ja-JP" sz="105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168653</xdr:rowOff>
    </xdr:from>
    <xdr:to>
      <xdr:col>7</xdr:col>
      <xdr:colOff>152400</xdr:colOff>
      <xdr:row>83</xdr:row>
      <xdr:rowOff>51335</xdr:rowOff>
    </xdr:to>
    <xdr:cxnSp macro="">
      <xdr:nvCxnSpPr>
        <xdr:cNvPr id="194" name="直線コネクタ 193"/>
        <xdr:cNvCxnSpPr/>
      </xdr:nvCxnSpPr>
      <xdr:spPr>
        <a:xfrm>
          <a:off x="4114800" y="14227553"/>
          <a:ext cx="838200" cy="5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138705</xdr:rowOff>
    </xdr:from>
    <xdr:to>
      <xdr:col>6</xdr:col>
      <xdr:colOff>0</xdr:colOff>
      <xdr:row>82</xdr:row>
      <xdr:rowOff>168653</xdr:rowOff>
    </xdr:to>
    <xdr:cxnSp macro="">
      <xdr:nvCxnSpPr>
        <xdr:cNvPr id="197" name="直線コネクタ 196"/>
        <xdr:cNvCxnSpPr/>
      </xdr:nvCxnSpPr>
      <xdr:spPr>
        <a:xfrm>
          <a:off x="3225800" y="14197605"/>
          <a:ext cx="889000" cy="2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129335</xdr:rowOff>
    </xdr:from>
    <xdr:to>
      <xdr:col>4</xdr:col>
      <xdr:colOff>482600</xdr:colOff>
      <xdr:row>82</xdr:row>
      <xdr:rowOff>138705</xdr:rowOff>
    </xdr:to>
    <xdr:cxnSp macro="">
      <xdr:nvCxnSpPr>
        <xdr:cNvPr id="200" name="直線コネクタ 199"/>
        <xdr:cNvCxnSpPr/>
      </xdr:nvCxnSpPr>
      <xdr:spPr>
        <a:xfrm>
          <a:off x="2336800" y="14188235"/>
          <a:ext cx="889000" cy="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129335</xdr:rowOff>
    </xdr:from>
    <xdr:to>
      <xdr:col>3</xdr:col>
      <xdr:colOff>279400</xdr:colOff>
      <xdr:row>83</xdr:row>
      <xdr:rowOff>12567</xdr:rowOff>
    </xdr:to>
    <xdr:cxnSp macro="">
      <xdr:nvCxnSpPr>
        <xdr:cNvPr id="203" name="直線コネクタ 202"/>
        <xdr:cNvCxnSpPr/>
      </xdr:nvCxnSpPr>
      <xdr:spPr>
        <a:xfrm flipV="1">
          <a:off x="1447800" y="14188235"/>
          <a:ext cx="889000" cy="5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535</xdr:rowOff>
    </xdr:from>
    <xdr:to>
      <xdr:col>7</xdr:col>
      <xdr:colOff>203200</xdr:colOff>
      <xdr:row>83</xdr:row>
      <xdr:rowOff>102135</xdr:rowOff>
    </xdr:to>
    <xdr:sp macro="" textlink="">
      <xdr:nvSpPr>
        <xdr:cNvPr id="213" name="円/楕円 212"/>
        <xdr:cNvSpPr/>
      </xdr:nvSpPr>
      <xdr:spPr>
        <a:xfrm>
          <a:off x="4902200" y="142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17062</xdr:rowOff>
    </xdr:from>
    <xdr:ext cx="762000" cy="259045"/>
    <xdr:sp macro="" textlink="">
      <xdr:nvSpPr>
        <xdr:cNvPr id="214" name="人件費・物件費等の状況該当値テキスト"/>
        <xdr:cNvSpPr txBox="1"/>
      </xdr:nvSpPr>
      <xdr:spPr>
        <a:xfrm>
          <a:off x="5041900" y="1407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95,882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117853</xdr:rowOff>
    </xdr:from>
    <xdr:to>
      <xdr:col>6</xdr:col>
      <xdr:colOff>50800</xdr:colOff>
      <xdr:row>83</xdr:row>
      <xdr:rowOff>48003</xdr:rowOff>
    </xdr:to>
    <xdr:sp macro="" textlink="">
      <xdr:nvSpPr>
        <xdr:cNvPr id="215" name="円/楕円 214"/>
        <xdr:cNvSpPr/>
      </xdr:nvSpPr>
      <xdr:spPr>
        <a:xfrm>
          <a:off x="4064000" y="1417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58180</xdr:rowOff>
    </xdr:from>
    <xdr:ext cx="736600" cy="259045"/>
    <xdr:sp macro="" textlink="">
      <xdr:nvSpPr>
        <xdr:cNvPr id="216" name="テキスト ボックス 215"/>
        <xdr:cNvSpPr txBox="1"/>
      </xdr:nvSpPr>
      <xdr:spPr>
        <a:xfrm>
          <a:off x="3733800" y="1394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91,844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87905</xdr:rowOff>
    </xdr:from>
    <xdr:to>
      <xdr:col>4</xdr:col>
      <xdr:colOff>533400</xdr:colOff>
      <xdr:row>83</xdr:row>
      <xdr:rowOff>18055</xdr:rowOff>
    </xdr:to>
    <xdr:sp macro="" textlink="">
      <xdr:nvSpPr>
        <xdr:cNvPr id="217" name="円/楕円 216"/>
        <xdr:cNvSpPr/>
      </xdr:nvSpPr>
      <xdr:spPr>
        <a:xfrm>
          <a:off x="3175000" y="141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28232</xdr:rowOff>
    </xdr:from>
    <xdr:ext cx="762000" cy="259045"/>
    <xdr:sp macro="" textlink="">
      <xdr:nvSpPr>
        <xdr:cNvPr id="218" name="テキスト ボックス 217"/>
        <xdr:cNvSpPr txBox="1"/>
      </xdr:nvSpPr>
      <xdr:spPr>
        <a:xfrm>
          <a:off x="2844800" y="1391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89,610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78535</xdr:rowOff>
    </xdr:from>
    <xdr:to>
      <xdr:col>3</xdr:col>
      <xdr:colOff>330200</xdr:colOff>
      <xdr:row>83</xdr:row>
      <xdr:rowOff>8685</xdr:rowOff>
    </xdr:to>
    <xdr:sp macro="" textlink="">
      <xdr:nvSpPr>
        <xdr:cNvPr id="219" name="円/楕円 218"/>
        <xdr:cNvSpPr/>
      </xdr:nvSpPr>
      <xdr:spPr>
        <a:xfrm>
          <a:off x="2286000" y="1413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18862</xdr:rowOff>
    </xdr:from>
    <xdr:ext cx="762000" cy="259045"/>
    <xdr:sp macro="" textlink="">
      <xdr:nvSpPr>
        <xdr:cNvPr id="220" name="テキスト ボックス 219"/>
        <xdr:cNvSpPr txBox="1"/>
      </xdr:nvSpPr>
      <xdr:spPr>
        <a:xfrm>
          <a:off x="1955800" y="1390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88,911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133217</xdr:rowOff>
    </xdr:from>
    <xdr:to>
      <xdr:col>2</xdr:col>
      <xdr:colOff>127000</xdr:colOff>
      <xdr:row>83</xdr:row>
      <xdr:rowOff>63367</xdr:rowOff>
    </xdr:to>
    <xdr:sp macro="" textlink="">
      <xdr:nvSpPr>
        <xdr:cNvPr id="221" name="円/楕円 220"/>
        <xdr:cNvSpPr/>
      </xdr:nvSpPr>
      <xdr:spPr>
        <a:xfrm>
          <a:off x="1397000" y="1419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73544</xdr:rowOff>
    </xdr:from>
    <xdr:ext cx="762000" cy="259045"/>
    <xdr:sp macro="" textlink="">
      <xdr:nvSpPr>
        <xdr:cNvPr id="222" name="テキスト ボックス 221"/>
        <xdr:cNvSpPr txBox="1"/>
      </xdr:nvSpPr>
      <xdr:spPr>
        <a:xfrm>
          <a:off x="1066800" y="1396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平成</a:t>
          </a:r>
          <a:r>
            <a:rPr kumimoji="1" lang="en-US" altLang="ja-JP" sz="1050">
              <a:solidFill>
                <a:schemeClr val="dk1"/>
              </a:solidFill>
              <a:effectLst/>
              <a:latin typeface="+mn-ea"/>
              <a:ea typeface="+mn-ea"/>
              <a:cs typeface="+mn-cs"/>
            </a:rPr>
            <a:t>24</a:t>
          </a:r>
          <a:r>
            <a:rPr kumimoji="1" lang="ja-JP" altLang="ja-JP" sz="1050">
              <a:solidFill>
                <a:schemeClr val="dk1"/>
              </a:solidFill>
              <a:effectLst/>
              <a:latin typeface="+mn-ea"/>
              <a:ea typeface="+mn-ea"/>
              <a:cs typeface="+mn-cs"/>
            </a:rPr>
            <a:t>年</a:t>
          </a:r>
          <a:r>
            <a:rPr kumimoji="1" lang="en-US" altLang="ja-JP" sz="1050">
              <a:solidFill>
                <a:schemeClr val="dk1"/>
              </a:solidFill>
              <a:effectLst/>
              <a:latin typeface="+mn-ea"/>
              <a:ea typeface="+mn-ea"/>
              <a:cs typeface="+mn-cs"/>
            </a:rPr>
            <a:t>4</a:t>
          </a:r>
          <a:r>
            <a:rPr kumimoji="1" lang="ja-JP" altLang="ja-JP" sz="1050">
              <a:solidFill>
                <a:schemeClr val="dk1"/>
              </a:solidFill>
              <a:effectLst/>
              <a:latin typeface="+mn-ea"/>
              <a:ea typeface="+mn-ea"/>
              <a:cs typeface="+mn-cs"/>
            </a:rPr>
            <a:t>月</a:t>
          </a:r>
          <a:r>
            <a:rPr kumimoji="1" lang="en-US" altLang="ja-JP" sz="1050">
              <a:solidFill>
                <a:schemeClr val="dk1"/>
              </a:solidFill>
              <a:effectLst/>
              <a:latin typeface="+mn-ea"/>
              <a:ea typeface="+mn-ea"/>
              <a:cs typeface="+mn-cs"/>
            </a:rPr>
            <a:t>1</a:t>
          </a:r>
          <a:r>
            <a:rPr kumimoji="1" lang="ja-JP" altLang="ja-JP" sz="1050">
              <a:solidFill>
                <a:schemeClr val="dk1"/>
              </a:solidFill>
              <a:effectLst/>
              <a:latin typeface="+mn-ea"/>
              <a:ea typeface="+mn-ea"/>
              <a:cs typeface="+mn-cs"/>
            </a:rPr>
            <a:t>日から平成</a:t>
          </a:r>
          <a:r>
            <a:rPr kumimoji="1" lang="en-US" altLang="ja-JP" sz="1050">
              <a:solidFill>
                <a:schemeClr val="dk1"/>
              </a:solidFill>
              <a:effectLst/>
              <a:latin typeface="+mn-ea"/>
              <a:ea typeface="+mn-ea"/>
              <a:cs typeface="+mn-cs"/>
            </a:rPr>
            <a:t>28</a:t>
          </a:r>
          <a:r>
            <a:rPr kumimoji="1" lang="ja-JP" altLang="ja-JP" sz="1050">
              <a:solidFill>
                <a:schemeClr val="dk1"/>
              </a:solidFill>
              <a:effectLst/>
              <a:latin typeface="+mn-ea"/>
              <a:ea typeface="+mn-ea"/>
              <a:cs typeface="+mn-cs"/>
            </a:rPr>
            <a:t>年</a:t>
          </a:r>
          <a:r>
            <a:rPr kumimoji="1" lang="en-US" altLang="ja-JP" sz="1050">
              <a:solidFill>
                <a:schemeClr val="dk1"/>
              </a:solidFill>
              <a:effectLst/>
              <a:latin typeface="+mn-ea"/>
              <a:ea typeface="+mn-ea"/>
              <a:cs typeface="+mn-cs"/>
            </a:rPr>
            <a:t>3</a:t>
          </a:r>
          <a:r>
            <a:rPr kumimoji="1" lang="ja-JP" altLang="ja-JP" sz="1050">
              <a:solidFill>
                <a:schemeClr val="dk1"/>
              </a:solidFill>
              <a:effectLst/>
              <a:latin typeface="+mn-ea"/>
              <a:ea typeface="+mn-ea"/>
              <a:cs typeface="+mn-cs"/>
            </a:rPr>
            <a:t>月</a:t>
          </a:r>
          <a:r>
            <a:rPr kumimoji="1" lang="en-US" altLang="ja-JP" sz="1050">
              <a:solidFill>
                <a:schemeClr val="dk1"/>
              </a:solidFill>
              <a:effectLst/>
              <a:latin typeface="+mn-ea"/>
              <a:ea typeface="+mn-ea"/>
              <a:cs typeface="+mn-cs"/>
            </a:rPr>
            <a:t>31</a:t>
          </a:r>
          <a:r>
            <a:rPr kumimoji="1" lang="ja-JP" altLang="ja-JP" sz="1050">
              <a:solidFill>
                <a:schemeClr val="dk1"/>
              </a:solidFill>
              <a:effectLst/>
              <a:latin typeface="+mn-ea"/>
              <a:ea typeface="+mn-ea"/>
              <a:cs typeface="+mn-cs"/>
            </a:rPr>
            <a:t>日の間、職務の級及び期間に応じて</a:t>
          </a:r>
          <a:r>
            <a:rPr kumimoji="1" lang="en-US" altLang="ja-JP" sz="1050">
              <a:solidFill>
                <a:schemeClr val="dk1"/>
              </a:solidFill>
              <a:effectLst/>
              <a:latin typeface="+mn-ea"/>
              <a:ea typeface="+mn-ea"/>
              <a:cs typeface="+mn-cs"/>
            </a:rPr>
            <a:t>7</a:t>
          </a:r>
          <a:r>
            <a:rPr kumimoji="1" lang="ja-JP" altLang="ja-JP" sz="1050">
              <a:solidFill>
                <a:schemeClr val="dk1"/>
              </a:solidFill>
              <a:effectLst/>
              <a:latin typeface="+mn-ea"/>
              <a:ea typeface="+mn-ea"/>
              <a:cs typeface="+mn-cs"/>
            </a:rPr>
            <a:t>％から</a:t>
          </a:r>
          <a:r>
            <a:rPr kumimoji="1" lang="en-US" altLang="ja-JP" sz="1050">
              <a:solidFill>
                <a:schemeClr val="dk1"/>
              </a:solidFill>
              <a:effectLst/>
              <a:latin typeface="+mn-ea"/>
              <a:ea typeface="+mn-ea"/>
              <a:cs typeface="+mn-cs"/>
            </a:rPr>
            <a:t>1</a:t>
          </a:r>
          <a:r>
            <a:rPr kumimoji="1" lang="ja-JP" altLang="ja-JP" sz="1050">
              <a:solidFill>
                <a:schemeClr val="dk1"/>
              </a:solidFill>
              <a:effectLst/>
              <a:latin typeface="+mn-ea"/>
              <a:ea typeface="+mn-ea"/>
              <a:cs typeface="+mn-cs"/>
            </a:rPr>
            <a:t>％の給料減額を行ってきており、全国市平均や類似団体平均を下回る結果となっている。</a:t>
          </a:r>
          <a:endParaRPr lang="ja-JP" altLang="ja-JP" sz="12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63500</xdr:rowOff>
    </xdr:from>
    <xdr:to>
      <xdr:col>24</xdr:col>
      <xdr:colOff>558800</xdr:colOff>
      <xdr:row>83</xdr:row>
      <xdr:rowOff>110368</xdr:rowOff>
    </xdr:to>
    <xdr:cxnSp macro="">
      <xdr:nvCxnSpPr>
        <xdr:cNvPr id="258" name="直線コネクタ 257"/>
        <xdr:cNvCxnSpPr/>
      </xdr:nvCxnSpPr>
      <xdr:spPr>
        <a:xfrm>
          <a:off x="16179800" y="14122400"/>
          <a:ext cx="838200" cy="2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9"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143027</xdr:rowOff>
    </xdr:from>
    <xdr:to>
      <xdr:col>23</xdr:col>
      <xdr:colOff>406400</xdr:colOff>
      <xdr:row>82</xdr:row>
      <xdr:rowOff>63500</xdr:rowOff>
    </xdr:to>
    <xdr:cxnSp macro="">
      <xdr:nvCxnSpPr>
        <xdr:cNvPr id="261" name="直線コネクタ 260"/>
        <xdr:cNvCxnSpPr/>
      </xdr:nvCxnSpPr>
      <xdr:spPr>
        <a:xfrm>
          <a:off x="15290800" y="14030477"/>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143027</xdr:rowOff>
    </xdr:from>
    <xdr:to>
      <xdr:col>22</xdr:col>
      <xdr:colOff>203200</xdr:colOff>
      <xdr:row>86</xdr:row>
      <xdr:rowOff>170543</xdr:rowOff>
    </xdr:to>
    <xdr:cxnSp macro="">
      <xdr:nvCxnSpPr>
        <xdr:cNvPr id="264" name="直線コネクタ 263"/>
        <xdr:cNvCxnSpPr/>
      </xdr:nvCxnSpPr>
      <xdr:spPr>
        <a:xfrm flipV="1">
          <a:off x="14401800" y="14030477"/>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170543</xdr:rowOff>
    </xdr:from>
    <xdr:to>
      <xdr:col>21</xdr:col>
      <xdr:colOff>0</xdr:colOff>
      <xdr:row>86</xdr:row>
      <xdr:rowOff>170543</xdr:rowOff>
    </xdr:to>
    <xdr:cxnSp macro="">
      <xdr:nvCxnSpPr>
        <xdr:cNvPr id="267" name="直線コネクタ 266"/>
        <xdr:cNvCxnSpPr/>
      </xdr:nvCxnSpPr>
      <xdr:spPr>
        <a:xfrm>
          <a:off x="13512800" y="1491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77" name="円/楕円 276"/>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76095</xdr:rowOff>
    </xdr:from>
    <xdr:ext cx="762000" cy="259045"/>
    <xdr:sp macro="" textlink="">
      <xdr:nvSpPr>
        <xdr:cNvPr id="278" name="給与水準   （国との比較）該当値テキスト"/>
        <xdr:cNvSpPr txBox="1"/>
      </xdr:nvSpPr>
      <xdr:spPr>
        <a:xfrm>
          <a:off x="17106900" y="141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12700</xdr:rowOff>
    </xdr:from>
    <xdr:to>
      <xdr:col>23</xdr:col>
      <xdr:colOff>457200</xdr:colOff>
      <xdr:row>82</xdr:row>
      <xdr:rowOff>114300</xdr:rowOff>
    </xdr:to>
    <xdr:sp macro="" textlink="">
      <xdr:nvSpPr>
        <xdr:cNvPr id="279" name="円/楕円 278"/>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124477</xdr:rowOff>
    </xdr:from>
    <xdr:ext cx="736600" cy="259045"/>
    <xdr:sp macro="" textlink="">
      <xdr:nvSpPr>
        <xdr:cNvPr id="280" name="テキスト ボックス 279"/>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92227</xdr:rowOff>
    </xdr:from>
    <xdr:to>
      <xdr:col>22</xdr:col>
      <xdr:colOff>254000</xdr:colOff>
      <xdr:row>82</xdr:row>
      <xdr:rowOff>22377</xdr:rowOff>
    </xdr:to>
    <xdr:sp macro="" textlink="">
      <xdr:nvSpPr>
        <xdr:cNvPr id="281" name="円/楕円 280"/>
        <xdr:cNvSpPr/>
      </xdr:nvSpPr>
      <xdr:spPr>
        <a:xfrm>
          <a:off x="15240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32554</xdr:rowOff>
    </xdr:from>
    <xdr:ext cx="762000" cy="259045"/>
    <xdr:sp macro="" textlink="">
      <xdr:nvSpPr>
        <xdr:cNvPr id="282" name="テキスト ボックス 281"/>
        <xdr:cNvSpPr txBox="1"/>
      </xdr:nvSpPr>
      <xdr:spPr>
        <a:xfrm>
          <a:off x="14909800" y="1374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119743</xdr:rowOff>
    </xdr:from>
    <xdr:to>
      <xdr:col>21</xdr:col>
      <xdr:colOff>50800</xdr:colOff>
      <xdr:row>87</xdr:row>
      <xdr:rowOff>49893</xdr:rowOff>
    </xdr:to>
    <xdr:sp macro="" textlink="">
      <xdr:nvSpPr>
        <xdr:cNvPr id="283" name="円/楕円 282"/>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60070</xdr:rowOff>
    </xdr:from>
    <xdr:ext cx="762000" cy="259045"/>
    <xdr:sp macro="" textlink="">
      <xdr:nvSpPr>
        <xdr:cNvPr id="284" name="テキスト ボックス 283"/>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119743</xdr:rowOff>
    </xdr:from>
    <xdr:to>
      <xdr:col>19</xdr:col>
      <xdr:colOff>533400</xdr:colOff>
      <xdr:row>87</xdr:row>
      <xdr:rowOff>49893</xdr:rowOff>
    </xdr:to>
    <xdr:sp macro="" textlink="">
      <xdr:nvSpPr>
        <xdr:cNvPr id="285" name="円/楕円 284"/>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60070</xdr:rowOff>
    </xdr:from>
    <xdr:ext cx="762000" cy="259045"/>
    <xdr:sp macro="" textlink="">
      <xdr:nvSpPr>
        <xdr:cNvPr id="286" name="テキスト ボックス 285"/>
        <xdr:cNvSpPr txBox="1"/>
      </xdr:nvSpPr>
      <xdr:spPr>
        <a:xfrm>
          <a:off x="13131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ea"/>
              <a:ea typeface="+mn-ea"/>
              <a:cs typeface="+mn-cs"/>
            </a:rPr>
            <a:t>　普通会計職員数は、平成</a:t>
          </a:r>
          <a:r>
            <a:rPr kumimoji="1" lang="en-US" altLang="ja-JP" sz="1050">
              <a:solidFill>
                <a:schemeClr val="dk1"/>
              </a:solidFill>
              <a:effectLst/>
              <a:latin typeface="+mn-ea"/>
              <a:ea typeface="+mn-ea"/>
              <a:cs typeface="+mn-cs"/>
            </a:rPr>
            <a:t>28</a:t>
          </a:r>
          <a:r>
            <a:rPr kumimoji="1" lang="ja-JP" altLang="ja-JP" sz="1050">
              <a:solidFill>
                <a:schemeClr val="dk1"/>
              </a:solidFill>
              <a:effectLst/>
              <a:latin typeface="+mn-ea"/>
              <a:ea typeface="+mn-ea"/>
              <a:cs typeface="+mn-cs"/>
            </a:rPr>
            <a:t>年</a:t>
          </a:r>
          <a:r>
            <a:rPr kumimoji="1" lang="en-US" altLang="ja-JP" sz="1050">
              <a:solidFill>
                <a:schemeClr val="dk1"/>
              </a:solidFill>
              <a:effectLst/>
              <a:latin typeface="+mn-ea"/>
              <a:ea typeface="+mn-ea"/>
              <a:cs typeface="+mn-cs"/>
            </a:rPr>
            <a:t>4</a:t>
          </a:r>
          <a:r>
            <a:rPr kumimoji="1" lang="ja-JP" altLang="ja-JP" sz="1050">
              <a:solidFill>
                <a:schemeClr val="dk1"/>
              </a:solidFill>
              <a:effectLst/>
              <a:latin typeface="+mn-ea"/>
              <a:ea typeface="+mn-ea"/>
              <a:cs typeface="+mn-cs"/>
            </a:rPr>
            <a:t>月</a:t>
          </a:r>
          <a:r>
            <a:rPr kumimoji="1" lang="en-US" altLang="ja-JP" sz="1050">
              <a:solidFill>
                <a:schemeClr val="dk1"/>
              </a:solidFill>
              <a:effectLst/>
              <a:latin typeface="+mn-ea"/>
              <a:ea typeface="+mn-ea"/>
              <a:cs typeface="+mn-cs"/>
            </a:rPr>
            <a:t>1</a:t>
          </a:r>
          <a:r>
            <a:rPr kumimoji="1" lang="ja-JP" altLang="ja-JP" sz="1050">
              <a:solidFill>
                <a:schemeClr val="dk1"/>
              </a:solidFill>
              <a:effectLst/>
              <a:latin typeface="+mn-ea"/>
              <a:ea typeface="+mn-ea"/>
              <a:cs typeface="+mn-cs"/>
            </a:rPr>
            <a:t>日時点で</a:t>
          </a:r>
          <a:r>
            <a:rPr kumimoji="1" lang="en-US" altLang="ja-JP" sz="1050">
              <a:solidFill>
                <a:schemeClr val="dk1"/>
              </a:solidFill>
              <a:effectLst/>
              <a:latin typeface="+mn-ea"/>
              <a:ea typeface="+mn-ea"/>
              <a:cs typeface="+mn-cs"/>
            </a:rPr>
            <a:t>553</a:t>
          </a:r>
          <a:r>
            <a:rPr kumimoji="1" lang="ja-JP" altLang="ja-JP" sz="1050">
              <a:solidFill>
                <a:schemeClr val="dk1"/>
              </a:solidFill>
              <a:effectLst/>
              <a:latin typeface="+mn-ea"/>
              <a:ea typeface="+mn-ea"/>
              <a:cs typeface="+mn-cs"/>
            </a:rPr>
            <a:t>名であり、この</a:t>
          </a:r>
          <a:r>
            <a:rPr kumimoji="1" lang="en-US" altLang="ja-JP" sz="1050">
              <a:solidFill>
                <a:schemeClr val="dk1"/>
              </a:solidFill>
              <a:effectLst/>
              <a:latin typeface="+mn-ea"/>
              <a:ea typeface="+mn-ea"/>
              <a:cs typeface="+mn-cs"/>
            </a:rPr>
            <a:t>5</a:t>
          </a:r>
          <a:r>
            <a:rPr kumimoji="1" lang="ja-JP" altLang="ja-JP" sz="1050">
              <a:solidFill>
                <a:schemeClr val="dk1"/>
              </a:solidFill>
              <a:effectLst/>
              <a:latin typeface="+mn-ea"/>
              <a:ea typeface="+mn-ea"/>
              <a:cs typeface="+mn-cs"/>
            </a:rPr>
            <a:t>年間で</a:t>
          </a:r>
          <a:r>
            <a:rPr kumimoji="1" lang="en-US" altLang="ja-JP" sz="1050">
              <a:solidFill>
                <a:schemeClr val="dk1"/>
              </a:solidFill>
              <a:effectLst/>
              <a:latin typeface="+mn-ea"/>
              <a:ea typeface="+mn-ea"/>
              <a:cs typeface="+mn-cs"/>
            </a:rPr>
            <a:t>14</a:t>
          </a:r>
          <a:r>
            <a:rPr kumimoji="1" lang="ja-JP" altLang="ja-JP" sz="1050">
              <a:solidFill>
                <a:schemeClr val="dk1"/>
              </a:solidFill>
              <a:effectLst/>
              <a:latin typeface="+mn-ea"/>
              <a:ea typeface="+mn-ea"/>
              <a:cs typeface="+mn-cs"/>
            </a:rPr>
            <a:t>人減少した。類似団体平均は上回るが、全国平均や大阪府平均を下回っている。</a:t>
          </a:r>
          <a:r>
            <a:rPr kumimoji="1" lang="ja-JP" altLang="en-US" sz="1050">
              <a:solidFill>
                <a:schemeClr val="dk1"/>
              </a:solidFill>
              <a:effectLst/>
              <a:latin typeface="+mn-ea"/>
              <a:ea typeface="+mn-ea"/>
              <a:cs typeface="+mn-cs"/>
            </a:rPr>
            <a:t>類似団体平均については、</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年度決算から類似団体の市町村類型が</a:t>
          </a:r>
          <a:r>
            <a:rPr kumimoji="1" lang="en-US" altLang="ja-JP" sz="1100">
              <a:solidFill>
                <a:schemeClr val="dk1"/>
              </a:solidFill>
              <a:effectLst/>
              <a:latin typeface="+mn-ea"/>
              <a:ea typeface="+mn-ea"/>
              <a:cs typeface="+mn-cs"/>
            </a:rPr>
            <a:t>Ⅱ-3</a:t>
          </a:r>
          <a:r>
            <a:rPr kumimoji="1" lang="ja-JP" altLang="ja-JP" sz="1100">
              <a:solidFill>
                <a:schemeClr val="dk1"/>
              </a:solidFill>
              <a:effectLst/>
              <a:latin typeface="+mn-ea"/>
              <a:ea typeface="+mn-ea"/>
              <a:cs typeface="+mn-cs"/>
            </a:rPr>
            <a:t>に移行したことで、平均を</a:t>
          </a:r>
          <a:r>
            <a:rPr kumimoji="1" lang="ja-JP" altLang="en-US" sz="1100">
              <a:solidFill>
                <a:schemeClr val="dk1"/>
              </a:solidFill>
              <a:effectLst/>
              <a:latin typeface="+mn-ea"/>
              <a:ea typeface="+mn-ea"/>
              <a:cs typeface="+mn-cs"/>
            </a:rPr>
            <a:t>上回</a:t>
          </a:r>
          <a:r>
            <a:rPr kumimoji="1" lang="ja-JP" altLang="ja-JP" sz="1100">
              <a:solidFill>
                <a:schemeClr val="dk1"/>
              </a:solidFill>
              <a:effectLst/>
              <a:latin typeface="+mn-ea"/>
              <a:ea typeface="+mn-ea"/>
              <a:cs typeface="+mn-cs"/>
            </a:rPr>
            <a:t>る状況となった。</a:t>
          </a:r>
          <a:endParaRPr lang="ja-JP" altLang="ja-JP" sz="1050">
            <a:effectLst/>
            <a:latin typeface="+mn-ea"/>
            <a:ea typeface="+mn-ea"/>
          </a:endParaRPr>
        </a:p>
        <a:p>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今後も第二次貝塚新生プランを推進し、職員数抑制に取り組む。</a:t>
          </a:r>
          <a:endParaRPr lang="ja-JP" altLang="ja-JP" sz="105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142029</xdr:rowOff>
    </xdr:from>
    <xdr:to>
      <xdr:col>24</xdr:col>
      <xdr:colOff>558800</xdr:colOff>
      <xdr:row>60</xdr:row>
      <xdr:rowOff>146050</xdr:rowOff>
    </xdr:to>
    <xdr:cxnSp macro="">
      <xdr:nvCxnSpPr>
        <xdr:cNvPr id="321" name="直線コネクタ 320"/>
        <xdr:cNvCxnSpPr/>
      </xdr:nvCxnSpPr>
      <xdr:spPr>
        <a:xfrm>
          <a:off x="16179800" y="10429029"/>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22"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131974</xdr:rowOff>
    </xdr:from>
    <xdr:to>
      <xdr:col>23</xdr:col>
      <xdr:colOff>406400</xdr:colOff>
      <xdr:row>60</xdr:row>
      <xdr:rowOff>142029</xdr:rowOff>
    </xdr:to>
    <xdr:cxnSp macro="">
      <xdr:nvCxnSpPr>
        <xdr:cNvPr id="324" name="直線コネクタ 323"/>
        <xdr:cNvCxnSpPr/>
      </xdr:nvCxnSpPr>
      <xdr:spPr>
        <a:xfrm>
          <a:off x="15290800" y="1041897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131974</xdr:rowOff>
    </xdr:from>
    <xdr:to>
      <xdr:col>22</xdr:col>
      <xdr:colOff>203200</xdr:colOff>
      <xdr:row>60</xdr:row>
      <xdr:rowOff>138006</xdr:rowOff>
    </xdr:to>
    <xdr:cxnSp macro="">
      <xdr:nvCxnSpPr>
        <xdr:cNvPr id="327" name="直線コネクタ 326"/>
        <xdr:cNvCxnSpPr/>
      </xdr:nvCxnSpPr>
      <xdr:spPr>
        <a:xfrm flipV="1">
          <a:off x="14401800" y="1041897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138006</xdr:rowOff>
    </xdr:from>
    <xdr:to>
      <xdr:col>21</xdr:col>
      <xdr:colOff>0</xdr:colOff>
      <xdr:row>60</xdr:row>
      <xdr:rowOff>166158</xdr:rowOff>
    </xdr:to>
    <xdr:cxnSp macro="">
      <xdr:nvCxnSpPr>
        <xdr:cNvPr id="330" name="直線コネクタ 329"/>
        <xdr:cNvCxnSpPr/>
      </xdr:nvCxnSpPr>
      <xdr:spPr>
        <a:xfrm flipV="1">
          <a:off x="13512800" y="1042500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95250</xdr:rowOff>
    </xdr:from>
    <xdr:to>
      <xdr:col>24</xdr:col>
      <xdr:colOff>609600</xdr:colOff>
      <xdr:row>61</xdr:row>
      <xdr:rowOff>25400</xdr:rowOff>
    </xdr:to>
    <xdr:sp macro="" textlink="">
      <xdr:nvSpPr>
        <xdr:cNvPr id="340" name="円/楕円 339"/>
        <xdr:cNvSpPr/>
      </xdr:nvSpPr>
      <xdr:spPr>
        <a:xfrm>
          <a:off x="16967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67327</xdr:rowOff>
    </xdr:from>
    <xdr:ext cx="762000" cy="259045"/>
    <xdr:sp macro="" textlink="">
      <xdr:nvSpPr>
        <xdr:cNvPr id="341" name="定員管理の状況該当値テキスト"/>
        <xdr:cNvSpPr txBox="1"/>
      </xdr:nvSpPr>
      <xdr:spPr>
        <a:xfrm>
          <a:off x="171069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91229</xdr:rowOff>
    </xdr:from>
    <xdr:to>
      <xdr:col>23</xdr:col>
      <xdr:colOff>457200</xdr:colOff>
      <xdr:row>61</xdr:row>
      <xdr:rowOff>21379</xdr:rowOff>
    </xdr:to>
    <xdr:sp macro="" textlink="">
      <xdr:nvSpPr>
        <xdr:cNvPr id="342" name="円/楕円 341"/>
        <xdr:cNvSpPr/>
      </xdr:nvSpPr>
      <xdr:spPr>
        <a:xfrm>
          <a:off x="16129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31556</xdr:rowOff>
    </xdr:from>
    <xdr:ext cx="736600" cy="259045"/>
    <xdr:sp macro="" textlink="">
      <xdr:nvSpPr>
        <xdr:cNvPr id="343" name="テキスト ボックス 342"/>
        <xdr:cNvSpPr txBox="1"/>
      </xdr:nvSpPr>
      <xdr:spPr>
        <a:xfrm>
          <a:off x="15798800" y="10147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81174</xdr:rowOff>
    </xdr:from>
    <xdr:to>
      <xdr:col>22</xdr:col>
      <xdr:colOff>254000</xdr:colOff>
      <xdr:row>61</xdr:row>
      <xdr:rowOff>11324</xdr:rowOff>
    </xdr:to>
    <xdr:sp macro="" textlink="">
      <xdr:nvSpPr>
        <xdr:cNvPr id="344" name="円/楕円 343"/>
        <xdr:cNvSpPr/>
      </xdr:nvSpPr>
      <xdr:spPr>
        <a:xfrm>
          <a:off x="15240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21501</xdr:rowOff>
    </xdr:from>
    <xdr:ext cx="762000" cy="259045"/>
    <xdr:sp macro="" textlink="">
      <xdr:nvSpPr>
        <xdr:cNvPr id="345" name="テキスト ボックス 344"/>
        <xdr:cNvSpPr txBox="1"/>
      </xdr:nvSpPr>
      <xdr:spPr>
        <a:xfrm>
          <a:off x="14909800" y="1013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87206</xdr:rowOff>
    </xdr:from>
    <xdr:to>
      <xdr:col>21</xdr:col>
      <xdr:colOff>50800</xdr:colOff>
      <xdr:row>61</xdr:row>
      <xdr:rowOff>17356</xdr:rowOff>
    </xdr:to>
    <xdr:sp macro="" textlink="">
      <xdr:nvSpPr>
        <xdr:cNvPr id="346" name="円/楕円 345"/>
        <xdr:cNvSpPr/>
      </xdr:nvSpPr>
      <xdr:spPr>
        <a:xfrm>
          <a:off x="14351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27533</xdr:rowOff>
    </xdr:from>
    <xdr:ext cx="762000" cy="259045"/>
    <xdr:sp macro="" textlink="">
      <xdr:nvSpPr>
        <xdr:cNvPr id="347" name="テキスト ボックス 346"/>
        <xdr:cNvSpPr txBox="1"/>
      </xdr:nvSpPr>
      <xdr:spPr>
        <a:xfrm>
          <a:off x="14020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115358</xdr:rowOff>
    </xdr:from>
    <xdr:to>
      <xdr:col>19</xdr:col>
      <xdr:colOff>533400</xdr:colOff>
      <xdr:row>61</xdr:row>
      <xdr:rowOff>45508</xdr:rowOff>
    </xdr:to>
    <xdr:sp macro="" textlink="">
      <xdr:nvSpPr>
        <xdr:cNvPr id="348" name="円/楕円 347"/>
        <xdr:cNvSpPr/>
      </xdr:nvSpPr>
      <xdr:spPr>
        <a:xfrm>
          <a:off x="13462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55685</xdr:rowOff>
    </xdr:from>
    <xdr:ext cx="762000" cy="259045"/>
    <xdr:sp macro="" textlink="">
      <xdr:nvSpPr>
        <xdr:cNvPr id="349" name="テキスト ボックス 348"/>
        <xdr:cNvSpPr txBox="1"/>
      </xdr:nvSpPr>
      <xdr:spPr>
        <a:xfrm>
          <a:off x="13131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平成</a:t>
          </a:r>
          <a:r>
            <a:rPr kumimoji="1" lang="en-US" altLang="ja-JP" sz="1050">
              <a:solidFill>
                <a:schemeClr val="dk1"/>
              </a:solidFill>
              <a:effectLst/>
              <a:latin typeface="+mn-ea"/>
              <a:ea typeface="+mn-ea"/>
              <a:cs typeface="+mn-cs"/>
            </a:rPr>
            <a:t>26</a:t>
          </a:r>
          <a:r>
            <a:rPr kumimoji="1" lang="ja-JP" altLang="ja-JP" sz="1050">
              <a:solidFill>
                <a:schemeClr val="dk1"/>
              </a:solidFill>
              <a:effectLst/>
              <a:latin typeface="+mn-ea"/>
              <a:ea typeface="+mn-ea"/>
              <a:cs typeface="+mn-cs"/>
            </a:rPr>
            <a:t>年度決算より、</a:t>
          </a:r>
          <a:r>
            <a:rPr kumimoji="1" lang="en-US" altLang="ja-JP" sz="1050">
              <a:solidFill>
                <a:schemeClr val="dk1"/>
              </a:solidFill>
              <a:effectLst/>
              <a:latin typeface="+mn-ea"/>
              <a:ea typeface="+mn-ea"/>
              <a:cs typeface="+mn-cs"/>
            </a:rPr>
            <a:t>1.7</a:t>
          </a:r>
          <a:r>
            <a:rPr kumimoji="1" lang="ja-JP" altLang="ja-JP" sz="1050">
              <a:solidFill>
                <a:schemeClr val="dk1"/>
              </a:solidFill>
              <a:effectLst/>
              <a:latin typeface="+mn-ea"/>
              <a:ea typeface="+mn-ea"/>
              <a:cs typeface="+mn-cs"/>
            </a:rPr>
            <a:t>ポイント減少し</a:t>
          </a:r>
          <a:r>
            <a:rPr kumimoji="1" lang="en-US" altLang="ja-JP" sz="1050">
              <a:solidFill>
                <a:schemeClr val="dk1"/>
              </a:solidFill>
              <a:effectLst/>
              <a:latin typeface="+mn-ea"/>
              <a:ea typeface="+mn-ea"/>
              <a:cs typeface="+mn-cs"/>
            </a:rPr>
            <a:t>11.2</a:t>
          </a:r>
          <a:r>
            <a:rPr kumimoji="1" lang="ja-JP" altLang="ja-JP" sz="1050">
              <a:solidFill>
                <a:schemeClr val="dk1"/>
              </a:solidFill>
              <a:effectLst/>
              <a:latin typeface="+mn-ea"/>
              <a:ea typeface="+mn-ea"/>
              <a:cs typeface="+mn-cs"/>
            </a:rPr>
            <a:t>％となった。</a:t>
          </a:r>
          <a:r>
            <a:rPr kumimoji="1" lang="ja-JP" altLang="en-US" sz="1050">
              <a:solidFill>
                <a:schemeClr val="dk1"/>
              </a:solidFill>
              <a:effectLst/>
              <a:latin typeface="+mn-ea"/>
              <a:ea typeface="+mn-ea"/>
              <a:cs typeface="+mn-cs"/>
            </a:rPr>
            <a:t>これは、</a:t>
          </a:r>
          <a:r>
            <a:rPr kumimoji="1" lang="ja-JP" altLang="ja-JP" sz="1050">
              <a:solidFill>
                <a:schemeClr val="dk1"/>
              </a:solidFill>
              <a:effectLst/>
              <a:latin typeface="+mn-ea"/>
              <a:ea typeface="+mn-ea"/>
              <a:cs typeface="+mn-cs"/>
            </a:rPr>
            <a:t>平成</a:t>
          </a:r>
          <a:r>
            <a:rPr kumimoji="1" lang="en-US" altLang="ja-JP" sz="1050">
              <a:solidFill>
                <a:schemeClr val="dk1"/>
              </a:solidFill>
              <a:effectLst/>
              <a:latin typeface="+mn-ea"/>
              <a:ea typeface="+mn-ea"/>
              <a:cs typeface="+mn-cs"/>
            </a:rPr>
            <a:t>4</a:t>
          </a:r>
          <a:r>
            <a:rPr kumimoji="1" lang="ja-JP" altLang="ja-JP" sz="1050">
              <a:solidFill>
                <a:schemeClr val="dk1"/>
              </a:solidFill>
              <a:effectLst/>
              <a:latin typeface="+mn-ea"/>
              <a:ea typeface="+mn-ea"/>
              <a:cs typeface="+mn-cs"/>
            </a:rPr>
            <a:t>年度から</a:t>
          </a:r>
          <a:r>
            <a:rPr kumimoji="1" lang="en-US" altLang="ja-JP" sz="1050">
              <a:solidFill>
                <a:schemeClr val="dk1"/>
              </a:solidFill>
              <a:effectLst/>
              <a:latin typeface="+mn-ea"/>
              <a:ea typeface="+mn-ea"/>
              <a:cs typeface="+mn-cs"/>
            </a:rPr>
            <a:t>6</a:t>
          </a:r>
          <a:r>
            <a:rPr kumimoji="1" lang="ja-JP" altLang="ja-JP" sz="1050">
              <a:solidFill>
                <a:schemeClr val="dk1"/>
              </a:solidFill>
              <a:effectLst/>
              <a:latin typeface="+mn-ea"/>
              <a:ea typeface="+mn-ea"/>
              <a:cs typeface="+mn-cs"/>
            </a:rPr>
            <a:t>年度にかけて発行した地方道路整備事業債等</a:t>
          </a:r>
          <a:r>
            <a:rPr kumimoji="1" lang="ja-JP" altLang="en-US" sz="1050">
              <a:solidFill>
                <a:schemeClr val="dk1"/>
              </a:solidFill>
              <a:effectLst/>
              <a:latin typeface="+mn-ea"/>
              <a:ea typeface="+mn-ea"/>
              <a:cs typeface="+mn-cs"/>
            </a:rPr>
            <a:t>が</a:t>
          </a:r>
          <a:r>
            <a:rPr kumimoji="1" lang="ja-JP" altLang="ja-JP" sz="1050">
              <a:solidFill>
                <a:schemeClr val="dk1"/>
              </a:solidFill>
              <a:effectLst/>
              <a:latin typeface="+mn-ea"/>
              <a:ea typeface="+mn-ea"/>
              <a:cs typeface="+mn-cs"/>
            </a:rPr>
            <a:t>償還</a:t>
          </a:r>
          <a:r>
            <a:rPr kumimoji="1" lang="ja-JP" altLang="en-US" sz="1050">
              <a:solidFill>
                <a:schemeClr val="dk1"/>
              </a:solidFill>
              <a:effectLst/>
              <a:latin typeface="+mn-ea"/>
              <a:ea typeface="+mn-ea"/>
              <a:cs typeface="+mn-cs"/>
            </a:rPr>
            <a:t>終了</a:t>
          </a:r>
          <a:r>
            <a:rPr kumimoji="1" lang="ja-JP" altLang="ja-JP" sz="1050">
              <a:solidFill>
                <a:schemeClr val="dk1"/>
              </a:solidFill>
              <a:effectLst/>
              <a:latin typeface="+mn-ea"/>
              <a:ea typeface="+mn-ea"/>
              <a:cs typeface="+mn-cs"/>
            </a:rPr>
            <a:t>を迎え元利償還金が減少したこと</a:t>
          </a:r>
          <a:r>
            <a:rPr kumimoji="1" lang="ja-JP" altLang="en-US" sz="1050">
              <a:solidFill>
                <a:schemeClr val="dk1"/>
              </a:solidFill>
              <a:effectLst/>
              <a:latin typeface="+mn-ea"/>
              <a:ea typeface="+mn-ea"/>
              <a:cs typeface="+mn-cs"/>
            </a:rPr>
            <a:t>や、平成</a:t>
          </a:r>
          <a:r>
            <a:rPr kumimoji="1" lang="en-US" altLang="ja-JP" sz="1050">
              <a:solidFill>
                <a:schemeClr val="dk1"/>
              </a:solidFill>
              <a:effectLst/>
              <a:latin typeface="+mn-ea"/>
              <a:ea typeface="+mn-ea"/>
              <a:cs typeface="+mn-cs"/>
            </a:rPr>
            <a:t>26</a:t>
          </a:r>
          <a:r>
            <a:rPr kumimoji="1" lang="ja-JP" altLang="en-US" sz="1050">
              <a:solidFill>
                <a:schemeClr val="dk1"/>
              </a:solidFill>
              <a:effectLst/>
              <a:latin typeface="+mn-ea"/>
              <a:ea typeface="+mn-ea"/>
              <a:cs typeface="+mn-cs"/>
            </a:rPr>
            <a:t>年度から下水道</a:t>
          </a:r>
          <a:r>
            <a:rPr kumimoji="1" lang="ja-JP" altLang="ja-JP" sz="1050">
              <a:solidFill>
                <a:schemeClr val="dk1"/>
              </a:solidFill>
              <a:effectLst/>
              <a:latin typeface="+mn-ea"/>
              <a:ea typeface="+mn-ea"/>
              <a:cs typeface="+mn-cs"/>
            </a:rPr>
            <a:t>資本費平準化債発行額</a:t>
          </a:r>
          <a:r>
            <a:rPr kumimoji="1" lang="ja-JP" altLang="en-US" sz="1050">
              <a:solidFill>
                <a:schemeClr val="dk1"/>
              </a:solidFill>
              <a:effectLst/>
              <a:latin typeface="+mn-ea"/>
              <a:ea typeface="+mn-ea"/>
              <a:cs typeface="+mn-cs"/>
            </a:rPr>
            <a:t>を</a:t>
          </a:r>
          <a:r>
            <a:rPr kumimoji="1" lang="ja-JP" altLang="ja-JP" sz="1050">
              <a:solidFill>
                <a:schemeClr val="dk1"/>
              </a:solidFill>
              <a:effectLst/>
              <a:latin typeface="+mn-ea"/>
              <a:ea typeface="+mn-ea"/>
              <a:cs typeface="+mn-cs"/>
            </a:rPr>
            <a:t>増額</a:t>
          </a:r>
          <a:r>
            <a:rPr kumimoji="1" lang="ja-JP" altLang="en-US" sz="1050">
              <a:solidFill>
                <a:schemeClr val="dk1"/>
              </a:solidFill>
              <a:effectLst/>
              <a:latin typeface="+mn-ea"/>
              <a:ea typeface="+mn-ea"/>
              <a:cs typeface="+mn-cs"/>
            </a:rPr>
            <a:t>していることにより、平成</a:t>
          </a:r>
          <a:r>
            <a:rPr kumimoji="1" lang="en-US" altLang="ja-JP" sz="1050">
              <a:solidFill>
                <a:schemeClr val="dk1"/>
              </a:solidFill>
              <a:effectLst/>
              <a:latin typeface="+mn-ea"/>
              <a:ea typeface="+mn-ea"/>
              <a:cs typeface="+mn-cs"/>
            </a:rPr>
            <a:t>25</a:t>
          </a:r>
          <a:r>
            <a:rPr kumimoji="1" lang="ja-JP" altLang="en-US" sz="1050">
              <a:solidFill>
                <a:schemeClr val="dk1"/>
              </a:solidFill>
              <a:effectLst/>
              <a:latin typeface="+mn-ea"/>
              <a:ea typeface="+mn-ea"/>
              <a:cs typeface="+mn-cs"/>
            </a:rPr>
            <a:t>年度以前に比べ</a:t>
          </a:r>
          <a:r>
            <a:rPr kumimoji="1" lang="ja-JP" altLang="ja-JP" sz="1050">
              <a:solidFill>
                <a:schemeClr val="dk1"/>
              </a:solidFill>
              <a:effectLst/>
              <a:latin typeface="+mn-ea"/>
              <a:ea typeface="+mn-ea"/>
              <a:cs typeface="+mn-cs"/>
            </a:rPr>
            <a:t>一般会計から下水道特別会計への繰出金が抑制され</a:t>
          </a:r>
          <a:r>
            <a:rPr kumimoji="1" lang="ja-JP" altLang="en-US" sz="1050">
              <a:solidFill>
                <a:schemeClr val="dk1"/>
              </a:solidFill>
              <a:effectLst/>
              <a:latin typeface="+mn-ea"/>
              <a:ea typeface="+mn-ea"/>
              <a:cs typeface="+mn-cs"/>
            </a:rPr>
            <a:t>ており</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その結果、</a:t>
          </a:r>
          <a:r>
            <a:rPr kumimoji="1" lang="ja-JP" altLang="ja-JP" sz="1050">
              <a:solidFill>
                <a:schemeClr val="dk1"/>
              </a:solidFill>
              <a:effectLst/>
              <a:latin typeface="+mn-ea"/>
              <a:ea typeface="+mn-ea"/>
              <a:cs typeface="+mn-cs"/>
            </a:rPr>
            <a:t>公営企業の地方債償還に充てたと認められる繰出金が減少したことが要因である。また、地方消費税率の引き上げに伴い地方消費税交付金が増加し、標準財政規模が増加したことも要因の一つである。</a:t>
          </a:r>
          <a:endParaRPr lang="ja-JP" altLang="ja-JP" sz="1050">
            <a:effectLst/>
            <a:latin typeface="+mn-ea"/>
            <a:ea typeface="+mn-ea"/>
          </a:endParaRPr>
        </a:p>
        <a:p>
          <a:pPr eaLnBrk="1" fontAlgn="auto" latinLnBrk="0" hangingPunct="1"/>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岸和田貝塚市清掃施設組合の負担金が高水準で推移することや、東山小学校建設に係る地方債の償還等により、全国平均、大阪府平均、類似団体平均を引き続き上回る状況が予測されるが、今後も後年度負担の平準化や新規発行の抑制に努め、実質公債費比率の改善を図る。</a:t>
          </a:r>
          <a:endParaRPr lang="ja-JP" altLang="ja-JP" sz="105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27940</xdr:rowOff>
    </xdr:from>
    <xdr:to>
      <xdr:col>24</xdr:col>
      <xdr:colOff>558800</xdr:colOff>
      <xdr:row>41</xdr:row>
      <xdr:rowOff>130493</xdr:rowOff>
    </xdr:to>
    <xdr:cxnSp macro="">
      <xdr:nvCxnSpPr>
        <xdr:cNvPr id="379" name="直線コネクタ 378"/>
        <xdr:cNvCxnSpPr/>
      </xdr:nvCxnSpPr>
      <xdr:spPr>
        <a:xfrm flipV="1">
          <a:off x="16179800" y="7057390"/>
          <a:ext cx="838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80"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130493</xdr:rowOff>
    </xdr:from>
    <xdr:to>
      <xdr:col>23</xdr:col>
      <xdr:colOff>406400</xdr:colOff>
      <xdr:row>42</xdr:row>
      <xdr:rowOff>7303</xdr:rowOff>
    </xdr:to>
    <xdr:cxnSp macro="">
      <xdr:nvCxnSpPr>
        <xdr:cNvPr id="382" name="直線コネクタ 381"/>
        <xdr:cNvCxnSpPr/>
      </xdr:nvCxnSpPr>
      <xdr:spPr>
        <a:xfrm flipV="1">
          <a:off x="15290800" y="715994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4" name="テキスト ボックス 383"/>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7303</xdr:rowOff>
    </xdr:from>
    <xdr:to>
      <xdr:col>22</xdr:col>
      <xdr:colOff>203200</xdr:colOff>
      <xdr:row>42</xdr:row>
      <xdr:rowOff>13335</xdr:rowOff>
    </xdr:to>
    <xdr:cxnSp macro="">
      <xdr:nvCxnSpPr>
        <xdr:cNvPr id="385" name="直線コネクタ 384"/>
        <xdr:cNvCxnSpPr/>
      </xdr:nvCxnSpPr>
      <xdr:spPr>
        <a:xfrm flipV="1">
          <a:off x="14401800" y="72082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13335</xdr:rowOff>
    </xdr:from>
    <xdr:to>
      <xdr:col>21</xdr:col>
      <xdr:colOff>0</xdr:colOff>
      <xdr:row>42</xdr:row>
      <xdr:rowOff>13335</xdr:rowOff>
    </xdr:to>
    <xdr:cxnSp macro="">
      <xdr:nvCxnSpPr>
        <xdr:cNvPr id="388" name="直線コネクタ 387"/>
        <xdr:cNvCxnSpPr/>
      </xdr:nvCxnSpPr>
      <xdr:spPr>
        <a:xfrm>
          <a:off x="13512800" y="7214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2" name="テキスト ボックス 391"/>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98" name="円/楕円 397"/>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120667</xdr:rowOff>
    </xdr:from>
    <xdr:ext cx="762000" cy="259045"/>
    <xdr:sp macro="" textlink="">
      <xdr:nvSpPr>
        <xdr:cNvPr id="399" name="公債費負担の状況該当値テキスト"/>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79693</xdr:rowOff>
    </xdr:from>
    <xdr:to>
      <xdr:col>23</xdr:col>
      <xdr:colOff>457200</xdr:colOff>
      <xdr:row>42</xdr:row>
      <xdr:rowOff>9843</xdr:rowOff>
    </xdr:to>
    <xdr:sp macro="" textlink="">
      <xdr:nvSpPr>
        <xdr:cNvPr id="400" name="円/楕円 399"/>
        <xdr:cNvSpPr/>
      </xdr:nvSpPr>
      <xdr:spPr>
        <a:xfrm>
          <a:off x="16129000" y="71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166070</xdr:rowOff>
    </xdr:from>
    <xdr:ext cx="736600" cy="259045"/>
    <xdr:sp macro="" textlink="">
      <xdr:nvSpPr>
        <xdr:cNvPr id="401" name="テキスト ボックス 400"/>
        <xdr:cNvSpPr txBox="1"/>
      </xdr:nvSpPr>
      <xdr:spPr>
        <a:xfrm>
          <a:off x="15798800" y="719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127953</xdr:rowOff>
    </xdr:from>
    <xdr:to>
      <xdr:col>22</xdr:col>
      <xdr:colOff>254000</xdr:colOff>
      <xdr:row>42</xdr:row>
      <xdr:rowOff>58103</xdr:rowOff>
    </xdr:to>
    <xdr:sp macro="" textlink="">
      <xdr:nvSpPr>
        <xdr:cNvPr id="402" name="円/楕円 401"/>
        <xdr:cNvSpPr/>
      </xdr:nvSpPr>
      <xdr:spPr>
        <a:xfrm>
          <a:off x="15240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42880</xdr:rowOff>
    </xdr:from>
    <xdr:ext cx="762000" cy="259045"/>
    <xdr:sp macro="" textlink="">
      <xdr:nvSpPr>
        <xdr:cNvPr id="403" name="テキスト ボックス 402"/>
        <xdr:cNvSpPr txBox="1"/>
      </xdr:nvSpPr>
      <xdr:spPr>
        <a:xfrm>
          <a:off x="14909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133985</xdr:rowOff>
    </xdr:from>
    <xdr:to>
      <xdr:col>21</xdr:col>
      <xdr:colOff>50800</xdr:colOff>
      <xdr:row>42</xdr:row>
      <xdr:rowOff>64135</xdr:rowOff>
    </xdr:to>
    <xdr:sp macro="" textlink="">
      <xdr:nvSpPr>
        <xdr:cNvPr id="404" name="円/楕円 403"/>
        <xdr:cNvSpPr/>
      </xdr:nvSpPr>
      <xdr:spPr>
        <a:xfrm>
          <a:off x="14351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48912</xdr:rowOff>
    </xdr:from>
    <xdr:ext cx="762000" cy="259045"/>
    <xdr:sp macro="" textlink="">
      <xdr:nvSpPr>
        <xdr:cNvPr id="405" name="テキスト ボックス 404"/>
        <xdr:cNvSpPr txBox="1"/>
      </xdr:nvSpPr>
      <xdr:spPr>
        <a:xfrm>
          <a:off x="14020800" y="724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133985</xdr:rowOff>
    </xdr:from>
    <xdr:to>
      <xdr:col>19</xdr:col>
      <xdr:colOff>533400</xdr:colOff>
      <xdr:row>42</xdr:row>
      <xdr:rowOff>64135</xdr:rowOff>
    </xdr:to>
    <xdr:sp macro="" textlink="">
      <xdr:nvSpPr>
        <xdr:cNvPr id="406" name="円/楕円 405"/>
        <xdr:cNvSpPr/>
      </xdr:nvSpPr>
      <xdr:spPr>
        <a:xfrm>
          <a:off x="13462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48912</xdr:rowOff>
    </xdr:from>
    <xdr:ext cx="762000" cy="259045"/>
    <xdr:sp macro="" textlink="">
      <xdr:nvSpPr>
        <xdr:cNvPr id="407" name="テキスト ボックス 406"/>
        <xdr:cNvSpPr txBox="1"/>
      </xdr:nvSpPr>
      <xdr:spPr>
        <a:xfrm>
          <a:off x="13131800" y="724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ea"/>
              <a:ea typeface="+mn-ea"/>
              <a:cs typeface="+mn-cs"/>
            </a:rPr>
            <a:t>平成</a:t>
          </a:r>
          <a:r>
            <a:rPr kumimoji="1" lang="en-US" altLang="ja-JP" sz="1050">
              <a:solidFill>
                <a:schemeClr val="dk1"/>
              </a:solidFill>
              <a:effectLst/>
              <a:latin typeface="+mn-ea"/>
              <a:ea typeface="+mn-ea"/>
              <a:cs typeface="+mn-cs"/>
            </a:rPr>
            <a:t>26</a:t>
          </a:r>
          <a:r>
            <a:rPr kumimoji="1" lang="ja-JP" altLang="ja-JP" sz="1050">
              <a:solidFill>
                <a:schemeClr val="dk1"/>
              </a:solidFill>
              <a:effectLst/>
              <a:latin typeface="+mn-ea"/>
              <a:ea typeface="+mn-ea"/>
              <a:cs typeface="+mn-cs"/>
            </a:rPr>
            <a:t>年度より</a:t>
          </a:r>
          <a:r>
            <a:rPr kumimoji="1" lang="en-US" altLang="ja-JP" sz="1050">
              <a:solidFill>
                <a:schemeClr val="dk1"/>
              </a:solidFill>
              <a:effectLst/>
              <a:latin typeface="+mn-ea"/>
              <a:ea typeface="+mn-ea"/>
              <a:cs typeface="+mn-cs"/>
            </a:rPr>
            <a:t>6.2</a:t>
          </a:r>
          <a:r>
            <a:rPr kumimoji="1" lang="ja-JP" altLang="ja-JP" sz="1050">
              <a:solidFill>
                <a:schemeClr val="dk1"/>
              </a:solidFill>
              <a:effectLst/>
              <a:latin typeface="+mn-ea"/>
              <a:ea typeface="+mn-ea"/>
              <a:cs typeface="+mn-cs"/>
            </a:rPr>
            <a:t>ポイント減少し、</a:t>
          </a:r>
          <a:r>
            <a:rPr kumimoji="1" lang="en-US" altLang="ja-JP" sz="1050">
              <a:solidFill>
                <a:schemeClr val="dk1"/>
              </a:solidFill>
              <a:effectLst/>
              <a:latin typeface="+mn-ea"/>
              <a:ea typeface="+mn-ea"/>
              <a:cs typeface="+mn-cs"/>
            </a:rPr>
            <a:t>62.9</a:t>
          </a:r>
          <a:r>
            <a:rPr kumimoji="1" lang="ja-JP" altLang="ja-JP" sz="1050">
              <a:solidFill>
                <a:schemeClr val="dk1"/>
              </a:solidFill>
              <a:effectLst/>
              <a:latin typeface="+mn-ea"/>
              <a:ea typeface="+mn-ea"/>
              <a:cs typeface="+mn-cs"/>
            </a:rPr>
            <a:t>％となった。</a:t>
          </a:r>
          <a:r>
            <a:rPr kumimoji="1" lang="ja-JP" altLang="en-US" sz="1050">
              <a:solidFill>
                <a:schemeClr val="dk1"/>
              </a:solidFill>
              <a:effectLst/>
              <a:latin typeface="+mn-ea"/>
              <a:ea typeface="+mn-ea"/>
              <a:cs typeface="+mn-cs"/>
            </a:rPr>
            <a:t>これは、</a:t>
          </a:r>
          <a:r>
            <a:rPr kumimoji="1" lang="ja-JP" altLang="ja-JP" sz="1050">
              <a:solidFill>
                <a:schemeClr val="dk1"/>
              </a:solidFill>
              <a:effectLst/>
              <a:latin typeface="+mn-ea"/>
              <a:ea typeface="+mn-ea"/>
              <a:cs typeface="+mn-cs"/>
            </a:rPr>
            <a:t>岸和田市貝塚市清掃施設組合</a:t>
          </a:r>
          <a:r>
            <a:rPr kumimoji="1" lang="ja-JP" altLang="en-US" sz="1050">
              <a:solidFill>
                <a:schemeClr val="dk1"/>
              </a:solidFill>
              <a:effectLst/>
              <a:latin typeface="+mn-ea"/>
              <a:ea typeface="+mn-ea"/>
              <a:cs typeface="+mn-cs"/>
            </a:rPr>
            <a:t>における</a:t>
          </a:r>
          <a:r>
            <a:rPr kumimoji="1" lang="ja-JP" altLang="ja-JP" sz="1050">
              <a:solidFill>
                <a:schemeClr val="dk1"/>
              </a:solidFill>
              <a:effectLst/>
              <a:latin typeface="+mn-ea"/>
              <a:ea typeface="+mn-ea"/>
              <a:cs typeface="+mn-cs"/>
            </a:rPr>
            <a:t>公債費残高の減少により組合負担等見込額が減少したこと、病院事業における公債費残高の減少</a:t>
          </a:r>
          <a:r>
            <a:rPr kumimoji="1" lang="ja-JP" altLang="en-US" sz="1050">
              <a:solidFill>
                <a:schemeClr val="dk1"/>
              </a:solidFill>
              <a:effectLst/>
              <a:latin typeface="+mn-ea"/>
              <a:ea typeface="+mn-ea"/>
              <a:cs typeface="+mn-cs"/>
            </a:rPr>
            <a:t>や</a:t>
          </a:r>
          <a:r>
            <a:rPr kumimoji="1" lang="ja-JP" altLang="ja-JP" sz="1050">
              <a:solidFill>
                <a:schemeClr val="dk1"/>
              </a:solidFill>
              <a:effectLst/>
              <a:latin typeface="+mn-ea"/>
              <a:ea typeface="+mn-ea"/>
              <a:cs typeface="+mn-cs"/>
            </a:rPr>
            <a:t>下水道事業における資本費平準化債発行額の増額により一般会計からの繰入見込額が減少した影響で将来負担額が減少したことが要因である。また、地方消費税率の引き上げに伴</a:t>
          </a:r>
          <a:r>
            <a:rPr kumimoji="1" lang="ja-JP" altLang="en-US" sz="1050">
              <a:solidFill>
                <a:schemeClr val="dk1"/>
              </a:solidFill>
              <a:effectLst/>
              <a:latin typeface="+mn-ea"/>
              <a:ea typeface="+mn-ea"/>
              <a:cs typeface="+mn-cs"/>
            </a:rPr>
            <a:t>う</a:t>
          </a:r>
          <a:r>
            <a:rPr kumimoji="1" lang="ja-JP" altLang="ja-JP" sz="1050">
              <a:solidFill>
                <a:schemeClr val="dk1"/>
              </a:solidFill>
              <a:effectLst/>
              <a:latin typeface="+mn-ea"/>
              <a:ea typeface="+mn-ea"/>
              <a:cs typeface="+mn-cs"/>
            </a:rPr>
            <a:t>地方消費税交付金</a:t>
          </a:r>
          <a:r>
            <a:rPr kumimoji="1" lang="ja-JP" altLang="en-US" sz="1050">
              <a:solidFill>
                <a:schemeClr val="dk1"/>
              </a:solidFill>
              <a:effectLst/>
              <a:latin typeface="+mn-ea"/>
              <a:ea typeface="+mn-ea"/>
              <a:cs typeface="+mn-cs"/>
            </a:rPr>
            <a:t>の</a:t>
          </a:r>
          <a:r>
            <a:rPr kumimoji="1" lang="ja-JP" altLang="ja-JP" sz="1050">
              <a:solidFill>
                <a:schemeClr val="dk1"/>
              </a:solidFill>
              <a:effectLst/>
              <a:latin typeface="+mn-ea"/>
              <a:ea typeface="+mn-ea"/>
              <a:cs typeface="+mn-cs"/>
            </a:rPr>
            <a:t>増加</a:t>
          </a:r>
          <a:r>
            <a:rPr kumimoji="1" lang="ja-JP" altLang="en-US" sz="1050">
              <a:solidFill>
                <a:schemeClr val="dk1"/>
              </a:solidFill>
              <a:effectLst/>
              <a:latin typeface="+mn-ea"/>
              <a:ea typeface="+mn-ea"/>
              <a:cs typeface="+mn-cs"/>
            </a:rPr>
            <a:t>により</a:t>
          </a:r>
          <a:r>
            <a:rPr kumimoji="1" lang="ja-JP" altLang="ja-JP" sz="1050">
              <a:solidFill>
                <a:schemeClr val="dk1"/>
              </a:solidFill>
              <a:effectLst/>
              <a:latin typeface="+mn-ea"/>
              <a:ea typeface="+mn-ea"/>
              <a:cs typeface="+mn-cs"/>
            </a:rPr>
            <a:t>、標準財政規模が増加したことも要因の一つである。</a:t>
          </a:r>
          <a:endParaRPr lang="ja-JP" altLang="ja-JP" sz="1050">
            <a:effectLst/>
            <a:latin typeface="+mn-ea"/>
            <a:ea typeface="+mn-ea"/>
          </a:endParaRPr>
        </a:p>
        <a:p>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今後も新規事業については計画段階において内容を十分精査し、事業規模を必要最小限に抑えるとともに、優先順位づけの徹底を図り長期的な視野に立って将来負担の抑制に努める。</a:t>
          </a:r>
          <a:endParaRPr lang="ja-JP" altLang="ja-JP" sz="1050">
            <a:effectLst/>
            <a:latin typeface="+mn-ea"/>
            <a:ea typeface="+mn-ea"/>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133392</xdr:rowOff>
    </xdr:from>
    <xdr:to>
      <xdr:col>24</xdr:col>
      <xdr:colOff>558800</xdr:colOff>
      <xdr:row>17</xdr:row>
      <xdr:rowOff>11811</xdr:rowOff>
    </xdr:to>
    <xdr:cxnSp macro="">
      <xdr:nvCxnSpPr>
        <xdr:cNvPr id="441" name="直線コネクタ 440"/>
        <xdr:cNvCxnSpPr/>
      </xdr:nvCxnSpPr>
      <xdr:spPr>
        <a:xfrm flipV="1">
          <a:off x="16179800" y="2876592"/>
          <a:ext cx="8382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34900</xdr:rowOff>
    </xdr:from>
    <xdr:ext cx="762000" cy="259045"/>
    <xdr:sp macro="" textlink="">
      <xdr:nvSpPr>
        <xdr:cNvPr id="442" name="将来負担の状況平均値テキスト"/>
        <xdr:cNvSpPr txBox="1"/>
      </xdr:nvSpPr>
      <xdr:spPr>
        <a:xfrm>
          <a:off x="17106900" y="243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3" name="フローチャート : 判断 442"/>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11811</xdr:rowOff>
    </xdr:from>
    <xdr:to>
      <xdr:col>23</xdr:col>
      <xdr:colOff>406400</xdr:colOff>
      <xdr:row>17</xdr:row>
      <xdr:rowOff>97875</xdr:rowOff>
    </xdr:to>
    <xdr:cxnSp macro="">
      <xdr:nvCxnSpPr>
        <xdr:cNvPr id="444" name="直線コネクタ 443"/>
        <xdr:cNvCxnSpPr/>
      </xdr:nvCxnSpPr>
      <xdr:spPr>
        <a:xfrm flipV="1">
          <a:off x="15290800" y="2926461"/>
          <a:ext cx="889000" cy="8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6" name="テキスト ボックス 445"/>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97875</xdr:rowOff>
    </xdr:from>
    <xdr:to>
      <xdr:col>22</xdr:col>
      <xdr:colOff>203200</xdr:colOff>
      <xdr:row>18</xdr:row>
      <xdr:rowOff>9271</xdr:rowOff>
    </xdr:to>
    <xdr:cxnSp macro="">
      <xdr:nvCxnSpPr>
        <xdr:cNvPr id="447" name="直線コネクタ 446"/>
        <xdr:cNvCxnSpPr/>
      </xdr:nvCxnSpPr>
      <xdr:spPr>
        <a:xfrm flipV="1">
          <a:off x="14401800" y="3012525"/>
          <a:ext cx="889000" cy="8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9" name="テキスト ボックス 448"/>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9271</xdr:rowOff>
    </xdr:from>
    <xdr:to>
      <xdr:col>21</xdr:col>
      <xdr:colOff>0</xdr:colOff>
      <xdr:row>18</xdr:row>
      <xdr:rowOff>125899</xdr:rowOff>
    </xdr:to>
    <xdr:cxnSp macro="">
      <xdr:nvCxnSpPr>
        <xdr:cNvPr id="450" name="直線コネクタ 449"/>
        <xdr:cNvCxnSpPr/>
      </xdr:nvCxnSpPr>
      <xdr:spPr>
        <a:xfrm flipV="1">
          <a:off x="13512800" y="3095371"/>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52" name="テキスト ボックス 451"/>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4" name="テキスト ボックス 453"/>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82592</xdr:rowOff>
    </xdr:from>
    <xdr:to>
      <xdr:col>24</xdr:col>
      <xdr:colOff>609600</xdr:colOff>
      <xdr:row>17</xdr:row>
      <xdr:rowOff>12742</xdr:rowOff>
    </xdr:to>
    <xdr:sp macro="" textlink="">
      <xdr:nvSpPr>
        <xdr:cNvPr id="460" name="円/楕円 459"/>
        <xdr:cNvSpPr/>
      </xdr:nvSpPr>
      <xdr:spPr>
        <a:xfrm>
          <a:off x="16967200" y="282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54669</xdr:rowOff>
    </xdr:from>
    <xdr:ext cx="762000" cy="259045"/>
    <xdr:sp macro="" textlink="">
      <xdr:nvSpPr>
        <xdr:cNvPr id="461" name="将来負担の状況該当値テキスト"/>
        <xdr:cNvSpPr txBox="1"/>
      </xdr:nvSpPr>
      <xdr:spPr>
        <a:xfrm>
          <a:off x="17106900" y="279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132461</xdr:rowOff>
    </xdr:from>
    <xdr:to>
      <xdr:col>23</xdr:col>
      <xdr:colOff>457200</xdr:colOff>
      <xdr:row>17</xdr:row>
      <xdr:rowOff>62611</xdr:rowOff>
    </xdr:to>
    <xdr:sp macro="" textlink="">
      <xdr:nvSpPr>
        <xdr:cNvPr id="462" name="円/楕円 461"/>
        <xdr:cNvSpPr/>
      </xdr:nvSpPr>
      <xdr:spPr>
        <a:xfrm>
          <a:off x="16129000" y="28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47388</xdr:rowOff>
    </xdr:from>
    <xdr:ext cx="736600" cy="259045"/>
    <xdr:sp macro="" textlink="">
      <xdr:nvSpPr>
        <xdr:cNvPr id="463" name="テキスト ボックス 462"/>
        <xdr:cNvSpPr txBox="1"/>
      </xdr:nvSpPr>
      <xdr:spPr>
        <a:xfrm>
          <a:off x="15798800" y="2962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47075</xdr:rowOff>
    </xdr:from>
    <xdr:to>
      <xdr:col>22</xdr:col>
      <xdr:colOff>254000</xdr:colOff>
      <xdr:row>17</xdr:row>
      <xdr:rowOff>148675</xdr:rowOff>
    </xdr:to>
    <xdr:sp macro="" textlink="">
      <xdr:nvSpPr>
        <xdr:cNvPr id="464" name="円/楕円 463"/>
        <xdr:cNvSpPr/>
      </xdr:nvSpPr>
      <xdr:spPr>
        <a:xfrm>
          <a:off x="15240000" y="296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133452</xdr:rowOff>
    </xdr:from>
    <xdr:ext cx="762000" cy="259045"/>
    <xdr:sp macro="" textlink="">
      <xdr:nvSpPr>
        <xdr:cNvPr id="465" name="テキスト ボックス 464"/>
        <xdr:cNvSpPr txBox="1"/>
      </xdr:nvSpPr>
      <xdr:spPr>
        <a:xfrm>
          <a:off x="14909800" y="304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129921</xdr:rowOff>
    </xdr:from>
    <xdr:to>
      <xdr:col>21</xdr:col>
      <xdr:colOff>50800</xdr:colOff>
      <xdr:row>18</xdr:row>
      <xdr:rowOff>60071</xdr:rowOff>
    </xdr:to>
    <xdr:sp macro="" textlink="">
      <xdr:nvSpPr>
        <xdr:cNvPr id="466" name="円/楕円 465"/>
        <xdr:cNvSpPr/>
      </xdr:nvSpPr>
      <xdr:spPr>
        <a:xfrm>
          <a:off x="14351000" y="304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44848</xdr:rowOff>
    </xdr:from>
    <xdr:ext cx="762000" cy="259045"/>
    <xdr:sp macro="" textlink="">
      <xdr:nvSpPr>
        <xdr:cNvPr id="467" name="テキスト ボックス 466"/>
        <xdr:cNvSpPr txBox="1"/>
      </xdr:nvSpPr>
      <xdr:spPr>
        <a:xfrm>
          <a:off x="14020800" y="313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75099</xdr:rowOff>
    </xdr:from>
    <xdr:to>
      <xdr:col>19</xdr:col>
      <xdr:colOff>533400</xdr:colOff>
      <xdr:row>19</xdr:row>
      <xdr:rowOff>5249</xdr:rowOff>
    </xdr:to>
    <xdr:sp macro="" textlink="">
      <xdr:nvSpPr>
        <xdr:cNvPr id="468" name="円/楕円 467"/>
        <xdr:cNvSpPr/>
      </xdr:nvSpPr>
      <xdr:spPr>
        <a:xfrm>
          <a:off x="13462000" y="31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161476</xdr:rowOff>
    </xdr:from>
    <xdr:ext cx="762000" cy="259045"/>
    <xdr:sp macro="" textlink="">
      <xdr:nvSpPr>
        <xdr:cNvPr id="469" name="テキスト ボックス 468"/>
        <xdr:cNvSpPr txBox="1"/>
      </xdr:nvSpPr>
      <xdr:spPr>
        <a:xfrm>
          <a:off x="13131800" y="3247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大阪府貝塚市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89,212
88,580
43.93
30,990,757
30,866,282
77,261
18,085,884
26,978,953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ea"/>
              <a:ea typeface="+mn-ea"/>
              <a:cs typeface="+mn-cs"/>
            </a:rPr>
            <a:t>　平成</a:t>
          </a:r>
          <a:r>
            <a:rPr kumimoji="1" lang="en-US" altLang="ja-JP" sz="1050">
              <a:solidFill>
                <a:schemeClr val="dk1"/>
              </a:solidFill>
              <a:effectLst/>
              <a:latin typeface="+mn-ea"/>
              <a:ea typeface="+mn-ea"/>
              <a:cs typeface="+mn-cs"/>
            </a:rPr>
            <a:t>26</a:t>
          </a:r>
          <a:r>
            <a:rPr kumimoji="1" lang="ja-JP" altLang="ja-JP" sz="1050">
              <a:solidFill>
                <a:schemeClr val="dk1"/>
              </a:solidFill>
              <a:effectLst/>
              <a:latin typeface="+mn-ea"/>
              <a:ea typeface="+mn-ea"/>
              <a:cs typeface="+mn-cs"/>
            </a:rPr>
            <a:t>年度決算から</a:t>
          </a:r>
          <a:r>
            <a:rPr kumimoji="1" lang="en-US" altLang="ja-JP" sz="1050">
              <a:solidFill>
                <a:schemeClr val="dk1"/>
              </a:solidFill>
              <a:effectLst/>
              <a:latin typeface="+mn-ea"/>
              <a:ea typeface="+mn-ea"/>
              <a:cs typeface="+mn-cs"/>
            </a:rPr>
            <a:t>1.1</a:t>
          </a:r>
          <a:r>
            <a:rPr kumimoji="1" lang="ja-JP" altLang="ja-JP" sz="1050">
              <a:solidFill>
                <a:schemeClr val="dk1"/>
              </a:solidFill>
              <a:effectLst/>
              <a:latin typeface="+mn-ea"/>
              <a:ea typeface="+mn-ea"/>
              <a:cs typeface="+mn-cs"/>
            </a:rPr>
            <a:t>ポイント減少し、</a:t>
          </a:r>
          <a:r>
            <a:rPr kumimoji="1" lang="en-US" altLang="ja-JP" sz="1050">
              <a:solidFill>
                <a:schemeClr val="dk1"/>
              </a:solidFill>
              <a:effectLst/>
              <a:latin typeface="+mn-ea"/>
              <a:ea typeface="+mn-ea"/>
              <a:cs typeface="+mn-cs"/>
            </a:rPr>
            <a:t>25.7</a:t>
          </a:r>
          <a:r>
            <a:rPr kumimoji="1" lang="ja-JP" altLang="ja-JP" sz="1050">
              <a:solidFill>
                <a:schemeClr val="dk1"/>
              </a:solidFill>
              <a:effectLst/>
              <a:latin typeface="+mn-ea"/>
              <a:ea typeface="+mn-ea"/>
              <a:cs typeface="+mn-cs"/>
            </a:rPr>
            <a:t>％となった。分子である人件費に係る経常経費充当一般財源については、近年の職員定数の見直しや職員給与カットにより平成</a:t>
          </a:r>
          <a:r>
            <a:rPr kumimoji="1" lang="en-US" altLang="ja-JP" sz="1050">
              <a:solidFill>
                <a:schemeClr val="dk1"/>
              </a:solidFill>
              <a:effectLst/>
              <a:latin typeface="+mn-ea"/>
              <a:ea typeface="+mn-ea"/>
              <a:cs typeface="+mn-cs"/>
            </a:rPr>
            <a:t>26</a:t>
          </a:r>
          <a:r>
            <a:rPr kumimoji="1" lang="ja-JP" altLang="ja-JP" sz="1050">
              <a:solidFill>
                <a:schemeClr val="dk1"/>
              </a:solidFill>
              <a:effectLst/>
              <a:latin typeface="+mn-ea"/>
              <a:ea typeface="+mn-ea"/>
              <a:cs typeface="+mn-cs"/>
            </a:rPr>
            <a:t>年度決算からほぼ横ばいに推移（</a:t>
          </a:r>
          <a:r>
            <a:rPr kumimoji="1" lang="en-US" altLang="ja-JP" sz="1050">
              <a:solidFill>
                <a:schemeClr val="dk1"/>
              </a:solidFill>
              <a:effectLst/>
              <a:latin typeface="+mn-ea"/>
              <a:ea typeface="+mn-ea"/>
              <a:cs typeface="+mn-cs"/>
            </a:rPr>
            <a:t>+0.1</a:t>
          </a:r>
          <a:r>
            <a:rPr kumimoji="1" lang="ja-JP" altLang="ja-JP" sz="1050">
              <a:solidFill>
                <a:schemeClr val="dk1"/>
              </a:solidFill>
              <a:effectLst/>
              <a:latin typeface="+mn-ea"/>
              <a:ea typeface="+mn-ea"/>
              <a:cs typeface="+mn-cs"/>
            </a:rPr>
            <a:t>％）しているものの、地方消費税率の引き上げに伴う地方消費税交付金の増加により、分母である経常一般財源総額が増加したことが比率を低下させた要因である。</a:t>
          </a:r>
          <a:endParaRPr lang="ja-JP" altLang="ja-JP" sz="1050">
            <a:effectLst/>
            <a:latin typeface="+mn-ea"/>
            <a:ea typeface="+mn-ea"/>
          </a:endParaRPr>
        </a:p>
        <a:p>
          <a:r>
            <a:rPr kumimoji="1" lang="ja-JP" altLang="ja-JP" sz="1050">
              <a:solidFill>
                <a:schemeClr val="dk1"/>
              </a:solidFill>
              <a:effectLst/>
              <a:latin typeface="+mn-ea"/>
              <a:ea typeface="+mn-ea"/>
              <a:cs typeface="+mn-cs"/>
            </a:rPr>
            <a:t>　ごみ収集業務や小学校給食調理業務を直営実施していることから、全国平均、大阪府平均、類似団体平均を上回る状況が続いているが、今後も引き続き職員給与や人員体制の適正化に努めていく。</a:t>
          </a:r>
          <a:endParaRPr lang="ja-JP" altLang="ja-JP" sz="105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123734</xdr:rowOff>
    </xdr:from>
    <xdr:to>
      <xdr:col>7</xdr:col>
      <xdr:colOff>15875</xdr:colOff>
      <xdr:row>37</xdr:row>
      <xdr:rowOff>24130</xdr:rowOff>
    </xdr:to>
    <xdr:cxnSp macro="">
      <xdr:nvCxnSpPr>
        <xdr:cNvPr id="68" name="直線コネクタ 67"/>
        <xdr:cNvCxnSpPr/>
      </xdr:nvCxnSpPr>
      <xdr:spPr>
        <a:xfrm flipV="1">
          <a:off x="3987800" y="629593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169454</xdr:rowOff>
    </xdr:from>
    <xdr:to>
      <xdr:col>5</xdr:col>
      <xdr:colOff>549275</xdr:colOff>
      <xdr:row>37</xdr:row>
      <xdr:rowOff>24130</xdr:rowOff>
    </xdr:to>
    <xdr:cxnSp macro="">
      <xdr:nvCxnSpPr>
        <xdr:cNvPr id="71" name="直線コネクタ 70"/>
        <xdr:cNvCxnSpPr/>
      </xdr:nvCxnSpPr>
      <xdr:spPr>
        <a:xfrm>
          <a:off x="3098800" y="63416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86740</xdr:rowOff>
    </xdr:from>
    <xdr:ext cx="736600" cy="259045"/>
    <xdr:sp macro="" textlink="">
      <xdr:nvSpPr>
        <xdr:cNvPr id="73" name="テキスト ボックス 72"/>
        <xdr:cNvSpPr txBox="1"/>
      </xdr:nvSpPr>
      <xdr:spPr>
        <a:xfrm>
          <a:off x="3606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169454</xdr:rowOff>
    </xdr:from>
    <xdr:to>
      <xdr:col>4</xdr:col>
      <xdr:colOff>346075</xdr:colOff>
      <xdr:row>37</xdr:row>
      <xdr:rowOff>37193</xdr:rowOff>
    </xdr:to>
    <xdr:cxnSp macro="">
      <xdr:nvCxnSpPr>
        <xdr:cNvPr id="74" name="直線コネクタ 73"/>
        <xdr:cNvCxnSpPr/>
      </xdr:nvCxnSpPr>
      <xdr:spPr>
        <a:xfrm flipV="1">
          <a:off x="2209800" y="63416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37193</xdr:rowOff>
    </xdr:from>
    <xdr:to>
      <xdr:col>3</xdr:col>
      <xdr:colOff>142875</xdr:colOff>
      <xdr:row>37</xdr:row>
      <xdr:rowOff>141696</xdr:rowOff>
    </xdr:to>
    <xdr:cxnSp macro="">
      <xdr:nvCxnSpPr>
        <xdr:cNvPr id="77" name="直線コネクタ 76"/>
        <xdr:cNvCxnSpPr/>
      </xdr:nvCxnSpPr>
      <xdr:spPr>
        <a:xfrm flipV="1">
          <a:off x="1320800" y="638084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72934</xdr:rowOff>
    </xdr:from>
    <xdr:to>
      <xdr:col>7</xdr:col>
      <xdr:colOff>66675</xdr:colOff>
      <xdr:row>37</xdr:row>
      <xdr:rowOff>3084</xdr:rowOff>
    </xdr:to>
    <xdr:sp macro="" textlink="">
      <xdr:nvSpPr>
        <xdr:cNvPr id="87" name="円/楕円 86"/>
        <xdr:cNvSpPr/>
      </xdr:nvSpPr>
      <xdr:spPr>
        <a:xfrm>
          <a:off x="47752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45011</xdr:rowOff>
    </xdr:from>
    <xdr:ext cx="762000" cy="259045"/>
    <xdr:sp macro="" textlink="">
      <xdr:nvSpPr>
        <xdr:cNvPr id="88" name="人件費該当値テキスト"/>
        <xdr:cNvSpPr txBox="1"/>
      </xdr:nvSpPr>
      <xdr:spPr>
        <a:xfrm>
          <a:off x="4914900" y="621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144780</xdr:rowOff>
    </xdr:from>
    <xdr:to>
      <xdr:col>5</xdr:col>
      <xdr:colOff>600075</xdr:colOff>
      <xdr:row>37</xdr:row>
      <xdr:rowOff>74930</xdr:rowOff>
    </xdr:to>
    <xdr:sp macro="" textlink="">
      <xdr:nvSpPr>
        <xdr:cNvPr id="89" name="円/楕円 88"/>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90" name="テキスト ボックス 89"/>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118654</xdr:rowOff>
    </xdr:from>
    <xdr:to>
      <xdr:col>4</xdr:col>
      <xdr:colOff>396875</xdr:colOff>
      <xdr:row>37</xdr:row>
      <xdr:rowOff>48804</xdr:rowOff>
    </xdr:to>
    <xdr:sp macro="" textlink="">
      <xdr:nvSpPr>
        <xdr:cNvPr id="91" name="円/楕円 90"/>
        <xdr:cNvSpPr/>
      </xdr:nvSpPr>
      <xdr:spPr>
        <a:xfrm>
          <a:off x="3048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33581</xdr:rowOff>
    </xdr:from>
    <xdr:ext cx="762000" cy="259045"/>
    <xdr:sp macro="" textlink="">
      <xdr:nvSpPr>
        <xdr:cNvPr id="92" name="テキスト ボックス 91"/>
        <xdr:cNvSpPr txBox="1"/>
      </xdr:nvSpPr>
      <xdr:spPr>
        <a:xfrm>
          <a:off x="2717800" y="637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157843</xdr:rowOff>
    </xdr:from>
    <xdr:to>
      <xdr:col>3</xdr:col>
      <xdr:colOff>193675</xdr:colOff>
      <xdr:row>37</xdr:row>
      <xdr:rowOff>87993</xdr:rowOff>
    </xdr:to>
    <xdr:sp macro="" textlink="">
      <xdr:nvSpPr>
        <xdr:cNvPr id="93" name="円/楕円 92"/>
        <xdr:cNvSpPr/>
      </xdr:nvSpPr>
      <xdr:spPr>
        <a:xfrm>
          <a:off x="2159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72770</xdr:rowOff>
    </xdr:from>
    <xdr:ext cx="762000" cy="259045"/>
    <xdr:sp macro="" textlink="">
      <xdr:nvSpPr>
        <xdr:cNvPr id="94" name="テキスト ボックス 93"/>
        <xdr:cNvSpPr txBox="1"/>
      </xdr:nvSpPr>
      <xdr:spPr>
        <a:xfrm>
          <a:off x="1828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90896</xdr:rowOff>
    </xdr:from>
    <xdr:to>
      <xdr:col>1</xdr:col>
      <xdr:colOff>676275</xdr:colOff>
      <xdr:row>38</xdr:row>
      <xdr:rowOff>21045</xdr:rowOff>
    </xdr:to>
    <xdr:sp macro="" textlink="">
      <xdr:nvSpPr>
        <xdr:cNvPr id="95" name="円/楕円 94"/>
        <xdr:cNvSpPr/>
      </xdr:nvSpPr>
      <xdr:spPr>
        <a:xfrm>
          <a:off x="1270000" y="6434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5823</xdr:rowOff>
    </xdr:from>
    <xdr:ext cx="762000" cy="259045"/>
    <xdr:sp macro="" textlink="">
      <xdr:nvSpPr>
        <xdr:cNvPr id="96" name="テキスト ボックス 95"/>
        <xdr:cNvSpPr txBox="1"/>
      </xdr:nvSpPr>
      <xdr:spPr>
        <a:xfrm>
          <a:off x="939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平成</a:t>
          </a:r>
          <a:r>
            <a:rPr kumimoji="1" lang="en-US" altLang="ja-JP" sz="1050">
              <a:solidFill>
                <a:schemeClr val="dk1"/>
              </a:solidFill>
              <a:effectLst/>
              <a:latin typeface="+mn-ea"/>
              <a:ea typeface="+mn-ea"/>
              <a:cs typeface="+mn-cs"/>
            </a:rPr>
            <a:t>26</a:t>
          </a:r>
          <a:r>
            <a:rPr kumimoji="1" lang="ja-JP" altLang="ja-JP" sz="1050">
              <a:solidFill>
                <a:schemeClr val="dk1"/>
              </a:solidFill>
              <a:effectLst/>
              <a:latin typeface="+mn-ea"/>
              <a:ea typeface="+mn-ea"/>
              <a:cs typeface="+mn-cs"/>
            </a:rPr>
            <a:t>年度決算から</a:t>
          </a:r>
          <a:r>
            <a:rPr kumimoji="1" lang="en-US" altLang="ja-JP" sz="1050">
              <a:solidFill>
                <a:schemeClr val="dk1"/>
              </a:solidFill>
              <a:effectLst/>
              <a:latin typeface="+mn-ea"/>
              <a:ea typeface="+mn-ea"/>
              <a:cs typeface="+mn-cs"/>
            </a:rPr>
            <a:t>0.6</a:t>
          </a:r>
          <a:r>
            <a:rPr kumimoji="1" lang="ja-JP" altLang="ja-JP" sz="1050">
              <a:solidFill>
                <a:schemeClr val="dk1"/>
              </a:solidFill>
              <a:effectLst/>
              <a:latin typeface="+mn-ea"/>
              <a:ea typeface="+mn-ea"/>
              <a:cs typeface="+mn-cs"/>
            </a:rPr>
            <a:t>ポイント増加し、</a:t>
          </a:r>
          <a:r>
            <a:rPr kumimoji="1" lang="en-US" altLang="ja-JP" sz="1050">
              <a:solidFill>
                <a:schemeClr val="dk1"/>
              </a:solidFill>
              <a:effectLst/>
              <a:latin typeface="+mn-ea"/>
              <a:ea typeface="+mn-ea"/>
              <a:cs typeface="+mn-cs"/>
            </a:rPr>
            <a:t>13.9</a:t>
          </a:r>
          <a:r>
            <a:rPr kumimoji="1" lang="ja-JP" altLang="ja-JP" sz="1050">
              <a:solidFill>
                <a:schemeClr val="dk1"/>
              </a:solidFill>
              <a:effectLst/>
              <a:latin typeface="+mn-ea"/>
              <a:ea typeface="+mn-ea"/>
              <a:cs typeface="+mn-cs"/>
            </a:rPr>
            <a:t>％となった。地方消費税率の引き上げに伴う地方消費税交付金の増加により、分母である経常一般財源総額が増加したものの、中学校給食運営事業、母子健康管理事業</a:t>
          </a:r>
          <a:r>
            <a:rPr kumimoji="1" lang="ja-JP" altLang="en-US" sz="1050">
              <a:solidFill>
                <a:schemeClr val="dk1"/>
              </a:solidFill>
              <a:effectLst/>
              <a:latin typeface="+mn-ea"/>
              <a:ea typeface="+mn-ea"/>
              <a:cs typeface="+mn-cs"/>
            </a:rPr>
            <a:t>（妊婦・乳児一般検診等）</a:t>
          </a:r>
          <a:r>
            <a:rPr kumimoji="1" lang="ja-JP" altLang="ja-JP" sz="1050">
              <a:solidFill>
                <a:schemeClr val="dk1"/>
              </a:solidFill>
              <a:effectLst/>
              <a:latin typeface="+mn-ea"/>
              <a:ea typeface="+mn-ea"/>
              <a:cs typeface="+mn-cs"/>
            </a:rPr>
            <a:t>、講師等配置事業</a:t>
          </a:r>
          <a:r>
            <a:rPr kumimoji="1" lang="ja-JP" altLang="en-US" sz="1050">
              <a:solidFill>
                <a:schemeClr val="dk1"/>
              </a:solidFill>
              <a:effectLst/>
              <a:latin typeface="+mn-ea"/>
              <a:ea typeface="+mn-ea"/>
              <a:cs typeface="+mn-cs"/>
            </a:rPr>
            <a:t>（支援を必要とする園児のために加配講師を配置）</a:t>
          </a:r>
          <a:r>
            <a:rPr kumimoji="1" lang="ja-JP" altLang="ja-JP" sz="1050">
              <a:solidFill>
                <a:schemeClr val="dk1"/>
              </a:solidFill>
              <a:effectLst/>
              <a:latin typeface="+mn-ea"/>
              <a:ea typeface="+mn-ea"/>
              <a:cs typeface="+mn-cs"/>
            </a:rPr>
            <a:t>、安全対策事業</a:t>
          </a:r>
          <a:r>
            <a:rPr kumimoji="1" lang="ja-JP" altLang="en-US" sz="1050">
              <a:solidFill>
                <a:schemeClr val="dk1"/>
              </a:solidFill>
              <a:effectLst/>
              <a:latin typeface="+mn-ea"/>
              <a:ea typeface="+mn-ea"/>
              <a:cs typeface="+mn-cs"/>
            </a:rPr>
            <a:t>（小学校校門受付員を配置）</a:t>
          </a:r>
          <a:r>
            <a:rPr kumimoji="1" lang="ja-JP" altLang="ja-JP" sz="1050">
              <a:solidFill>
                <a:schemeClr val="dk1"/>
              </a:solidFill>
              <a:effectLst/>
              <a:latin typeface="+mn-ea"/>
              <a:ea typeface="+mn-ea"/>
              <a:cs typeface="+mn-cs"/>
            </a:rPr>
            <a:t>、塵芥収集事業等の増加により、分子である物件費に係る経常経費充当一般財源が増加したことが比率を押し上げた要因である。</a:t>
          </a:r>
          <a:endParaRPr lang="ja-JP" altLang="ja-JP" sz="1200">
            <a:effectLst/>
            <a:latin typeface="+mn-ea"/>
            <a:ea typeface="+mn-ea"/>
          </a:endParaRPr>
        </a:p>
        <a:p>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大阪府平均を上回ったが、全国平均、類似団体平均は下回る結果となった。今後もコストの削減を図り、引き続き現在の水準を維持できるよう努める。</a:t>
          </a:r>
          <a:endParaRPr lang="ja-JP" altLang="ja-JP" sz="12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111760</xdr:rowOff>
    </xdr:from>
    <xdr:to>
      <xdr:col>24</xdr:col>
      <xdr:colOff>31750</xdr:colOff>
      <xdr:row>16</xdr:row>
      <xdr:rowOff>157480</xdr:rowOff>
    </xdr:to>
    <xdr:cxnSp macro="">
      <xdr:nvCxnSpPr>
        <xdr:cNvPr id="129" name="直線コネクタ 128"/>
        <xdr:cNvCxnSpPr/>
      </xdr:nvCxnSpPr>
      <xdr:spPr>
        <a:xfrm>
          <a:off x="15671800" y="2854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50800</xdr:rowOff>
    </xdr:from>
    <xdr:to>
      <xdr:col>22</xdr:col>
      <xdr:colOff>565150</xdr:colOff>
      <xdr:row>16</xdr:row>
      <xdr:rowOff>111760</xdr:rowOff>
    </xdr:to>
    <xdr:cxnSp macro="">
      <xdr:nvCxnSpPr>
        <xdr:cNvPr id="132" name="直線コネクタ 131"/>
        <xdr:cNvCxnSpPr/>
      </xdr:nvCxnSpPr>
      <xdr:spPr>
        <a:xfrm>
          <a:off x="14782800" y="2794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4" name="テキスト ボックス 133"/>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35560</xdr:rowOff>
    </xdr:from>
    <xdr:to>
      <xdr:col>21</xdr:col>
      <xdr:colOff>361950</xdr:colOff>
      <xdr:row>16</xdr:row>
      <xdr:rowOff>50800</xdr:rowOff>
    </xdr:to>
    <xdr:cxnSp macro="">
      <xdr:nvCxnSpPr>
        <xdr:cNvPr id="135" name="直線コネクタ 134"/>
        <xdr:cNvCxnSpPr/>
      </xdr:nvCxnSpPr>
      <xdr:spPr>
        <a:xfrm>
          <a:off x="13893800" y="2778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21607</xdr:rowOff>
    </xdr:from>
    <xdr:ext cx="762000" cy="259045"/>
    <xdr:sp macro="" textlink="">
      <xdr:nvSpPr>
        <xdr:cNvPr id="137" name="テキスト ボックス 136"/>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20320</xdr:rowOff>
    </xdr:from>
    <xdr:to>
      <xdr:col>20</xdr:col>
      <xdr:colOff>158750</xdr:colOff>
      <xdr:row>16</xdr:row>
      <xdr:rowOff>35560</xdr:rowOff>
    </xdr:to>
    <xdr:cxnSp macro="">
      <xdr:nvCxnSpPr>
        <xdr:cNvPr id="138" name="直線コネクタ 137"/>
        <xdr:cNvCxnSpPr/>
      </xdr:nvCxnSpPr>
      <xdr:spPr>
        <a:xfrm>
          <a:off x="13004800" y="2763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40" name="テキスト ボックス 139"/>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42" name="テキスト ボックス 141"/>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48" name="円/楕円 147"/>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123207</xdr:rowOff>
    </xdr:from>
    <xdr:ext cx="762000" cy="259045"/>
    <xdr:sp macro="" textlink="">
      <xdr:nvSpPr>
        <xdr:cNvPr id="149" name="物件費該当値テキスト"/>
        <xdr:cNvSpPr txBox="1"/>
      </xdr:nvSpPr>
      <xdr:spPr>
        <a:xfrm>
          <a:off x="165989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60960</xdr:rowOff>
    </xdr:from>
    <xdr:to>
      <xdr:col>22</xdr:col>
      <xdr:colOff>615950</xdr:colOff>
      <xdr:row>16</xdr:row>
      <xdr:rowOff>162560</xdr:rowOff>
    </xdr:to>
    <xdr:sp macro="" textlink="">
      <xdr:nvSpPr>
        <xdr:cNvPr id="150" name="円/楕円 149"/>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51" name="テキスト ボックス 150"/>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52" name="円/楕円 151"/>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53" name="テキスト ボックス 152"/>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54" name="円/楕円 153"/>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55" name="テキスト ボックス 154"/>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56" name="円/楕円 155"/>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81297</xdr:rowOff>
    </xdr:from>
    <xdr:ext cx="762000" cy="259045"/>
    <xdr:sp macro="" textlink="">
      <xdr:nvSpPr>
        <xdr:cNvPr id="157" name="テキスト ボックス 156"/>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ea"/>
              <a:ea typeface="+mn-ea"/>
              <a:cs typeface="+mn-cs"/>
            </a:rPr>
            <a:t>　平成</a:t>
          </a:r>
          <a:r>
            <a:rPr kumimoji="1" lang="en-US" altLang="ja-JP" sz="1050">
              <a:solidFill>
                <a:schemeClr val="dk1"/>
              </a:solidFill>
              <a:effectLst/>
              <a:latin typeface="+mn-ea"/>
              <a:ea typeface="+mn-ea"/>
              <a:cs typeface="+mn-cs"/>
            </a:rPr>
            <a:t>26</a:t>
          </a:r>
          <a:r>
            <a:rPr kumimoji="1" lang="ja-JP" altLang="ja-JP" sz="1050">
              <a:solidFill>
                <a:schemeClr val="dk1"/>
              </a:solidFill>
              <a:effectLst/>
              <a:latin typeface="+mn-ea"/>
              <a:ea typeface="+mn-ea"/>
              <a:cs typeface="+mn-cs"/>
            </a:rPr>
            <a:t>年度決算から</a:t>
          </a:r>
          <a:r>
            <a:rPr kumimoji="1" lang="en-US" altLang="ja-JP" sz="1050">
              <a:solidFill>
                <a:schemeClr val="dk1"/>
              </a:solidFill>
              <a:effectLst/>
              <a:latin typeface="+mn-ea"/>
              <a:ea typeface="+mn-ea"/>
              <a:cs typeface="+mn-cs"/>
            </a:rPr>
            <a:t>0.5</a:t>
          </a:r>
          <a:r>
            <a:rPr kumimoji="1" lang="ja-JP" altLang="ja-JP" sz="1050">
              <a:solidFill>
                <a:schemeClr val="dk1"/>
              </a:solidFill>
              <a:effectLst/>
              <a:latin typeface="+mn-ea"/>
              <a:ea typeface="+mn-ea"/>
              <a:cs typeface="+mn-cs"/>
            </a:rPr>
            <a:t>ポイント増加し、</a:t>
          </a:r>
          <a:r>
            <a:rPr kumimoji="1" lang="en-US" altLang="ja-JP" sz="1050">
              <a:solidFill>
                <a:schemeClr val="dk1"/>
              </a:solidFill>
              <a:effectLst/>
              <a:latin typeface="+mn-ea"/>
              <a:ea typeface="+mn-ea"/>
              <a:cs typeface="+mn-cs"/>
            </a:rPr>
            <a:t>14.1</a:t>
          </a:r>
          <a:r>
            <a:rPr kumimoji="1" lang="ja-JP" altLang="ja-JP" sz="1050">
              <a:solidFill>
                <a:schemeClr val="dk1"/>
              </a:solidFill>
              <a:effectLst/>
              <a:latin typeface="+mn-ea"/>
              <a:ea typeface="+mn-ea"/>
              <a:cs typeface="+mn-cs"/>
            </a:rPr>
            <a:t>％となった。地方消費税率の引き上げに伴う地方消費税交付金の増加により、分母である経常一般財源総額が増加したものの、保育所等支援事業、介護訓練等給付事業、子ども医療助成事業、就学援助事業、障害児通所支援事業等の増加により、分子である扶助費に係る経常経費充当一般財源が増加したことが比率を押し上げた要因である。</a:t>
          </a:r>
          <a:endParaRPr lang="ja-JP" altLang="ja-JP" sz="1200">
            <a:effectLst/>
            <a:latin typeface="+mn-ea"/>
            <a:ea typeface="+mn-ea"/>
          </a:endParaRPr>
        </a:p>
        <a:p>
          <a:r>
            <a:rPr kumimoji="1" lang="ja-JP" altLang="ja-JP" sz="1050">
              <a:solidFill>
                <a:schemeClr val="dk1"/>
              </a:solidFill>
              <a:effectLst/>
              <a:latin typeface="+mn-ea"/>
              <a:ea typeface="+mn-ea"/>
              <a:cs typeface="+mn-cs"/>
            </a:rPr>
            <a:t>　大阪府平均は下回るものの、全国平均及び類似団体平均を上回る状況が続いている。今後も国の少子高齢化対策や障害者自立支援対策の拡大等により扶助費の増加が懸念されるが、適正な事務執行に努めることで比率の上昇抑制を図る。</a:t>
          </a:r>
          <a:endParaRPr lang="ja-JP" altLang="ja-JP" sz="12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107950</xdr:rowOff>
    </xdr:from>
    <xdr:to>
      <xdr:col>7</xdr:col>
      <xdr:colOff>15875</xdr:colOff>
      <xdr:row>56</xdr:row>
      <xdr:rowOff>155575</xdr:rowOff>
    </xdr:to>
    <xdr:cxnSp macro="">
      <xdr:nvCxnSpPr>
        <xdr:cNvPr id="194" name="直線コネクタ 193"/>
        <xdr:cNvCxnSpPr/>
      </xdr:nvCxnSpPr>
      <xdr:spPr>
        <a:xfrm>
          <a:off x="3987800" y="97091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95"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41275</xdr:rowOff>
    </xdr:from>
    <xdr:to>
      <xdr:col>5</xdr:col>
      <xdr:colOff>549275</xdr:colOff>
      <xdr:row>56</xdr:row>
      <xdr:rowOff>107950</xdr:rowOff>
    </xdr:to>
    <xdr:cxnSp macro="">
      <xdr:nvCxnSpPr>
        <xdr:cNvPr id="197" name="直線コネクタ 196"/>
        <xdr:cNvCxnSpPr/>
      </xdr:nvCxnSpPr>
      <xdr:spPr>
        <a:xfrm>
          <a:off x="3098800" y="96424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199" name="テキスト ボックス 198"/>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155575</xdr:rowOff>
    </xdr:from>
    <xdr:to>
      <xdr:col>4</xdr:col>
      <xdr:colOff>346075</xdr:colOff>
      <xdr:row>56</xdr:row>
      <xdr:rowOff>41275</xdr:rowOff>
    </xdr:to>
    <xdr:cxnSp macro="">
      <xdr:nvCxnSpPr>
        <xdr:cNvPr id="200" name="直線コネクタ 199"/>
        <xdr:cNvCxnSpPr/>
      </xdr:nvCxnSpPr>
      <xdr:spPr>
        <a:xfrm>
          <a:off x="2209800" y="95853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155575</xdr:rowOff>
    </xdr:from>
    <xdr:to>
      <xdr:col>3</xdr:col>
      <xdr:colOff>142875</xdr:colOff>
      <xdr:row>56</xdr:row>
      <xdr:rowOff>50800</xdr:rowOff>
    </xdr:to>
    <xdr:cxnSp macro="">
      <xdr:nvCxnSpPr>
        <xdr:cNvPr id="203" name="直線コネクタ 202"/>
        <xdr:cNvCxnSpPr/>
      </xdr:nvCxnSpPr>
      <xdr:spPr>
        <a:xfrm flipV="1">
          <a:off x="1320800" y="95853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104775</xdr:rowOff>
    </xdr:from>
    <xdr:to>
      <xdr:col>7</xdr:col>
      <xdr:colOff>66675</xdr:colOff>
      <xdr:row>57</xdr:row>
      <xdr:rowOff>34925</xdr:rowOff>
    </xdr:to>
    <xdr:sp macro="" textlink="">
      <xdr:nvSpPr>
        <xdr:cNvPr id="213" name="円/楕円 212"/>
        <xdr:cNvSpPr/>
      </xdr:nvSpPr>
      <xdr:spPr>
        <a:xfrm>
          <a:off x="47752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76852</xdr:rowOff>
    </xdr:from>
    <xdr:ext cx="762000" cy="259045"/>
    <xdr:sp macro="" textlink="">
      <xdr:nvSpPr>
        <xdr:cNvPr id="214" name="扶助費該当値テキスト"/>
        <xdr:cNvSpPr txBox="1"/>
      </xdr:nvSpPr>
      <xdr:spPr>
        <a:xfrm>
          <a:off x="49149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15" name="円/楕円 214"/>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216" name="テキスト ボックス 215"/>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161925</xdr:rowOff>
    </xdr:from>
    <xdr:to>
      <xdr:col>4</xdr:col>
      <xdr:colOff>396875</xdr:colOff>
      <xdr:row>56</xdr:row>
      <xdr:rowOff>92075</xdr:rowOff>
    </xdr:to>
    <xdr:sp macro="" textlink="">
      <xdr:nvSpPr>
        <xdr:cNvPr id="217" name="円/楕円 216"/>
        <xdr:cNvSpPr/>
      </xdr:nvSpPr>
      <xdr:spPr>
        <a:xfrm>
          <a:off x="3048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76852</xdr:rowOff>
    </xdr:from>
    <xdr:ext cx="762000" cy="259045"/>
    <xdr:sp macro="" textlink="">
      <xdr:nvSpPr>
        <xdr:cNvPr id="218" name="テキスト ボックス 217"/>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104775</xdr:rowOff>
    </xdr:from>
    <xdr:to>
      <xdr:col>3</xdr:col>
      <xdr:colOff>193675</xdr:colOff>
      <xdr:row>56</xdr:row>
      <xdr:rowOff>34925</xdr:rowOff>
    </xdr:to>
    <xdr:sp macro="" textlink="">
      <xdr:nvSpPr>
        <xdr:cNvPr id="219" name="円/楕円 218"/>
        <xdr:cNvSpPr/>
      </xdr:nvSpPr>
      <xdr:spPr>
        <a:xfrm>
          <a:off x="2159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19702</xdr:rowOff>
    </xdr:from>
    <xdr:ext cx="762000" cy="259045"/>
    <xdr:sp macro="" textlink="">
      <xdr:nvSpPr>
        <xdr:cNvPr id="220" name="テキスト ボックス 219"/>
        <xdr:cNvSpPr txBox="1"/>
      </xdr:nvSpPr>
      <xdr:spPr>
        <a:xfrm>
          <a:off x="1828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21" name="円/楕円 220"/>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22" name="テキスト ボックス 221"/>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ea"/>
              <a:ea typeface="+mn-ea"/>
              <a:cs typeface="+mn-cs"/>
            </a:rPr>
            <a:t>　平成</a:t>
          </a:r>
          <a:r>
            <a:rPr kumimoji="1" lang="en-US" altLang="ja-JP" sz="1050">
              <a:solidFill>
                <a:schemeClr val="dk1"/>
              </a:solidFill>
              <a:effectLst/>
              <a:latin typeface="+mn-ea"/>
              <a:ea typeface="+mn-ea"/>
              <a:cs typeface="+mn-cs"/>
            </a:rPr>
            <a:t>26</a:t>
          </a:r>
          <a:r>
            <a:rPr kumimoji="1" lang="ja-JP" altLang="ja-JP" sz="1050">
              <a:solidFill>
                <a:schemeClr val="dk1"/>
              </a:solidFill>
              <a:effectLst/>
              <a:latin typeface="+mn-ea"/>
              <a:ea typeface="+mn-ea"/>
              <a:cs typeface="+mn-cs"/>
            </a:rPr>
            <a:t>年度決算より</a:t>
          </a:r>
          <a:r>
            <a:rPr kumimoji="1" lang="en-US" altLang="ja-JP" sz="1050">
              <a:solidFill>
                <a:schemeClr val="dk1"/>
              </a:solidFill>
              <a:effectLst/>
              <a:latin typeface="+mn-ea"/>
              <a:ea typeface="+mn-ea"/>
              <a:cs typeface="+mn-cs"/>
            </a:rPr>
            <a:t>0.2</a:t>
          </a:r>
          <a:r>
            <a:rPr kumimoji="1" lang="ja-JP" altLang="ja-JP" sz="1050">
              <a:solidFill>
                <a:schemeClr val="dk1"/>
              </a:solidFill>
              <a:effectLst/>
              <a:latin typeface="+mn-ea"/>
              <a:ea typeface="+mn-ea"/>
              <a:cs typeface="+mn-cs"/>
            </a:rPr>
            <a:t>ポイント増加し、</a:t>
          </a:r>
          <a:r>
            <a:rPr kumimoji="1" lang="en-US" altLang="ja-JP" sz="1050">
              <a:solidFill>
                <a:schemeClr val="dk1"/>
              </a:solidFill>
              <a:effectLst/>
              <a:latin typeface="+mn-ea"/>
              <a:ea typeface="+mn-ea"/>
              <a:cs typeface="+mn-cs"/>
            </a:rPr>
            <a:t>16.6</a:t>
          </a:r>
          <a:r>
            <a:rPr kumimoji="1" lang="ja-JP" altLang="ja-JP" sz="1050">
              <a:solidFill>
                <a:schemeClr val="dk1"/>
              </a:solidFill>
              <a:effectLst/>
              <a:latin typeface="+mn-ea"/>
              <a:ea typeface="+mn-ea"/>
              <a:cs typeface="+mn-cs"/>
            </a:rPr>
            <a:t>％となった。地方消費税率の引き上げに伴う地方消費税交付金の増加により、分母である経常一般財源総額が増加したものの、下水道事業会計、国民健康保険事業会計、介護保険事業会計、後期高齢者医療広域連合への繰出金がそれぞれ増加したことにより、分子であるその他経費に係る経常経費充当一般財源が増加したことが比率を押し上げた要因である。</a:t>
          </a:r>
          <a:endParaRPr lang="ja-JP" altLang="ja-JP" sz="1050">
            <a:effectLst/>
            <a:latin typeface="+mn-ea"/>
            <a:ea typeface="+mn-ea"/>
          </a:endParaRPr>
        </a:p>
        <a:p>
          <a:r>
            <a:rPr kumimoji="1" lang="ja-JP" altLang="ja-JP" sz="1050">
              <a:solidFill>
                <a:schemeClr val="dk1"/>
              </a:solidFill>
              <a:effectLst/>
              <a:latin typeface="+mn-ea"/>
              <a:ea typeface="+mn-ea"/>
              <a:cs typeface="+mn-cs"/>
            </a:rPr>
            <a:t>　今後も他会計繰出金の精査に努め、比率の抑制を図る。</a:t>
          </a:r>
          <a:endParaRPr lang="ja-JP" altLang="ja-JP" sz="105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xdr:rowOff>
    </xdr:from>
    <xdr:to>
      <xdr:col>24</xdr:col>
      <xdr:colOff>31750</xdr:colOff>
      <xdr:row>58</xdr:row>
      <xdr:rowOff>20320</xdr:rowOff>
    </xdr:to>
    <xdr:cxnSp macro="">
      <xdr:nvCxnSpPr>
        <xdr:cNvPr id="255" name="直線コネクタ 254"/>
        <xdr:cNvCxnSpPr/>
      </xdr:nvCxnSpPr>
      <xdr:spPr>
        <a:xfrm>
          <a:off x="15671800" y="9949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6"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xdr:rowOff>
    </xdr:from>
    <xdr:to>
      <xdr:col>22</xdr:col>
      <xdr:colOff>565150</xdr:colOff>
      <xdr:row>58</xdr:row>
      <xdr:rowOff>81280</xdr:rowOff>
    </xdr:to>
    <xdr:cxnSp macro="">
      <xdr:nvCxnSpPr>
        <xdr:cNvPr id="258" name="直線コネクタ 257"/>
        <xdr:cNvCxnSpPr/>
      </xdr:nvCxnSpPr>
      <xdr:spPr>
        <a:xfrm flipV="1">
          <a:off x="14782800" y="9949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60" name="テキスト ボックス 259"/>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81280</xdr:rowOff>
    </xdr:from>
    <xdr:to>
      <xdr:col>21</xdr:col>
      <xdr:colOff>361950</xdr:colOff>
      <xdr:row>58</xdr:row>
      <xdr:rowOff>81280</xdr:rowOff>
    </xdr:to>
    <xdr:cxnSp macro="">
      <xdr:nvCxnSpPr>
        <xdr:cNvPr id="261" name="直線コネクタ 260"/>
        <xdr:cNvCxnSpPr/>
      </xdr:nvCxnSpPr>
      <xdr:spPr>
        <a:xfrm>
          <a:off x="13893800" y="10025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63" name="テキスト ボックス 262"/>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81280</xdr:rowOff>
    </xdr:to>
    <xdr:cxnSp macro="">
      <xdr:nvCxnSpPr>
        <xdr:cNvPr id="264" name="直線コネクタ 263"/>
        <xdr:cNvCxnSpPr/>
      </xdr:nvCxnSpPr>
      <xdr:spPr>
        <a:xfrm>
          <a:off x="13004800" y="9933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6" name="テキスト ボックス 265"/>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8" name="テキスト ボックス 26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140970</xdr:rowOff>
    </xdr:from>
    <xdr:to>
      <xdr:col>24</xdr:col>
      <xdr:colOff>82550</xdr:colOff>
      <xdr:row>58</xdr:row>
      <xdr:rowOff>71120</xdr:rowOff>
    </xdr:to>
    <xdr:sp macro="" textlink="">
      <xdr:nvSpPr>
        <xdr:cNvPr id="274" name="円/楕円 273"/>
        <xdr:cNvSpPr/>
      </xdr:nvSpPr>
      <xdr:spPr>
        <a:xfrm>
          <a:off x="164592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113047</xdr:rowOff>
    </xdr:from>
    <xdr:ext cx="762000" cy="259045"/>
    <xdr:sp macro="" textlink="">
      <xdr:nvSpPr>
        <xdr:cNvPr id="275" name="その他該当値テキスト"/>
        <xdr:cNvSpPr txBox="1"/>
      </xdr:nvSpPr>
      <xdr:spPr>
        <a:xfrm>
          <a:off x="165989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125730</xdr:rowOff>
    </xdr:from>
    <xdr:to>
      <xdr:col>22</xdr:col>
      <xdr:colOff>615950</xdr:colOff>
      <xdr:row>58</xdr:row>
      <xdr:rowOff>55880</xdr:rowOff>
    </xdr:to>
    <xdr:sp macro="" textlink="">
      <xdr:nvSpPr>
        <xdr:cNvPr id="276" name="円/楕円 275"/>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40657</xdr:rowOff>
    </xdr:from>
    <xdr:ext cx="736600" cy="259045"/>
    <xdr:sp macro="" textlink="">
      <xdr:nvSpPr>
        <xdr:cNvPr id="277" name="テキスト ボックス 276"/>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30480</xdr:rowOff>
    </xdr:from>
    <xdr:to>
      <xdr:col>21</xdr:col>
      <xdr:colOff>412750</xdr:colOff>
      <xdr:row>58</xdr:row>
      <xdr:rowOff>132080</xdr:rowOff>
    </xdr:to>
    <xdr:sp macro="" textlink="">
      <xdr:nvSpPr>
        <xdr:cNvPr id="278" name="円/楕円 277"/>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79" name="テキスト ボックス 278"/>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30480</xdr:rowOff>
    </xdr:from>
    <xdr:to>
      <xdr:col>20</xdr:col>
      <xdr:colOff>209550</xdr:colOff>
      <xdr:row>58</xdr:row>
      <xdr:rowOff>132080</xdr:rowOff>
    </xdr:to>
    <xdr:sp macro="" textlink="">
      <xdr:nvSpPr>
        <xdr:cNvPr id="280" name="円/楕円 279"/>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116857</xdr:rowOff>
    </xdr:from>
    <xdr:ext cx="762000" cy="259045"/>
    <xdr:sp macro="" textlink="">
      <xdr:nvSpPr>
        <xdr:cNvPr id="281" name="テキスト ボックス 280"/>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82" name="円/楕円 281"/>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83" name="テキスト ボックス 282"/>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平成</a:t>
          </a:r>
          <a:r>
            <a:rPr kumimoji="1" lang="en-US" altLang="ja-JP" sz="1050">
              <a:solidFill>
                <a:schemeClr val="dk1"/>
              </a:solidFill>
              <a:effectLst/>
              <a:latin typeface="+mn-ea"/>
              <a:ea typeface="+mn-ea"/>
              <a:cs typeface="+mn-cs"/>
            </a:rPr>
            <a:t>26</a:t>
          </a:r>
          <a:r>
            <a:rPr kumimoji="1" lang="ja-JP" altLang="ja-JP" sz="1050">
              <a:solidFill>
                <a:schemeClr val="dk1"/>
              </a:solidFill>
              <a:effectLst/>
              <a:latin typeface="+mn-ea"/>
              <a:ea typeface="+mn-ea"/>
              <a:cs typeface="+mn-cs"/>
            </a:rPr>
            <a:t>年度決算から</a:t>
          </a:r>
          <a:r>
            <a:rPr kumimoji="1" lang="en-US" altLang="ja-JP" sz="1050">
              <a:solidFill>
                <a:schemeClr val="dk1"/>
              </a:solidFill>
              <a:effectLst/>
              <a:latin typeface="+mn-ea"/>
              <a:ea typeface="+mn-ea"/>
              <a:cs typeface="+mn-cs"/>
            </a:rPr>
            <a:t>0.8</a:t>
          </a:r>
          <a:r>
            <a:rPr kumimoji="1" lang="ja-JP" altLang="ja-JP" sz="1050">
              <a:solidFill>
                <a:schemeClr val="dk1"/>
              </a:solidFill>
              <a:effectLst/>
              <a:latin typeface="+mn-ea"/>
              <a:ea typeface="+mn-ea"/>
              <a:cs typeface="+mn-cs"/>
            </a:rPr>
            <a:t>ポイント減少し、</a:t>
          </a:r>
          <a:r>
            <a:rPr kumimoji="1" lang="en-US" altLang="ja-JP" sz="1050">
              <a:solidFill>
                <a:schemeClr val="dk1"/>
              </a:solidFill>
              <a:effectLst/>
              <a:latin typeface="+mn-ea"/>
              <a:ea typeface="+mn-ea"/>
              <a:cs typeface="+mn-cs"/>
            </a:rPr>
            <a:t>14.6</a:t>
          </a:r>
          <a:r>
            <a:rPr kumimoji="1" lang="ja-JP" altLang="ja-JP" sz="1050">
              <a:solidFill>
                <a:schemeClr val="dk1"/>
              </a:solidFill>
              <a:effectLst/>
              <a:latin typeface="+mn-ea"/>
              <a:ea typeface="+mn-ea"/>
              <a:cs typeface="+mn-cs"/>
            </a:rPr>
            <a:t>％となった。病院事業会計繰出金が増加したものの、岸和田市貝塚市清掃施設組合負担金が旧清掃工場解体工事の終了によって減少に転じたことにより、分子である補助費に係る経常経費充当一般財源が減少したことが要因である。加えて、平成</a:t>
          </a:r>
          <a:r>
            <a:rPr kumimoji="1" lang="en-US" altLang="ja-JP" sz="1050">
              <a:solidFill>
                <a:schemeClr val="dk1"/>
              </a:solidFill>
              <a:effectLst/>
              <a:latin typeface="+mn-ea"/>
              <a:ea typeface="+mn-ea"/>
              <a:cs typeface="+mn-cs"/>
            </a:rPr>
            <a:t>27</a:t>
          </a:r>
          <a:r>
            <a:rPr kumimoji="1" lang="ja-JP" altLang="ja-JP" sz="1050">
              <a:solidFill>
                <a:schemeClr val="dk1"/>
              </a:solidFill>
              <a:effectLst/>
              <a:latin typeface="+mn-ea"/>
              <a:ea typeface="+mn-ea"/>
              <a:cs typeface="+mn-cs"/>
            </a:rPr>
            <a:t>年度決算では、地方消費税率の引き上げに伴う地方消費税交付金の増加により、分母である経常一般財源総額が増加したことも比率を引き下げた要因となった。</a:t>
          </a:r>
          <a:endParaRPr lang="ja-JP" altLang="ja-JP" sz="1200">
            <a:effectLst/>
            <a:latin typeface="+mn-ea"/>
            <a:ea typeface="+mn-ea"/>
          </a:endParaRPr>
        </a:p>
        <a:p>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清掃施設組合の負担金については減少に転じたものの、クリーンセンター建設に係る負担は依然として重く、全国平均、大阪府平均を大きく上回る原因となっている。今後も、補助金等の適正な執行に取組み、比率の引き下げに努める。</a:t>
          </a:r>
          <a:endParaRPr lang="ja-JP" altLang="ja-JP" sz="12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51562</xdr:rowOff>
    </xdr:from>
    <xdr:to>
      <xdr:col>24</xdr:col>
      <xdr:colOff>31750</xdr:colOff>
      <xdr:row>37</xdr:row>
      <xdr:rowOff>88138</xdr:rowOff>
    </xdr:to>
    <xdr:cxnSp macro="">
      <xdr:nvCxnSpPr>
        <xdr:cNvPr id="313" name="直線コネクタ 312"/>
        <xdr:cNvCxnSpPr/>
      </xdr:nvCxnSpPr>
      <xdr:spPr>
        <a:xfrm flipV="1">
          <a:off x="15671800" y="63952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60706</xdr:rowOff>
    </xdr:from>
    <xdr:to>
      <xdr:col>22</xdr:col>
      <xdr:colOff>565150</xdr:colOff>
      <xdr:row>37</xdr:row>
      <xdr:rowOff>88138</xdr:rowOff>
    </xdr:to>
    <xdr:cxnSp macro="">
      <xdr:nvCxnSpPr>
        <xdr:cNvPr id="316" name="直線コネクタ 315"/>
        <xdr:cNvCxnSpPr/>
      </xdr:nvCxnSpPr>
      <xdr:spPr>
        <a:xfrm>
          <a:off x="14782800" y="64043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60706</xdr:rowOff>
    </xdr:from>
    <xdr:to>
      <xdr:col>21</xdr:col>
      <xdr:colOff>361950</xdr:colOff>
      <xdr:row>37</xdr:row>
      <xdr:rowOff>78994</xdr:rowOff>
    </xdr:to>
    <xdr:cxnSp macro="">
      <xdr:nvCxnSpPr>
        <xdr:cNvPr id="319" name="直線コネクタ 318"/>
        <xdr:cNvCxnSpPr/>
      </xdr:nvCxnSpPr>
      <xdr:spPr>
        <a:xfrm flipV="1">
          <a:off x="13893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19558</xdr:rowOff>
    </xdr:from>
    <xdr:to>
      <xdr:col>20</xdr:col>
      <xdr:colOff>158750</xdr:colOff>
      <xdr:row>37</xdr:row>
      <xdr:rowOff>78994</xdr:rowOff>
    </xdr:to>
    <xdr:cxnSp macro="">
      <xdr:nvCxnSpPr>
        <xdr:cNvPr id="322" name="直線コネクタ 321"/>
        <xdr:cNvCxnSpPr/>
      </xdr:nvCxnSpPr>
      <xdr:spPr>
        <a:xfrm>
          <a:off x="13004800" y="63632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32" name="円/楕円 331"/>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144289</xdr:rowOff>
    </xdr:from>
    <xdr:ext cx="762000" cy="259045"/>
    <xdr:sp macro="" textlink="">
      <xdr:nvSpPr>
        <xdr:cNvPr id="333"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37338</xdr:rowOff>
    </xdr:from>
    <xdr:to>
      <xdr:col>22</xdr:col>
      <xdr:colOff>615950</xdr:colOff>
      <xdr:row>37</xdr:row>
      <xdr:rowOff>138938</xdr:rowOff>
    </xdr:to>
    <xdr:sp macro="" textlink="">
      <xdr:nvSpPr>
        <xdr:cNvPr id="334" name="円/楕円 333"/>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123715</xdr:rowOff>
    </xdr:from>
    <xdr:ext cx="736600" cy="259045"/>
    <xdr:sp macro="" textlink="">
      <xdr:nvSpPr>
        <xdr:cNvPr id="335" name="テキスト ボックス 334"/>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9906</xdr:rowOff>
    </xdr:from>
    <xdr:to>
      <xdr:col>21</xdr:col>
      <xdr:colOff>412750</xdr:colOff>
      <xdr:row>37</xdr:row>
      <xdr:rowOff>111506</xdr:rowOff>
    </xdr:to>
    <xdr:sp macro="" textlink="">
      <xdr:nvSpPr>
        <xdr:cNvPr id="336" name="円/楕円 335"/>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96283</xdr:rowOff>
    </xdr:from>
    <xdr:ext cx="762000" cy="259045"/>
    <xdr:sp macro="" textlink="">
      <xdr:nvSpPr>
        <xdr:cNvPr id="337" name="テキスト ボックス 336"/>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28194</xdr:rowOff>
    </xdr:from>
    <xdr:to>
      <xdr:col>20</xdr:col>
      <xdr:colOff>209550</xdr:colOff>
      <xdr:row>37</xdr:row>
      <xdr:rowOff>129794</xdr:rowOff>
    </xdr:to>
    <xdr:sp macro="" textlink="">
      <xdr:nvSpPr>
        <xdr:cNvPr id="338" name="円/楕円 337"/>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114571</xdr:rowOff>
    </xdr:from>
    <xdr:ext cx="762000" cy="259045"/>
    <xdr:sp macro="" textlink="">
      <xdr:nvSpPr>
        <xdr:cNvPr id="339" name="テキスト ボックス 338"/>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140208</xdr:rowOff>
    </xdr:from>
    <xdr:to>
      <xdr:col>19</xdr:col>
      <xdr:colOff>6350</xdr:colOff>
      <xdr:row>37</xdr:row>
      <xdr:rowOff>70358</xdr:rowOff>
    </xdr:to>
    <xdr:sp macro="" textlink="">
      <xdr:nvSpPr>
        <xdr:cNvPr id="340" name="円/楕円 339"/>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55135</xdr:rowOff>
    </xdr:from>
    <xdr:ext cx="762000" cy="259045"/>
    <xdr:sp macro="" textlink="">
      <xdr:nvSpPr>
        <xdr:cNvPr id="341" name="テキスト ボックス 340"/>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ea"/>
              <a:ea typeface="+mn-ea"/>
              <a:cs typeface="+mn-cs"/>
            </a:rPr>
            <a:t>　平成</a:t>
          </a:r>
          <a:r>
            <a:rPr kumimoji="1" lang="en-US" altLang="ja-JP" sz="1050">
              <a:solidFill>
                <a:schemeClr val="dk1"/>
              </a:solidFill>
              <a:effectLst/>
              <a:latin typeface="+mn-ea"/>
              <a:ea typeface="+mn-ea"/>
              <a:cs typeface="+mn-cs"/>
            </a:rPr>
            <a:t>26</a:t>
          </a:r>
          <a:r>
            <a:rPr kumimoji="1" lang="ja-JP" altLang="ja-JP" sz="1050">
              <a:solidFill>
                <a:schemeClr val="dk1"/>
              </a:solidFill>
              <a:effectLst/>
              <a:latin typeface="+mn-ea"/>
              <a:ea typeface="+mn-ea"/>
              <a:cs typeface="+mn-cs"/>
            </a:rPr>
            <a:t>年度決算から</a:t>
          </a:r>
          <a:r>
            <a:rPr kumimoji="1" lang="en-US" altLang="ja-JP" sz="1050">
              <a:solidFill>
                <a:schemeClr val="dk1"/>
              </a:solidFill>
              <a:effectLst/>
              <a:latin typeface="+mn-ea"/>
              <a:ea typeface="+mn-ea"/>
              <a:cs typeface="+mn-cs"/>
            </a:rPr>
            <a:t>1.2</a:t>
          </a:r>
          <a:r>
            <a:rPr kumimoji="1" lang="ja-JP" altLang="ja-JP" sz="1050">
              <a:solidFill>
                <a:schemeClr val="dk1"/>
              </a:solidFill>
              <a:effectLst/>
              <a:latin typeface="+mn-ea"/>
              <a:ea typeface="+mn-ea"/>
              <a:cs typeface="+mn-cs"/>
            </a:rPr>
            <a:t>ポイント減少し、</a:t>
          </a:r>
          <a:r>
            <a:rPr kumimoji="1" lang="en-US" altLang="ja-JP" sz="1050">
              <a:solidFill>
                <a:schemeClr val="dk1"/>
              </a:solidFill>
              <a:effectLst/>
              <a:latin typeface="+mn-ea"/>
              <a:ea typeface="+mn-ea"/>
              <a:cs typeface="+mn-cs"/>
            </a:rPr>
            <a:t>13.2</a:t>
          </a:r>
          <a:r>
            <a:rPr kumimoji="1" lang="ja-JP" altLang="ja-JP" sz="1050">
              <a:solidFill>
                <a:schemeClr val="dk1"/>
              </a:solidFill>
              <a:effectLst/>
              <a:latin typeface="+mn-ea"/>
              <a:ea typeface="+mn-ea"/>
              <a:cs typeface="+mn-cs"/>
            </a:rPr>
            <a:t>％となった。臨時財政対策債の元利償還金が年々増加する</a:t>
          </a:r>
          <a:r>
            <a:rPr kumimoji="1" lang="ja-JP" altLang="en-US" sz="1050">
              <a:solidFill>
                <a:schemeClr val="dk1"/>
              </a:solidFill>
              <a:effectLst/>
              <a:latin typeface="+mn-ea"/>
              <a:ea typeface="+mn-ea"/>
              <a:cs typeface="+mn-cs"/>
            </a:rPr>
            <a:t>なか、近年</a:t>
          </a:r>
          <a:r>
            <a:rPr kumimoji="1" lang="ja-JP" altLang="ja-JP" sz="1050">
              <a:solidFill>
                <a:schemeClr val="dk1"/>
              </a:solidFill>
              <a:effectLst/>
              <a:latin typeface="+mn-ea"/>
              <a:ea typeface="+mn-ea"/>
              <a:cs typeface="+mn-cs"/>
            </a:rPr>
            <a:t>の投資的事業抑制による地方債</a:t>
          </a:r>
          <a:r>
            <a:rPr kumimoji="1" lang="ja-JP" altLang="en-US" sz="1050">
              <a:solidFill>
                <a:schemeClr val="dk1"/>
              </a:solidFill>
              <a:effectLst/>
              <a:latin typeface="+mn-ea"/>
              <a:ea typeface="+mn-ea"/>
              <a:cs typeface="+mn-cs"/>
            </a:rPr>
            <a:t>の</a:t>
          </a:r>
          <a:r>
            <a:rPr kumimoji="1" lang="ja-JP" altLang="ja-JP" sz="1050">
              <a:solidFill>
                <a:schemeClr val="dk1"/>
              </a:solidFill>
              <a:effectLst/>
              <a:latin typeface="+mn-ea"/>
              <a:ea typeface="+mn-ea"/>
              <a:cs typeface="+mn-cs"/>
            </a:rPr>
            <a:t>新規発行額の減少や借入利率が低利率で推移していること</a:t>
          </a:r>
          <a:r>
            <a:rPr kumimoji="1" lang="ja-JP" altLang="en-US" sz="1050">
              <a:solidFill>
                <a:schemeClr val="dk1"/>
              </a:solidFill>
              <a:effectLst/>
              <a:latin typeface="+mn-ea"/>
              <a:ea typeface="+mn-ea"/>
              <a:cs typeface="+mn-cs"/>
            </a:rPr>
            <a:t>等</a:t>
          </a:r>
          <a:r>
            <a:rPr kumimoji="1" lang="ja-JP" altLang="ja-JP" sz="1050">
              <a:solidFill>
                <a:schemeClr val="dk1"/>
              </a:solidFill>
              <a:effectLst/>
              <a:latin typeface="+mn-ea"/>
              <a:ea typeface="+mn-ea"/>
              <a:cs typeface="+mn-cs"/>
            </a:rPr>
            <a:t>により、分子である公債費に係る経常経費充当一般財源が減少したことが要因である。加えて、平成</a:t>
          </a:r>
          <a:r>
            <a:rPr kumimoji="1" lang="en-US" altLang="ja-JP" sz="1050">
              <a:solidFill>
                <a:schemeClr val="dk1"/>
              </a:solidFill>
              <a:effectLst/>
              <a:latin typeface="+mn-ea"/>
              <a:ea typeface="+mn-ea"/>
              <a:cs typeface="+mn-cs"/>
            </a:rPr>
            <a:t>27</a:t>
          </a:r>
          <a:r>
            <a:rPr kumimoji="1" lang="ja-JP" altLang="ja-JP" sz="1050">
              <a:solidFill>
                <a:schemeClr val="dk1"/>
              </a:solidFill>
              <a:effectLst/>
              <a:latin typeface="+mn-ea"/>
              <a:ea typeface="+mn-ea"/>
              <a:cs typeface="+mn-cs"/>
            </a:rPr>
            <a:t>年度決算では地方消費税率の引き上げに伴う地方消費税交付金の増加により、分母である経常一般財源総額が増加したことも比率</a:t>
          </a:r>
          <a:r>
            <a:rPr kumimoji="1" lang="ja-JP" altLang="en-US" sz="1050">
              <a:solidFill>
                <a:schemeClr val="dk1"/>
              </a:solidFill>
              <a:effectLst/>
              <a:latin typeface="+mn-ea"/>
              <a:ea typeface="+mn-ea"/>
              <a:cs typeface="+mn-cs"/>
            </a:rPr>
            <a:t>低下の</a:t>
          </a:r>
          <a:r>
            <a:rPr kumimoji="1" lang="ja-JP" altLang="ja-JP" sz="1050">
              <a:solidFill>
                <a:schemeClr val="dk1"/>
              </a:solidFill>
              <a:effectLst/>
              <a:latin typeface="+mn-ea"/>
              <a:ea typeface="+mn-ea"/>
              <a:cs typeface="+mn-cs"/>
            </a:rPr>
            <a:t>要因となった。</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全国平均、大阪府平均、類似団体平均を下回る結果となった。今後も投資的事業を抑制し</a:t>
          </a:r>
          <a:r>
            <a:rPr kumimoji="1" lang="ja-JP" altLang="en-US" sz="1050">
              <a:solidFill>
                <a:schemeClr val="dk1"/>
              </a:solidFill>
              <a:effectLst/>
              <a:latin typeface="+mn-ea"/>
              <a:ea typeface="+mn-ea"/>
              <a:cs typeface="+mn-cs"/>
            </a:rPr>
            <a:t>、地方債の</a:t>
          </a:r>
          <a:r>
            <a:rPr kumimoji="1" lang="ja-JP" altLang="ja-JP" sz="1050">
              <a:solidFill>
                <a:schemeClr val="dk1"/>
              </a:solidFill>
              <a:effectLst/>
              <a:latin typeface="+mn-ea"/>
              <a:ea typeface="+mn-ea"/>
              <a:cs typeface="+mn-cs"/>
            </a:rPr>
            <a:t>新規発行を必要最小限に留め</a:t>
          </a:r>
          <a:r>
            <a:rPr kumimoji="1" lang="ja-JP" altLang="en-US" sz="1050">
              <a:solidFill>
                <a:schemeClr val="dk1"/>
              </a:solidFill>
              <a:effectLst/>
              <a:latin typeface="+mn-ea"/>
              <a:ea typeface="+mn-ea"/>
              <a:cs typeface="+mn-cs"/>
            </a:rPr>
            <a:t>、現在の水準を</a:t>
          </a:r>
          <a:r>
            <a:rPr kumimoji="1" lang="ja-JP" altLang="ja-JP" sz="1050">
              <a:solidFill>
                <a:schemeClr val="dk1"/>
              </a:solidFill>
              <a:effectLst/>
              <a:latin typeface="+mn-ea"/>
              <a:ea typeface="+mn-ea"/>
              <a:cs typeface="+mn-cs"/>
            </a:rPr>
            <a:t>維持できるよう努める。</a:t>
          </a:r>
          <a:endParaRPr lang="ja-JP" altLang="ja-JP" sz="12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159004</xdr:rowOff>
    </xdr:from>
    <xdr:to>
      <xdr:col>7</xdr:col>
      <xdr:colOff>15875</xdr:colOff>
      <xdr:row>77</xdr:row>
      <xdr:rowOff>42418</xdr:rowOff>
    </xdr:to>
    <xdr:cxnSp macro="">
      <xdr:nvCxnSpPr>
        <xdr:cNvPr id="371" name="直線コネクタ 370"/>
        <xdr:cNvCxnSpPr/>
      </xdr:nvCxnSpPr>
      <xdr:spPr>
        <a:xfrm flipV="1">
          <a:off x="3987800" y="131892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271</xdr:rowOff>
    </xdr:from>
    <xdr:ext cx="762000" cy="259045"/>
    <xdr:sp macro="" textlink="">
      <xdr:nvSpPr>
        <xdr:cNvPr id="372"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42418</xdr:rowOff>
    </xdr:from>
    <xdr:to>
      <xdr:col>5</xdr:col>
      <xdr:colOff>549275</xdr:colOff>
      <xdr:row>77</xdr:row>
      <xdr:rowOff>83565</xdr:rowOff>
    </xdr:to>
    <xdr:cxnSp macro="">
      <xdr:nvCxnSpPr>
        <xdr:cNvPr id="374" name="直線コネクタ 373"/>
        <xdr:cNvCxnSpPr/>
      </xdr:nvCxnSpPr>
      <xdr:spPr>
        <a:xfrm flipV="1">
          <a:off x="3098800" y="132440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6" name="テキスト ボックス 37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83565</xdr:rowOff>
    </xdr:from>
    <xdr:to>
      <xdr:col>4</xdr:col>
      <xdr:colOff>346075</xdr:colOff>
      <xdr:row>77</xdr:row>
      <xdr:rowOff>88137</xdr:rowOff>
    </xdr:to>
    <xdr:cxnSp macro="">
      <xdr:nvCxnSpPr>
        <xdr:cNvPr id="377" name="直線コネクタ 376"/>
        <xdr:cNvCxnSpPr/>
      </xdr:nvCxnSpPr>
      <xdr:spPr>
        <a:xfrm flipV="1">
          <a:off x="2209800" y="13285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9" name="テキスト ボックス 378"/>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88137</xdr:rowOff>
    </xdr:from>
    <xdr:to>
      <xdr:col>3</xdr:col>
      <xdr:colOff>142875</xdr:colOff>
      <xdr:row>77</xdr:row>
      <xdr:rowOff>101854</xdr:rowOff>
    </xdr:to>
    <xdr:cxnSp macro="">
      <xdr:nvCxnSpPr>
        <xdr:cNvPr id="380" name="直線コネクタ 379"/>
        <xdr:cNvCxnSpPr/>
      </xdr:nvCxnSpPr>
      <xdr:spPr>
        <a:xfrm flipV="1">
          <a:off x="1320800" y="132897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2" name="テキスト ボックス 38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4" name="テキスト ボックス 38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108204</xdr:rowOff>
    </xdr:from>
    <xdr:to>
      <xdr:col>7</xdr:col>
      <xdr:colOff>66675</xdr:colOff>
      <xdr:row>77</xdr:row>
      <xdr:rowOff>38354</xdr:rowOff>
    </xdr:to>
    <xdr:sp macro="" textlink="">
      <xdr:nvSpPr>
        <xdr:cNvPr id="390" name="円/楕円 389"/>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124731</xdr:rowOff>
    </xdr:from>
    <xdr:ext cx="762000" cy="259045"/>
    <xdr:sp macro="" textlink="">
      <xdr:nvSpPr>
        <xdr:cNvPr id="391" name="公債費該当値テキスト"/>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163068</xdr:rowOff>
    </xdr:from>
    <xdr:to>
      <xdr:col>5</xdr:col>
      <xdr:colOff>600075</xdr:colOff>
      <xdr:row>77</xdr:row>
      <xdr:rowOff>93218</xdr:rowOff>
    </xdr:to>
    <xdr:sp macro="" textlink="">
      <xdr:nvSpPr>
        <xdr:cNvPr id="392" name="円/楕円 391"/>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103395</xdr:rowOff>
    </xdr:from>
    <xdr:ext cx="736600" cy="259045"/>
    <xdr:sp macro="" textlink="">
      <xdr:nvSpPr>
        <xdr:cNvPr id="393" name="テキスト ボックス 392"/>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32765</xdr:rowOff>
    </xdr:from>
    <xdr:to>
      <xdr:col>4</xdr:col>
      <xdr:colOff>396875</xdr:colOff>
      <xdr:row>77</xdr:row>
      <xdr:rowOff>134365</xdr:rowOff>
    </xdr:to>
    <xdr:sp macro="" textlink="">
      <xdr:nvSpPr>
        <xdr:cNvPr id="394" name="円/楕円 393"/>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144542</xdr:rowOff>
    </xdr:from>
    <xdr:ext cx="762000" cy="259045"/>
    <xdr:sp macro="" textlink="">
      <xdr:nvSpPr>
        <xdr:cNvPr id="395" name="テキスト ボックス 394"/>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37337</xdr:rowOff>
    </xdr:from>
    <xdr:to>
      <xdr:col>3</xdr:col>
      <xdr:colOff>193675</xdr:colOff>
      <xdr:row>77</xdr:row>
      <xdr:rowOff>138937</xdr:rowOff>
    </xdr:to>
    <xdr:sp macro="" textlink="">
      <xdr:nvSpPr>
        <xdr:cNvPr id="396" name="円/楕円 395"/>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149114</xdr:rowOff>
    </xdr:from>
    <xdr:ext cx="762000" cy="259045"/>
    <xdr:sp macro="" textlink="">
      <xdr:nvSpPr>
        <xdr:cNvPr id="397" name="テキスト ボックス 396"/>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51054</xdr:rowOff>
    </xdr:from>
    <xdr:to>
      <xdr:col>1</xdr:col>
      <xdr:colOff>676275</xdr:colOff>
      <xdr:row>77</xdr:row>
      <xdr:rowOff>152654</xdr:rowOff>
    </xdr:to>
    <xdr:sp macro="" textlink="">
      <xdr:nvSpPr>
        <xdr:cNvPr id="398" name="円/楕円 397"/>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162831</xdr:rowOff>
    </xdr:from>
    <xdr:ext cx="762000" cy="259045"/>
    <xdr:sp macro="" textlink="">
      <xdr:nvSpPr>
        <xdr:cNvPr id="399" name="テキスト ボックス 398"/>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ea"/>
              <a:ea typeface="+mn-ea"/>
              <a:cs typeface="+mn-cs"/>
            </a:rPr>
            <a:t>　平成</a:t>
          </a:r>
          <a:r>
            <a:rPr kumimoji="1" lang="en-US" altLang="ja-JP" sz="1050">
              <a:solidFill>
                <a:schemeClr val="dk1"/>
              </a:solidFill>
              <a:effectLst/>
              <a:latin typeface="+mn-ea"/>
              <a:ea typeface="+mn-ea"/>
              <a:cs typeface="+mn-cs"/>
            </a:rPr>
            <a:t>26</a:t>
          </a:r>
          <a:r>
            <a:rPr kumimoji="1" lang="ja-JP" altLang="ja-JP" sz="1050">
              <a:solidFill>
                <a:schemeClr val="dk1"/>
              </a:solidFill>
              <a:effectLst/>
              <a:latin typeface="+mn-ea"/>
              <a:ea typeface="+mn-ea"/>
              <a:cs typeface="+mn-cs"/>
            </a:rPr>
            <a:t>年度決算から</a:t>
          </a:r>
          <a:r>
            <a:rPr kumimoji="1" lang="en-US" altLang="ja-JP" sz="1050">
              <a:solidFill>
                <a:schemeClr val="dk1"/>
              </a:solidFill>
              <a:effectLst/>
              <a:latin typeface="+mn-ea"/>
              <a:ea typeface="+mn-ea"/>
              <a:cs typeface="+mn-cs"/>
            </a:rPr>
            <a:t>0.6</a:t>
          </a:r>
          <a:r>
            <a:rPr kumimoji="1" lang="ja-JP" altLang="ja-JP" sz="1050">
              <a:solidFill>
                <a:schemeClr val="dk1"/>
              </a:solidFill>
              <a:effectLst/>
              <a:latin typeface="+mn-ea"/>
              <a:ea typeface="+mn-ea"/>
              <a:cs typeface="+mn-cs"/>
            </a:rPr>
            <a:t>ポイント減少し、</a:t>
          </a:r>
          <a:r>
            <a:rPr kumimoji="1" lang="en-US" altLang="ja-JP" sz="1050">
              <a:solidFill>
                <a:schemeClr val="dk1"/>
              </a:solidFill>
              <a:effectLst/>
              <a:latin typeface="+mn-ea"/>
              <a:ea typeface="+mn-ea"/>
              <a:cs typeface="+mn-cs"/>
            </a:rPr>
            <a:t>84.9</a:t>
          </a:r>
          <a:r>
            <a:rPr kumimoji="1" lang="ja-JP" altLang="ja-JP" sz="1050">
              <a:solidFill>
                <a:schemeClr val="dk1"/>
              </a:solidFill>
              <a:effectLst/>
              <a:latin typeface="+mn-ea"/>
              <a:ea typeface="+mn-ea"/>
              <a:cs typeface="+mn-cs"/>
            </a:rPr>
            <a:t>％となった。保育所支援の拡大、子ども医療助成事業の対象年齢の引き上げ等により扶助費が増加し、中学校給食が開始されたこと等により物件費が増加した。これにより、</a:t>
          </a:r>
          <a:r>
            <a:rPr kumimoji="1" lang="ja-JP" altLang="en-US" sz="1050">
              <a:solidFill>
                <a:schemeClr val="dk1"/>
              </a:solidFill>
              <a:effectLst/>
              <a:latin typeface="+mn-ea"/>
              <a:ea typeface="+mn-ea"/>
              <a:cs typeface="+mn-cs"/>
            </a:rPr>
            <a:t>分子である</a:t>
          </a:r>
          <a:r>
            <a:rPr kumimoji="1" lang="ja-JP" altLang="ja-JP" sz="1050">
              <a:solidFill>
                <a:schemeClr val="dk1"/>
              </a:solidFill>
              <a:effectLst/>
              <a:latin typeface="+mn-ea"/>
              <a:ea typeface="+mn-ea"/>
              <a:cs typeface="+mn-cs"/>
            </a:rPr>
            <a:t>経常経費充当一般財源が増加したものの、地方消費税交付金</a:t>
          </a:r>
          <a:r>
            <a:rPr kumimoji="1" lang="ja-JP" altLang="en-US" sz="1050">
              <a:solidFill>
                <a:schemeClr val="dk1"/>
              </a:solidFill>
              <a:effectLst/>
              <a:latin typeface="+mn-ea"/>
              <a:ea typeface="+mn-ea"/>
              <a:cs typeface="+mn-cs"/>
            </a:rPr>
            <a:t>の</a:t>
          </a:r>
          <a:r>
            <a:rPr kumimoji="1" lang="ja-JP" altLang="ja-JP" sz="1050">
              <a:solidFill>
                <a:schemeClr val="dk1"/>
              </a:solidFill>
              <a:effectLst/>
              <a:latin typeface="+mn-ea"/>
              <a:ea typeface="+mn-ea"/>
              <a:cs typeface="+mn-cs"/>
            </a:rPr>
            <a:t>増加</a:t>
          </a:r>
          <a:r>
            <a:rPr kumimoji="1" lang="ja-JP" altLang="en-US" sz="1050">
              <a:solidFill>
                <a:schemeClr val="dk1"/>
              </a:solidFill>
              <a:effectLst/>
              <a:latin typeface="+mn-ea"/>
              <a:ea typeface="+mn-ea"/>
              <a:cs typeface="+mn-cs"/>
            </a:rPr>
            <a:t>により</a:t>
          </a:r>
          <a:r>
            <a:rPr kumimoji="1" lang="ja-JP" altLang="ja-JP" sz="1050">
              <a:solidFill>
                <a:schemeClr val="dk1"/>
              </a:solidFill>
              <a:effectLst/>
              <a:latin typeface="+mn-ea"/>
              <a:ea typeface="+mn-ea"/>
              <a:cs typeface="+mn-cs"/>
            </a:rPr>
            <a:t>分母である経常一般財源総額が増加したこと</a:t>
          </a:r>
          <a:r>
            <a:rPr kumimoji="1" lang="ja-JP" altLang="en-US" sz="1050">
              <a:solidFill>
                <a:schemeClr val="dk1"/>
              </a:solidFill>
              <a:effectLst/>
              <a:latin typeface="+mn-ea"/>
              <a:ea typeface="+mn-ea"/>
              <a:cs typeface="+mn-cs"/>
            </a:rPr>
            <a:t>で、分子の増加の伸びが分母の増加の伸びを下回ったことが、</a:t>
          </a:r>
          <a:r>
            <a:rPr kumimoji="1" lang="ja-JP" altLang="ja-JP" sz="1050">
              <a:solidFill>
                <a:schemeClr val="dk1"/>
              </a:solidFill>
              <a:effectLst/>
              <a:latin typeface="+mn-ea"/>
              <a:ea typeface="+mn-ea"/>
              <a:cs typeface="+mn-cs"/>
            </a:rPr>
            <a:t>比率を引き下げた主な要因である。</a:t>
          </a:r>
          <a:endParaRPr lang="ja-JP" altLang="ja-JP" sz="1200">
            <a:effectLst/>
            <a:latin typeface="+mn-ea"/>
            <a:ea typeface="+mn-ea"/>
          </a:endParaRPr>
        </a:p>
        <a:p>
          <a:r>
            <a:rPr kumimoji="1" lang="ja-JP" altLang="ja-JP" sz="1050">
              <a:solidFill>
                <a:schemeClr val="dk1"/>
              </a:solidFill>
              <a:effectLst/>
              <a:latin typeface="+mn-ea"/>
              <a:ea typeface="+mn-ea"/>
              <a:cs typeface="+mn-cs"/>
            </a:rPr>
            <a:t>　しかし、全国平均、類似団体平均を大幅に上回っている状態であり、今後も第</a:t>
          </a:r>
          <a:r>
            <a:rPr kumimoji="1" lang="en-US" altLang="ja-JP" sz="1050">
              <a:solidFill>
                <a:schemeClr val="dk1"/>
              </a:solidFill>
              <a:effectLst/>
              <a:latin typeface="+mn-ea"/>
              <a:ea typeface="+mn-ea"/>
              <a:cs typeface="+mn-cs"/>
            </a:rPr>
            <a:t>2</a:t>
          </a:r>
          <a:r>
            <a:rPr kumimoji="1" lang="ja-JP" altLang="ja-JP" sz="1050">
              <a:solidFill>
                <a:schemeClr val="dk1"/>
              </a:solidFill>
              <a:effectLst/>
              <a:latin typeface="+mn-ea"/>
              <a:ea typeface="+mn-ea"/>
              <a:cs typeface="+mn-cs"/>
            </a:rPr>
            <a:t>次貝塚新生プランを着実に推進し、業務の効率化等により経常経費の削減に取り組み、硬直化が進む財政構造の改善を図る。</a:t>
          </a:r>
          <a:endParaRPr lang="ja-JP" altLang="ja-JP" sz="12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8128</xdr:rowOff>
    </xdr:from>
    <xdr:to>
      <xdr:col>24</xdr:col>
      <xdr:colOff>31750</xdr:colOff>
      <xdr:row>80</xdr:row>
      <xdr:rowOff>35561</xdr:rowOff>
    </xdr:to>
    <xdr:cxnSp macro="">
      <xdr:nvCxnSpPr>
        <xdr:cNvPr id="430" name="直線コネクタ 429"/>
        <xdr:cNvCxnSpPr/>
      </xdr:nvCxnSpPr>
      <xdr:spPr>
        <a:xfrm flipV="1">
          <a:off x="15671800" y="13724128"/>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1"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138430</xdr:rowOff>
    </xdr:from>
    <xdr:to>
      <xdr:col>22</xdr:col>
      <xdr:colOff>565150</xdr:colOff>
      <xdr:row>80</xdr:row>
      <xdr:rowOff>35561</xdr:rowOff>
    </xdr:to>
    <xdr:cxnSp macro="">
      <xdr:nvCxnSpPr>
        <xdr:cNvPr id="433" name="直線コネクタ 432"/>
        <xdr:cNvCxnSpPr/>
      </xdr:nvCxnSpPr>
      <xdr:spPr>
        <a:xfrm>
          <a:off x="14782800" y="136829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138430</xdr:rowOff>
    </xdr:from>
    <xdr:to>
      <xdr:col>21</xdr:col>
      <xdr:colOff>361950</xdr:colOff>
      <xdr:row>79</xdr:row>
      <xdr:rowOff>147574</xdr:rowOff>
    </xdr:to>
    <xdr:cxnSp macro="">
      <xdr:nvCxnSpPr>
        <xdr:cNvPr id="436" name="直線コネクタ 435"/>
        <xdr:cNvCxnSpPr/>
      </xdr:nvCxnSpPr>
      <xdr:spPr>
        <a:xfrm flipV="1">
          <a:off x="13893800" y="136829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129287</xdr:rowOff>
    </xdr:from>
    <xdr:to>
      <xdr:col>20</xdr:col>
      <xdr:colOff>158750</xdr:colOff>
      <xdr:row>79</xdr:row>
      <xdr:rowOff>147574</xdr:rowOff>
    </xdr:to>
    <xdr:cxnSp macro="">
      <xdr:nvCxnSpPr>
        <xdr:cNvPr id="439" name="直線コネクタ 438"/>
        <xdr:cNvCxnSpPr/>
      </xdr:nvCxnSpPr>
      <xdr:spPr>
        <a:xfrm>
          <a:off x="13004800" y="136738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128778</xdr:rowOff>
    </xdr:from>
    <xdr:to>
      <xdr:col>24</xdr:col>
      <xdr:colOff>82550</xdr:colOff>
      <xdr:row>80</xdr:row>
      <xdr:rowOff>58928</xdr:rowOff>
    </xdr:to>
    <xdr:sp macro="" textlink="">
      <xdr:nvSpPr>
        <xdr:cNvPr id="449" name="円/楕円 448"/>
        <xdr:cNvSpPr/>
      </xdr:nvSpPr>
      <xdr:spPr>
        <a:xfrm>
          <a:off x="164592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100855</xdr:rowOff>
    </xdr:from>
    <xdr:ext cx="762000" cy="259045"/>
    <xdr:sp macro="" textlink="">
      <xdr:nvSpPr>
        <xdr:cNvPr id="450" name="公債費以外該当値テキスト"/>
        <xdr:cNvSpPr txBox="1"/>
      </xdr:nvSpPr>
      <xdr:spPr>
        <a:xfrm>
          <a:off x="165989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156211</xdr:rowOff>
    </xdr:from>
    <xdr:to>
      <xdr:col>22</xdr:col>
      <xdr:colOff>615950</xdr:colOff>
      <xdr:row>80</xdr:row>
      <xdr:rowOff>86361</xdr:rowOff>
    </xdr:to>
    <xdr:sp macro="" textlink="">
      <xdr:nvSpPr>
        <xdr:cNvPr id="451" name="円/楕円 450"/>
        <xdr:cNvSpPr/>
      </xdr:nvSpPr>
      <xdr:spPr>
        <a:xfrm>
          <a:off x="15621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71138</xdr:rowOff>
    </xdr:from>
    <xdr:ext cx="736600" cy="259045"/>
    <xdr:sp macro="" textlink="">
      <xdr:nvSpPr>
        <xdr:cNvPr id="452" name="テキスト ボックス 451"/>
        <xdr:cNvSpPr txBox="1"/>
      </xdr:nvSpPr>
      <xdr:spPr>
        <a:xfrm>
          <a:off x="15290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87630</xdr:rowOff>
    </xdr:from>
    <xdr:to>
      <xdr:col>21</xdr:col>
      <xdr:colOff>412750</xdr:colOff>
      <xdr:row>80</xdr:row>
      <xdr:rowOff>17780</xdr:rowOff>
    </xdr:to>
    <xdr:sp macro="" textlink="">
      <xdr:nvSpPr>
        <xdr:cNvPr id="453" name="円/楕円 452"/>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2557</xdr:rowOff>
    </xdr:from>
    <xdr:ext cx="762000" cy="259045"/>
    <xdr:sp macro="" textlink="">
      <xdr:nvSpPr>
        <xdr:cNvPr id="454" name="テキスト ボックス 453"/>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96774</xdr:rowOff>
    </xdr:from>
    <xdr:to>
      <xdr:col>20</xdr:col>
      <xdr:colOff>209550</xdr:colOff>
      <xdr:row>80</xdr:row>
      <xdr:rowOff>26924</xdr:rowOff>
    </xdr:to>
    <xdr:sp macro="" textlink="">
      <xdr:nvSpPr>
        <xdr:cNvPr id="455" name="円/楕円 454"/>
        <xdr:cNvSpPr/>
      </xdr:nvSpPr>
      <xdr:spPr>
        <a:xfrm>
          <a:off x="13843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11701</xdr:rowOff>
    </xdr:from>
    <xdr:ext cx="762000" cy="259045"/>
    <xdr:sp macro="" textlink="">
      <xdr:nvSpPr>
        <xdr:cNvPr id="456" name="テキスト ボックス 455"/>
        <xdr:cNvSpPr txBox="1"/>
      </xdr:nvSpPr>
      <xdr:spPr>
        <a:xfrm>
          <a:off x="13512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78487</xdr:rowOff>
    </xdr:from>
    <xdr:to>
      <xdr:col>19</xdr:col>
      <xdr:colOff>6350</xdr:colOff>
      <xdr:row>80</xdr:row>
      <xdr:rowOff>8637</xdr:rowOff>
    </xdr:to>
    <xdr:sp macro="" textlink="">
      <xdr:nvSpPr>
        <xdr:cNvPr id="457" name="円/楕円 456"/>
        <xdr:cNvSpPr/>
      </xdr:nvSpPr>
      <xdr:spPr>
        <a:xfrm>
          <a:off x="12954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164864</xdr:rowOff>
    </xdr:from>
    <xdr:ext cx="762000" cy="259045"/>
    <xdr:sp macro="" textlink="">
      <xdr:nvSpPr>
        <xdr:cNvPr id="458" name="テキスト ボックス 457"/>
        <xdr:cNvSpPr txBox="1"/>
      </xdr:nvSpPr>
      <xdr:spPr>
        <a:xfrm>
          <a:off x="12623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大阪府貝塚市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95929</xdr:rowOff>
    </xdr:from>
    <xdr:to>
      <xdr:col>4</xdr:col>
      <xdr:colOff>1117600</xdr:colOff>
      <xdr:row>17</xdr:row>
      <xdr:rowOff>135192</xdr:rowOff>
    </xdr:to>
    <xdr:cxnSp macro="">
      <xdr:nvCxnSpPr>
        <xdr:cNvPr id="50" name="直線コネクタ 49"/>
        <xdr:cNvCxnSpPr/>
      </xdr:nvCxnSpPr>
      <xdr:spPr bwMode="auto">
        <a:xfrm flipV="1">
          <a:off x="5003800" y="3058204"/>
          <a:ext cx="647700" cy="39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135192</xdr:rowOff>
    </xdr:from>
    <xdr:to>
      <xdr:col>4</xdr:col>
      <xdr:colOff>469900</xdr:colOff>
      <xdr:row>17</xdr:row>
      <xdr:rowOff>153137</xdr:rowOff>
    </xdr:to>
    <xdr:cxnSp macro="">
      <xdr:nvCxnSpPr>
        <xdr:cNvPr id="53" name="直線コネクタ 52"/>
        <xdr:cNvCxnSpPr/>
      </xdr:nvCxnSpPr>
      <xdr:spPr bwMode="auto">
        <a:xfrm flipV="1">
          <a:off x="4305300" y="3097467"/>
          <a:ext cx="698500" cy="17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153137</xdr:rowOff>
    </xdr:from>
    <xdr:to>
      <xdr:col>3</xdr:col>
      <xdr:colOff>904875</xdr:colOff>
      <xdr:row>17</xdr:row>
      <xdr:rowOff>164281</xdr:rowOff>
    </xdr:to>
    <xdr:cxnSp macro="">
      <xdr:nvCxnSpPr>
        <xdr:cNvPr id="56" name="直線コネクタ 55"/>
        <xdr:cNvCxnSpPr/>
      </xdr:nvCxnSpPr>
      <xdr:spPr bwMode="auto">
        <a:xfrm flipV="1">
          <a:off x="3606800" y="3115412"/>
          <a:ext cx="698500" cy="11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102807</xdr:rowOff>
    </xdr:from>
    <xdr:to>
      <xdr:col>3</xdr:col>
      <xdr:colOff>206375</xdr:colOff>
      <xdr:row>17</xdr:row>
      <xdr:rowOff>164281</xdr:rowOff>
    </xdr:to>
    <xdr:cxnSp macro="">
      <xdr:nvCxnSpPr>
        <xdr:cNvPr id="59" name="直線コネクタ 58"/>
        <xdr:cNvCxnSpPr/>
      </xdr:nvCxnSpPr>
      <xdr:spPr bwMode="auto">
        <a:xfrm>
          <a:off x="2908300" y="3065082"/>
          <a:ext cx="698500" cy="61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45129</xdr:rowOff>
    </xdr:from>
    <xdr:to>
      <xdr:col>5</xdr:col>
      <xdr:colOff>34925</xdr:colOff>
      <xdr:row>17</xdr:row>
      <xdr:rowOff>146729</xdr:rowOff>
    </xdr:to>
    <xdr:sp macro="" textlink="">
      <xdr:nvSpPr>
        <xdr:cNvPr id="69" name="円/楕円 68"/>
        <xdr:cNvSpPr/>
      </xdr:nvSpPr>
      <xdr:spPr bwMode="auto">
        <a:xfrm>
          <a:off x="5600700" y="300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17206</xdr:rowOff>
    </xdr:from>
    <xdr:ext cx="762000" cy="259045"/>
    <xdr:sp macro="" textlink="">
      <xdr:nvSpPr>
        <xdr:cNvPr id="70" name="人口1人当たり決算額の推移該当値テキスト130"/>
        <xdr:cNvSpPr txBox="1"/>
      </xdr:nvSpPr>
      <xdr:spPr>
        <a:xfrm>
          <a:off x="5740400" y="29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66,131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84392</xdr:rowOff>
    </xdr:from>
    <xdr:to>
      <xdr:col>4</xdr:col>
      <xdr:colOff>520700</xdr:colOff>
      <xdr:row>18</xdr:row>
      <xdr:rowOff>14542</xdr:rowOff>
    </xdr:to>
    <xdr:sp macro="" textlink="">
      <xdr:nvSpPr>
        <xdr:cNvPr id="71" name="円/楕円 70"/>
        <xdr:cNvSpPr/>
      </xdr:nvSpPr>
      <xdr:spPr bwMode="auto">
        <a:xfrm>
          <a:off x="4953000" y="3046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170769</xdr:rowOff>
    </xdr:from>
    <xdr:ext cx="736600" cy="259045"/>
    <xdr:sp macro="" textlink="">
      <xdr:nvSpPr>
        <xdr:cNvPr id="72" name="テキスト ボックス 71"/>
        <xdr:cNvSpPr txBox="1"/>
      </xdr:nvSpPr>
      <xdr:spPr>
        <a:xfrm>
          <a:off x="4622800" y="3133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64,070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102337</xdr:rowOff>
    </xdr:from>
    <xdr:to>
      <xdr:col>3</xdr:col>
      <xdr:colOff>955675</xdr:colOff>
      <xdr:row>18</xdr:row>
      <xdr:rowOff>32487</xdr:rowOff>
    </xdr:to>
    <xdr:sp macro="" textlink="">
      <xdr:nvSpPr>
        <xdr:cNvPr id="73" name="円/楕円 72"/>
        <xdr:cNvSpPr/>
      </xdr:nvSpPr>
      <xdr:spPr bwMode="auto">
        <a:xfrm>
          <a:off x="4254500" y="3064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17264</xdr:rowOff>
    </xdr:from>
    <xdr:ext cx="762000" cy="259045"/>
    <xdr:sp macro="" textlink="">
      <xdr:nvSpPr>
        <xdr:cNvPr id="74" name="テキスト ボックス 73"/>
        <xdr:cNvSpPr txBox="1"/>
      </xdr:nvSpPr>
      <xdr:spPr>
        <a:xfrm>
          <a:off x="3924300" y="315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63,128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113481</xdr:rowOff>
    </xdr:from>
    <xdr:to>
      <xdr:col>3</xdr:col>
      <xdr:colOff>257175</xdr:colOff>
      <xdr:row>18</xdr:row>
      <xdr:rowOff>43631</xdr:rowOff>
    </xdr:to>
    <xdr:sp macro="" textlink="">
      <xdr:nvSpPr>
        <xdr:cNvPr id="75" name="円/楕円 74"/>
        <xdr:cNvSpPr/>
      </xdr:nvSpPr>
      <xdr:spPr bwMode="auto">
        <a:xfrm>
          <a:off x="3556000" y="3075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28408</xdr:rowOff>
    </xdr:from>
    <xdr:ext cx="762000" cy="259045"/>
    <xdr:sp macro="" textlink="">
      <xdr:nvSpPr>
        <xdr:cNvPr id="76" name="テキスト ボックス 75"/>
        <xdr:cNvSpPr txBox="1"/>
      </xdr:nvSpPr>
      <xdr:spPr>
        <a:xfrm>
          <a:off x="3225800" y="316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62,543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52007</xdr:rowOff>
    </xdr:from>
    <xdr:to>
      <xdr:col>2</xdr:col>
      <xdr:colOff>692150</xdr:colOff>
      <xdr:row>17</xdr:row>
      <xdr:rowOff>153607</xdr:rowOff>
    </xdr:to>
    <xdr:sp macro="" textlink="">
      <xdr:nvSpPr>
        <xdr:cNvPr id="77" name="円/楕円 76"/>
        <xdr:cNvSpPr/>
      </xdr:nvSpPr>
      <xdr:spPr bwMode="auto">
        <a:xfrm>
          <a:off x="2857500" y="3014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138384</xdr:rowOff>
    </xdr:from>
    <xdr:ext cx="762000" cy="259045"/>
    <xdr:sp macro="" textlink="">
      <xdr:nvSpPr>
        <xdr:cNvPr id="78" name="テキスト ボックス 77"/>
        <xdr:cNvSpPr txBox="1"/>
      </xdr:nvSpPr>
      <xdr:spPr>
        <a:xfrm>
          <a:off x="2527300" y="310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224183</xdr:rowOff>
    </xdr:from>
    <xdr:to>
      <xdr:col>4</xdr:col>
      <xdr:colOff>1117600</xdr:colOff>
      <xdr:row>35</xdr:row>
      <xdr:rowOff>305279</xdr:rowOff>
    </xdr:to>
    <xdr:cxnSp macro="">
      <xdr:nvCxnSpPr>
        <xdr:cNvPr id="115" name="直線コネクタ 114"/>
        <xdr:cNvCxnSpPr/>
      </xdr:nvCxnSpPr>
      <xdr:spPr bwMode="auto">
        <a:xfrm>
          <a:off x="5003800" y="6834533"/>
          <a:ext cx="647700" cy="81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330398</xdr:rowOff>
    </xdr:from>
    <xdr:ext cx="762000" cy="259045"/>
    <xdr:sp macro="" textlink="">
      <xdr:nvSpPr>
        <xdr:cNvPr id="116" name="人口1人当たり決算額の推移平均値テキスト445"/>
        <xdr:cNvSpPr txBox="1"/>
      </xdr:nvSpPr>
      <xdr:spPr>
        <a:xfrm>
          <a:off x="5740400" y="69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84652</xdr:rowOff>
    </xdr:from>
    <xdr:to>
      <xdr:col>4</xdr:col>
      <xdr:colOff>469900</xdr:colOff>
      <xdr:row>35</xdr:row>
      <xdr:rowOff>224183</xdr:rowOff>
    </xdr:to>
    <xdr:cxnSp macro="">
      <xdr:nvCxnSpPr>
        <xdr:cNvPr id="118" name="直線コネクタ 117"/>
        <xdr:cNvCxnSpPr/>
      </xdr:nvCxnSpPr>
      <xdr:spPr bwMode="auto">
        <a:xfrm>
          <a:off x="4305300" y="6695002"/>
          <a:ext cx="698500" cy="139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336399</xdr:rowOff>
    </xdr:from>
    <xdr:ext cx="736600" cy="259045"/>
    <xdr:sp macro="" textlink="">
      <xdr:nvSpPr>
        <xdr:cNvPr id="120" name="テキスト ボックス 119"/>
        <xdr:cNvSpPr txBox="1"/>
      </xdr:nvSpPr>
      <xdr:spPr>
        <a:xfrm>
          <a:off x="4622800" y="69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79337</xdr:rowOff>
    </xdr:from>
    <xdr:to>
      <xdr:col>3</xdr:col>
      <xdr:colOff>904875</xdr:colOff>
      <xdr:row>35</xdr:row>
      <xdr:rowOff>84652</xdr:rowOff>
    </xdr:to>
    <xdr:cxnSp macro="">
      <xdr:nvCxnSpPr>
        <xdr:cNvPr id="121" name="直線コネクタ 120"/>
        <xdr:cNvCxnSpPr/>
      </xdr:nvCxnSpPr>
      <xdr:spPr bwMode="auto">
        <a:xfrm>
          <a:off x="3606800" y="6689687"/>
          <a:ext cx="698500" cy="5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279820</xdr:rowOff>
    </xdr:from>
    <xdr:ext cx="762000" cy="259045"/>
    <xdr:sp macro="" textlink="">
      <xdr:nvSpPr>
        <xdr:cNvPr id="123" name="テキスト ボックス 122"/>
        <xdr:cNvSpPr txBox="1"/>
      </xdr:nvSpPr>
      <xdr:spPr>
        <a:xfrm>
          <a:off x="3924300" y="689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79337</xdr:rowOff>
    </xdr:from>
    <xdr:to>
      <xdr:col>3</xdr:col>
      <xdr:colOff>206375</xdr:colOff>
      <xdr:row>35</xdr:row>
      <xdr:rowOff>94682</xdr:rowOff>
    </xdr:to>
    <xdr:cxnSp macro="">
      <xdr:nvCxnSpPr>
        <xdr:cNvPr id="124" name="直線コネクタ 123"/>
        <xdr:cNvCxnSpPr/>
      </xdr:nvCxnSpPr>
      <xdr:spPr bwMode="auto">
        <a:xfrm flipV="1">
          <a:off x="2908300" y="6689687"/>
          <a:ext cx="698500" cy="15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236443</xdr:rowOff>
    </xdr:from>
    <xdr:ext cx="762000" cy="259045"/>
    <xdr:sp macro="" textlink="">
      <xdr:nvSpPr>
        <xdr:cNvPr id="126" name="テキスト ボックス 125"/>
        <xdr:cNvSpPr txBox="1"/>
      </xdr:nvSpPr>
      <xdr:spPr>
        <a:xfrm>
          <a:off x="3225800" y="684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186751</xdr:rowOff>
    </xdr:from>
    <xdr:ext cx="762000" cy="259045"/>
    <xdr:sp macro="" textlink="">
      <xdr:nvSpPr>
        <xdr:cNvPr id="128" name="テキスト ボックス 127"/>
        <xdr:cNvSpPr txBox="1"/>
      </xdr:nvSpPr>
      <xdr:spPr>
        <a:xfrm>
          <a:off x="2527300" y="679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254479</xdr:rowOff>
    </xdr:from>
    <xdr:to>
      <xdr:col>5</xdr:col>
      <xdr:colOff>34925</xdr:colOff>
      <xdr:row>36</xdr:row>
      <xdr:rowOff>13179</xdr:rowOff>
    </xdr:to>
    <xdr:sp macro="" textlink="">
      <xdr:nvSpPr>
        <xdr:cNvPr id="134" name="円/楕円 133"/>
        <xdr:cNvSpPr/>
      </xdr:nvSpPr>
      <xdr:spPr bwMode="auto">
        <a:xfrm>
          <a:off x="5600700" y="6864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99556</xdr:rowOff>
    </xdr:from>
    <xdr:ext cx="762000" cy="259045"/>
    <xdr:sp macro="" textlink="">
      <xdr:nvSpPr>
        <xdr:cNvPr id="135" name="人口1人当たり決算額の推移該当値テキスト445"/>
        <xdr:cNvSpPr txBox="1"/>
      </xdr:nvSpPr>
      <xdr:spPr>
        <a:xfrm>
          <a:off x="5740400" y="670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15,761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173383</xdr:rowOff>
    </xdr:from>
    <xdr:to>
      <xdr:col>4</xdr:col>
      <xdr:colOff>520700</xdr:colOff>
      <xdr:row>35</xdr:row>
      <xdr:rowOff>274983</xdr:rowOff>
    </xdr:to>
    <xdr:sp macro="" textlink="">
      <xdr:nvSpPr>
        <xdr:cNvPr id="136" name="円/楕円 135"/>
        <xdr:cNvSpPr/>
      </xdr:nvSpPr>
      <xdr:spPr bwMode="auto">
        <a:xfrm>
          <a:off x="4953000" y="6783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285160</xdr:rowOff>
    </xdr:from>
    <xdr:ext cx="736600" cy="259045"/>
    <xdr:sp macro="" textlink="">
      <xdr:nvSpPr>
        <xdr:cNvPr id="137" name="テキスト ボックス 136"/>
        <xdr:cNvSpPr txBox="1"/>
      </xdr:nvSpPr>
      <xdr:spPr>
        <a:xfrm>
          <a:off x="4622800" y="6552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18,599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33852</xdr:rowOff>
    </xdr:from>
    <xdr:to>
      <xdr:col>3</xdr:col>
      <xdr:colOff>955675</xdr:colOff>
      <xdr:row>35</xdr:row>
      <xdr:rowOff>135452</xdr:rowOff>
    </xdr:to>
    <xdr:sp macro="" textlink="">
      <xdr:nvSpPr>
        <xdr:cNvPr id="138" name="円/楕円 137"/>
        <xdr:cNvSpPr/>
      </xdr:nvSpPr>
      <xdr:spPr bwMode="auto">
        <a:xfrm>
          <a:off x="4254500" y="6644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145629</xdr:rowOff>
    </xdr:from>
    <xdr:ext cx="762000" cy="259045"/>
    <xdr:sp macro="" textlink="">
      <xdr:nvSpPr>
        <xdr:cNvPr id="139" name="テキスト ボックス 138"/>
        <xdr:cNvSpPr txBox="1"/>
      </xdr:nvSpPr>
      <xdr:spPr>
        <a:xfrm>
          <a:off x="3924300" y="641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23,482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28537</xdr:rowOff>
    </xdr:from>
    <xdr:to>
      <xdr:col>3</xdr:col>
      <xdr:colOff>257175</xdr:colOff>
      <xdr:row>35</xdr:row>
      <xdr:rowOff>130137</xdr:rowOff>
    </xdr:to>
    <xdr:sp macro="" textlink="">
      <xdr:nvSpPr>
        <xdr:cNvPr id="140" name="円/楕円 139"/>
        <xdr:cNvSpPr/>
      </xdr:nvSpPr>
      <xdr:spPr bwMode="auto">
        <a:xfrm>
          <a:off x="3556000" y="6638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140314</xdr:rowOff>
    </xdr:from>
    <xdr:ext cx="762000" cy="259045"/>
    <xdr:sp macro="" textlink="">
      <xdr:nvSpPr>
        <xdr:cNvPr id="141" name="テキスト ボックス 140"/>
        <xdr:cNvSpPr txBox="1"/>
      </xdr:nvSpPr>
      <xdr:spPr>
        <a:xfrm>
          <a:off x="3225800" y="640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23,668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43882</xdr:rowOff>
    </xdr:from>
    <xdr:to>
      <xdr:col>2</xdr:col>
      <xdr:colOff>692150</xdr:colOff>
      <xdr:row>35</xdr:row>
      <xdr:rowOff>145482</xdr:rowOff>
    </xdr:to>
    <xdr:sp macro="" textlink="">
      <xdr:nvSpPr>
        <xdr:cNvPr id="142" name="円/楕円 141"/>
        <xdr:cNvSpPr/>
      </xdr:nvSpPr>
      <xdr:spPr bwMode="auto">
        <a:xfrm>
          <a:off x="2857500" y="6654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155659</xdr:rowOff>
    </xdr:from>
    <xdr:ext cx="762000" cy="259045"/>
    <xdr:sp macro="" textlink="">
      <xdr:nvSpPr>
        <xdr:cNvPr id="143" name="テキスト ボックス 142"/>
        <xdr:cNvSpPr txBox="1"/>
      </xdr:nvSpPr>
      <xdr:spPr>
        <a:xfrm>
          <a:off x="2527300" y="642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大阪府貝塚市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89,212
88,580
43.93
30,990,757
30,866,282
77,261
18,085,884
26,978,953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20119</xdr:rowOff>
    </xdr:from>
    <xdr:to>
      <xdr:col>6</xdr:col>
      <xdr:colOff>511175</xdr:colOff>
      <xdr:row>36</xdr:row>
      <xdr:rowOff>54135</xdr:rowOff>
    </xdr:to>
    <xdr:cxnSp macro="">
      <xdr:nvCxnSpPr>
        <xdr:cNvPr id="59" name="直線コネクタ 58"/>
        <xdr:cNvCxnSpPr/>
      </xdr:nvCxnSpPr>
      <xdr:spPr>
        <a:xfrm flipV="1">
          <a:off x="3797300" y="6192319"/>
          <a:ext cx="838200" cy="3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15136</xdr:rowOff>
    </xdr:from>
    <xdr:to>
      <xdr:col>5</xdr:col>
      <xdr:colOff>358775</xdr:colOff>
      <xdr:row>36</xdr:row>
      <xdr:rowOff>54135</xdr:rowOff>
    </xdr:to>
    <xdr:cxnSp macro="">
      <xdr:nvCxnSpPr>
        <xdr:cNvPr id="62" name="直線コネクタ 61"/>
        <xdr:cNvCxnSpPr/>
      </xdr:nvCxnSpPr>
      <xdr:spPr>
        <a:xfrm>
          <a:off x="2908300" y="6187336"/>
          <a:ext cx="8890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15136</xdr:rowOff>
    </xdr:from>
    <xdr:to>
      <xdr:col>4</xdr:col>
      <xdr:colOff>155575</xdr:colOff>
      <xdr:row>36</xdr:row>
      <xdr:rowOff>18862</xdr:rowOff>
    </xdr:to>
    <xdr:cxnSp macro="">
      <xdr:nvCxnSpPr>
        <xdr:cNvPr id="65" name="直線コネクタ 64"/>
        <xdr:cNvCxnSpPr/>
      </xdr:nvCxnSpPr>
      <xdr:spPr>
        <a:xfrm flipV="1">
          <a:off x="2019300" y="6187336"/>
          <a:ext cx="8890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114371</xdr:rowOff>
    </xdr:from>
    <xdr:to>
      <xdr:col>2</xdr:col>
      <xdr:colOff>638175</xdr:colOff>
      <xdr:row>36</xdr:row>
      <xdr:rowOff>18862</xdr:rowOff>
    </xdr:to>
    <xdr:cxnSp macro="">
      <xdr:nvCxnSpPr>
        <xdr:cNvPr id="68" name="直線コネクタ 67"/>
        <xdr:cNvCxnSpPr/>
      </xdr:nvCxnSpPr>
      <xdr:spPr>
        <a:xfrm>
          <a:off x="1130300" y="6115121"/>
          <a:ext cx="889000" cy="7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140769</xdr:rowOff>
    </xdr:from>
    <xdr:to>
      <xdr:col>6</xdr:col>
      <xdr:colOff>561975</xdr:colOff>
      <xdr:row>36</xdr:row>
      <xdr:rowOff>70919</xdr:rowOff>
    </xdr:to>
    <xdr:sp macro="" textlink="">
      <xdr:nvSpPr>
        <xdr:cNvPr id="78" name="円/楕円 77"/>
        <xdr:cNvSpPr/>
      </xdr:nvSpPr>
      <xdr:spPr>
        <a:xfrm>
          <a:off x="4584700" y="614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163646</xdr:rowOff>
    </xdr:from>
    <xdr:ext cx="534377" cy="259045"/>
    <xdr:sp macro="" textlink="">
      <xdr:nvSpPr>
        <xdr:cNvPr id="79" name="人件費該当値テキスト"/>
        <xdr:cNvSpPr txBox="1"/>
      </xdr:nvSpPr>
      <xdr:spPr>
        <a:xfrm>
          <a:off x="4686300" y="599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60,231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3335</xdr:rowOff>
    </xdr:from>
    <xdr:to>
      <xdr:col>5</xdr:col>
      <xdr:colOff>409575</xdr:colOff>
      <xdr:row>36</xdr:row>
      <xdr:rowOff>104935</xdr:rowOff>
    </xdr:to>
    <xdr:sp macro="" textlink="">
      <xdr:nvSpPr>
        <xdr:cNvPr id="80" name="円/楕円 79"/>
        <xdr:cNvSpPr/>
      </xdr:nvSpPr>
      <xdr:spPr>
        <a:xfrm>
          <a:off x="3746500" y="617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96062</xdr:rowOff>
    </xdr:from>
    <xdr:ext cx="534377" cy="259045"/>
    <xdr:sp macro="" textlink="">
      <xdr:nvSpPr>
        <xdr:cNvPr id="81" name="テキスト ボックス 80"/>
        <xdr:cNvSpPr txBox="1"/>
      </xdr:nvSpPr>
      <xdr:spPr>
        <a:xfrm>
          <a:off x="3530111" y="62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135786</xdr:rowOff>
    </xdr:from>
    <xdr:to>
      <xdr:col>4</xdr:col>
      <xdr:colOff>206375</xdr:colOff>
      <xdr:row>36</xdr:row>
      <xdr:rowOff>65936</xdr:rowOff>
    </xdr:to>
    <xdr:sp macro="" textlink="">
      <xdr:nvSpPr>
        <xdr:cNvPr id="82" name="円/楕円 81"/>
        <xdr:cNvSpPr/>
      </xdr:nvSpPr>
      <xdr:spPr>
        <a:xfrm>
          <a:off x="2857500" y="613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57063</xdr:rowOff>
    </xdr:from>
    <xdr:ext cx="534377" cy="259045"/>
    <xdr:sp macro="" textlink="">
      <xdr:nvSpPr>
        <xdr:cNvPr id="83" name="テキスト ボックス 82"/>
        <xdr:cNvSpPr txBox="1"/>
      </xdr:nvSpPr>
      <xdr:spPr>
        <a:xfrm>
          <a:off x="2641111" y="622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139512</xdr:rowOff>
    </xdr:from>
    <xdr:to>
      <xdr:col>3</xdr:col>
      <xdr:colOff>3175</xdr:colOff>
      <xdr:row>36</xdr:row>
      <xdr:rowOff>69662</xdr:rowOff>
    </xdr:to>
    <xdr:sp macro="" textlink="">
      <xdr:nvSpPr>
        <xdr:cNvPr id="84" name="円/楕円 83"/>
        <xdr:cNvSpPr/>
      </xdr:nvSpPr>
      <xdr:spPr>
        <a:xfrm>
          <a:off x="1968500" y="614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60789</xdr:rowOff>
    </xdr:from>
    <xdr:ext cx="534377" cy="259045"/>
    <xdr:sp macro="" textlink="">
      <xdr:nvSpPr>
        <xdr:cNvPr id="85" name="テキスト ボックス 84"/>
        <xdr:cNvSpPr txBox="1"/>
      </xdr:nvSpPr>
      <xdr:spPr>
        <a:xfrm>
          <a:off x="1752111" y="62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60,286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63571</xdr:rowOff>
    </xdr:from>
    <xdr:to>
      <xdr:col>1</xdr:col>
      <xdr:colOff>485775</xdr:colOff>
      <xdr:row>35</xdr:row>
      <xdr:rowOff>165171</xdr:rowOff>
    </xdr:to>
    <xdr:sp macro="" textlink="">
      <xdr:nvSpPr>
        <xdr:cNvPr id="86" name="円/楕円 85"/>
        <xdr:cNvSpPr/>
      </xdr:nvSpPr>
      <xdr:spPr>
        <a:xfrm>
          <a:off x="1079500" y="606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156298</xdr:rowOff>
    </xdr:from>
    <xdr:ext cx="534377" cy="259045"/>
    <xdr:sp macro="" textlink="">
      <xdr:nvSpPr>
        <xdr:cNvPr id="87" name="テキスト ボックス 86"/>
        <xdr:cNvSpPr txBox="1"/>
      </xdr:nvSpPr>
      <xdr:spPr>
        <a:xfrm>
          <a:off x="863111" y="615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34021</xdr:rowOff>
    </xdr:from>
    <xdr:to>
      <xdr:col>6</xdr:col>
      <xdr:colOff>511175</xdr:colOff>
      <xdr:row>58</xdr:row>
      <xdr:rowOff>108643</xdr:rowOff>
    </xdr:to>
    <xdr:cxnSp macro="">
      <xdr:nvCxnSpPr>
        <xdr:cNvPr id="119" name="直線コネクタ 118"/>
        <xdr:cNvCxnSpPr/>
      </xdr:nvCxnSpPr>
      <xdr:spPr>
        <a:xfrm flipV="1">
          <a:off x="3797300" y="9978121"/>
          <a:ext cx="838200" cy="7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108643</xdr:rowOff>
    </xdr:from>
    <xdr:to>
      <xdr:col>5</xdr:col>
      <xdr:colOff>358775</xdr:colOff>
      <xdr:row>58</xdr:row>
      <xdr:rowOff>157008</xdr:rowOff>
    </xdr:to>
    <xdr:cxnSp macro="">
      <xdr:nvCxnSpPr>
        <xdr:cNvPr id="122" name="直線コネクタ 121"/>
        <xdr:cNvCxnSpPr/>
      </xdr:nvCxnSpPr>
      <xdr:spPr>
        <a:xfrm flipV="1">
          <a:off x="2908300" y="10052743"/>
          <a:ext cx="889000" cy="4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157008</xdr:rowOff>
    </xdr:from>
    <xdr:to>
      <xdr:col>4</xdr:col>
      <xdr:colOff>155575</xdr:colOff>
      <xdr:row>59</xdr:row>
      <xdr:rowOff>9006</xdr:rowOff>
    </xdr:to>
    <xdr:cxnSp macro="">
      <xdr:nvCxnSpPr>
        <xdr:cNvPr id="125" name="直線コネクタ 124"/>
        <xdr:cNvCxnSpPr/>
      </xdr:nvCxnSpPr>
      <xdr:spPr>
        <a:xfrm flipV="1">
          <a:off x="2019300" y="10101108"/>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136369</xdr:rowOff>
    </xdr:from>
    <xdr:to>
      <xdr:col>2</xdr:col>
      <xdr:colOff>638175</xdr:colOff>
      <xdr:row>59</xdr:row>
      <xdr:rowOff>9006</xdr:rowOff>
    </xdr:to>
    <xdr:cxnSp macro="">
      <xdr:nvCxnSpPr>
        <xdr:cNvPr id="128" name="直線コネクタ 127"/>
        <xdr:cNvCxnSpPr/>
      </xdr:nvCxnSpPr>
      <xdr:spPr>
        <a:xfrm>
          <a:off x="1130300" y="1008046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154671</xdr:rowOff>
    </xdr:from>
    <xdr:to>
      <xdr:col>6</xdr:col>
      <xdr:colOff>561975</xdr:colOff>
      <xdr:row>58</xdr:row>
      <xdr:rowOff>84821</xdr:rowOff>
    </xdr:to>
    <xdr:sp macro="" textlink="">
      <xdr:nvSpPr>
        <xdr:cNvPr id="138" name="円/楕円 137"/>
        <xdr:cNvSpPr/>
      </xdr:nvSpPr>
      <xdr:spPr>
        <a:xfrm>
          <a:off x="4584700" y="992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69598</xdr:rowOff>
    </xdr:from>
    <xdr:ext cx="534377" cy="259045"/>
    <xdr:sp macro="" textlink="">
      <xdr:nvSpPr>
        <xdr:cNvPr id="139" name="物件費該当値テキスト"/>
        <xdr:cNvSpPr txBox="1"/>
      </xdr:nvSpPr>
      <xdr:spPr>
        <a:xfrm>
          <a:off x="4686300" y="984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37,236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57843</xdr:rowOff>
    </xdr:from>
    <xdr:to>
      <xdr:col>5</xdr:col>
      <xdr:colOff>409575</xdr:colOff>
      <xdr:row>58</xdr:row>
      <xdr:rowOff>159443</xdr:rowOff>
    </xdr:to>
    <xdr:sp macro="" textlink="">
      <xdr:nvSpPr>
        <xdr:cNvPr id="140" name="円/楕円 139"/>
        <xdr:cNvSpPr/>
      </xdr:nvSpPr>
      <xdr:spPr>
        <a:xfrm>
          <a:off x="3746500" y="100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150570</xdr:rowOff>
    </xdr:from>
    <xdr:ext cx="534377" cy="259045"/>
    <xdr:sp macro="" textlink="">
      <xdr:nvSpPr>
        <xdr:cNvPr id="141" name="テキスト ボックス 140"/>
        <xdr:cNvSpPr txBox="1"/>
      </xdr:nvSpPr>
      <xdr:spPr>
        <a:xfrm>
          <a:off x="3530111" y="1009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106208</xdr:rowOff>
    </xdr:from>
    <xdr:to>
      <xdr:col>4</xdr:col>
      <xdr:colOff>206375</xdr:colOff>
      <xdr:row>59</xdr:row>
      <xdr:rowOff>36358</xdr:rowOff>
    </xdr:to>
    <xdr:sp macro="" textlink="">
      <xdr:nvSpPr>
        <xdr:cNvPr id="142" name="円/楕円 141"/>
        <xdr:cNvSpPr/>
      </xdr:nvSpPr>
      <xdr:spPr>
        <a:xfrm>
          <a:off x="2857500" y="1005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27485</xdr:rowOff>
    </xdr:from>
    <xdr:ext cx="534377" cy="259045"/>
    <xdr:sp macro="" textlink="">
      <xdr:nvSpPr>
        <xdr:cNvPr id="143" name="テキスト ボックス 142"/>
        <xdr:cNvSpPr txBox="1"/>
      </xdr:nvSpPr>
      <xdr:spPr>
        <a:xfrm>
          <a:off x="2641111" y="1014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129656</xdr:rowOff>
    </xdr:from>
    <xdr:to>
      <xdr:col>3</xdr:col>
      <xdr:colOff>3175</xdr:colOff>
      <xdr:row>59</xdr:row>
      <xdr:rowOff>59806</xdr:rowOff>
    </xdr:to>
    <xdr:sp macro="" textlink="">
      <xdr:nvSpPr>
        <xdr:cNvPr id="144" name="円/楕円 143"/>
        <xdr:cNvSpPr/>
      </xdr:nvSpPr>
      <xdr:spPr>
        <a:xfrm>
          <a:off x="1968500" y="100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50933</xdr:rowOff>
    </xdr:from>
    <xdr:ext cx="534377" cy="259045"/>
    <xdr:sp macro="" textlink="">
      <xdr:nvSpPr>
        <xdr:cNvPr id="145" name="テキスト ボックス 144"/>
        <xdr:cNvSpPr txBox="1"/>
      </xdr:nvSpPr>
      <xdr:spPr>
        <a:xfrm>
          <a:off x="1752111" y="101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85569</xdr:rowOff>
    </xdr:from>
    <xdr:to>
      <xdr:col>1</xdr:col>
      <xdr:colOff>485775</xdr:colOff>
      <xdr:row>59</xdr:row>
      <xdr:rowOff>15719</xdr:rowOff>
    </xdr:to>
    <xdr:sp macro="" textlink="">
      <xdr:nvSpPr>
        <xdr:cNvPr id="146" name="円/楕円 145"/>
        <xdr:cNvSpPr/>
      </xdr:nvSpPr>
      <xdr:spPr>
        <a:xfrm>
          <a:off x="1079500" y="100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6846</xdr:rowOff>
    </xdr:from>
    <xdr:ext cx="534377" cy="259045"/>
    <xdr:sp macro="" textlink="">
      <xdr:nvSpPr>
        <xdr:cNvPr id="147" name="テキスト ボックス 146"/>
        <xdr:cNvSpPr txBox="1"/>
      </xdr:nvSpPr>
      <xdr:spPr>
        <a:xfrm>
          <a:off x="863111" y="1012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118441</xdr:rowOff>
    </xdr:from>
    <xdr:to>
      <xdr:col>6</xdr:col>
      <xdr:colOff>511175</xdr:colOff>
      <xdr:row>78</xdr:row>
      <xdr:rowOff>125907</xdr:rowOff>
    </xdr:to>
    <xdr:cxnSp macro="">
      <xdr:nvCxnSpPr>
        <xdr:cNvPr id="176" name="直線コネクタ 175"/>
        <xdr:cNvCxnSpPr/>
      </xdr:nvCxnSpPr>
      <xdr:spPr>
        <a:xfrm>
          <a:off x="3797300" y="13491541"/>
          <a:ext cx="838200" cy="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118441</xdr:rowOff>
    </xdr:from>
    <xdr:to>
      <xdr:col>5</xdr:col>
      <xdr:colOff>358775</xdr:colOff>
      <xdr:row>78</xdr:row>
      <xdr:rowOff>120345</xdr:rowOff>
    </xdr:to>
    <xdr:cxnSp macro="">
      <xdr:nvCxnSpPr>
        <xdr:cNvPr id="179" name="直線コネクタ 178"/>
        <xdr:cNvCxnSpPr/>
      </xdr:nvCxnSpPr>
      <xdr:spPr>
        <a:xfrm flipV="1">
          <a:off x="2908300" y="13491541"/>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120345</xdr:rowOff>
    </xdr:from>
    <xdr:to>
      <xdr:col>4</xdr:col>
      <xdr:colOff>155575</xdr:colOff>
      <xdr:row>78</xdr:row>
      <xdr:rowOff>125985</xdr:rowOff>
    </xdr:to>
    <xdr:cxnSp macro="">
      <xdr:nvCxnSpPr>
        <xdr:cNvPr id="182" name="直線コネクタ 181"/>
        <xdr:cNvCxnSpPr/>
      </xdr:nvCxnSpPr>
      <xdr:spPr>
        <a:xfrm flipV="1">
          <a:off x="2019300" y="13493445"/>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125985</xdr:rowOff>
    </xdr:from>
    <xdr:to>
      <xdr:col>2</xdr:col>
      <xdr:colOff>638175</xdr:colOff>
      <xdr:row>78</xdr:row>
      <xdr:rowOff>126822</xdr:rowOff>
    </xdr:to>
    <xdr:cxnSp macro="">
      <xdr:nvCxnSpPr>
        <xdr:cNvPr id="185" name="直線コネクタ 184"/>
        <xdr:cNvCxnSpPr/>
      </xdr:nvCxnSpPr>
      <xdr:spPr>
        <a:xfrm flipV="1">
          <a:off x="1130300" y="13499085"/>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75107</xdr:rowOff>
    </xdr:from>
    <xdr:to>
      <xdr:col>6</xdr:col>
      <xdr:colOff>561975</xdr:colOff>
      <xdr:row>79</xdr:row>
      <xdr:rowOff>5257</xdr:rowOff>
    </xdr:to>
    <xdr:sp macro="" textlink="">
      <xdr:nvSpPr>
        <xdr:cNvPr id="195" name="円/楕円 194"/>
        <xdr:cNvSpPr/>
      </xdr:nvSpPr>
      <xdr:spPr>
        <a:xfrm>
          <a:off x="4584700" y="1344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161484</xdr:rowOff>
    </xdr:from>
    <xdr:ext cx="469744" cy="259045"/>
    <xdr:sp macro="" textlink="">
      <xdr:nvSpPr>
        <xdr:cNvPr id="196" name="維持補修費該当値テキスト"/>
        <xdr:cNvSpPr txBox="1"/>
      </xdr:nvSpPr>
      <xdr:spPr>
        <a:xfrm>
          <a:off x="4686300" y="1336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67641</xdr:rowOff>
    </xdr:from>
    <xdr:to>
      <xdr:col>5</xdr:col>
      <xdr:colOff>409575</xdr:colOff>
      <xdr:row>78</xdr:row>
      <xdr:rowOff>169241</xdr:rowOff>
    </xdr:to>
    <xdr:sp macro="" textlink="">
      <xdr:nvSpPr>
        <xdr:cNvPr id="197" name="円/楕円 196"/>
        <xdr:cNvSpPr/>
      </xdr:nvSpPr>
      <xdr:spPr>
        <a:xfrm>
          <a:off x="3746500" y="1344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160368</xdr:rowOff>
    </xdr:from>
    <xdr:ext cx="469744" cy="259045"/>
    <xdr:sp macro="" textlink="">
      <xdr:nvSpPr>
        <xdr:cNvPr id="198" name="テキスト ボックス 197"/>
        <xdr:cNvSpPr txBox="1"/>
      </xdr:nvSpPr>
      <xdr:spPr>
        <a:xfrm>
          <a:off x="3562427" y="1353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69545</xdr:rowOff>
    </xdr:from>
    <xdr:to>
      <xdr:col>4</xdr:col>
      <xdr:colOff>206375</xdr:colOff>
      <xdr:row>78</xdr:row>
      <xdr:rowOff>171145</xdr:rowOff>
    </xdr:to>
    <xdr:sp macro="" textlink="">
      <xdr:nvSpPr>
        <xdr:cNvPr id="199" name="円/楕円 198"/>
        <xdr:cNvSpPr/>
      </xdr:nvSpPr>
      <xdr:spPr>
        <a:xfrm>
          <a:off x="2857500" y="134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162272</xdr:rowOff>
    </xdr:from>
    <xdr:ext cx="469744" cy="259045"/>
    <xdr:sp macro="" textlink="">
      <xdr:nvSpPr>
        <xdr:cNvPr id="200" name="テキスト ボックス 199"/>
        <xdr:cNvSpPr txBox="1"/>
      </xdr:nvSpPr>
      <xdr:spPr>
        <a:xfrm>
          <a:off x="2673427" y="1353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75185</xdr:rowOff>
    </xdr:from>
    <xdr:to>
      <xdr:col>3</xdr:col>
      <xdr:colOff>3175</xdr:colOff>
      <xdr:row>79</xdr:row>
      <xdr:rowOff>5335</xdr:rowOff>
    </xdr:to>
    <xdr:sp macro="" textlink="">
      <xdr:nvSpPr>
        <xdr:cNvPr id="201" name="円/楕円 200"/>
        <xdr:cNvSpPr/>
      </xdr:nvSpPr>
      <xdr:spPr>
        <a:xfrm>
          <a:off x="1968500" y="134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167912</xdr:rowOff>
    </xdr:from>
    <xdr:ext cx="469744" cy="259045"/>
    <xdr:sp macro="" textlink="">
      <xdr:nvSpPr>
        <xdr:cNvPr id="202" name="テキスト ボックス 201"/>
        <xdr:cNvSpPr txBox="1"/>
      </xdr:nvSpPr>
      <xdr:spPr>
        <a:xfrm>
          <a:off x="1784427" y="1354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76022</xdr:rowOff>
    </xdr:from>
    <xdr:to>
      <xdr:col>1</xdr:col>
      <xdr:colOff>485775</xdr:colOff>
      <xdr:row>79</xdr:row>
      <xdr:rowOff>6172</xdr:rowOff>
    </xdr:to>
    <xdr:sp macro="" textlink="">
      <xdr:nvSpPr>
        <xdr:cNvPr id="203" name="円/楕円 202"/>
        <xdr:cNvSpPr/>
      </xdr:nvSpPr>
      <xdr:spPr>
        <a:xfrm>
          <a:off x="1079500" y="134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168749</xdr:rowOff>
    </xdr:from>
    <xdr:ext cx="469744" cy="259045"/>
    <xdr:sp macro="" textlink="">
      <xdr:nvSpPr>
        <xdr:cNvPr id="204" name="テキスト ボックス 203"/>
        <xdr:cNvSpPr txBox="1"/>
      </xdr:nvSpPr>
      <xdr:spPr>
        <a:xfrm>
          <a:off x="895427" y="1354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81941</xdr:rowOff>
    </xdr:from>
    <xdr:to>
      <xdr:col>6</xdr:col>
      <xdr:colOff>511175</xdr:colOff>
      <xdr:row>93</xdr:row>
      <xdr:rowOff>128194</xdr:rowOff>
    </xdr:to>
    <xdr:cxnSp macro="">
      <xdr:nvCxnSpPr>
        <xdr:cNvPr id="234" name="直線コネクタ 233"/>
        <xdr:cNvCxnSpPr/>
      </xdr:nvCxnSpPr>
      <xdr:spPr>
        <a:xfrm flipV="1">
          <a:off x="3797300" y="16026791"/>
          <a:ext cx="838200" cy="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122217</xdr:rowOff>
    </xdr:from>
    <xdr:ext cx="534377" cy="259045"/>
    <xdr:sp macro="" textlink="">
      <xdr:nvSpPr>
        <xdr:cNvPr id="235" name="扶助費平均値テキスト"/>
        <xdr:cNvSpPr txBox="1"/>
      </xdr:nvSpPr>
      <xdr:spPr>
        <a:xfrm>
          <a:off x="4686300" y="1623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128194</xdr:rowOff>
    </xdr:from>
    <xdr:to>
      <xdr:col>5</xdr:col>
      <xdr:colOff>358775</xdr:colOff>
      <xdr:row>94</xdr:row>
      <xdr:rowOff>48985</xdr:rowOff>
    </xdr:to>
    <xdr:cxnSp macro="">
      <xdr:nvCxnSpPr>
        <xdr:cNvPr id="237" name="直線コネクタ 236"/>
        <xdr:cNvCxnSpPr/>
      </xdr:nvCxnSpPr>
      <xdr:spPr>
        <a:xfrm flipV="1">
          <a:off x="2908300" y="16073044"/>
          <a:ext cx="889000" cy="9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116628</xdr:rowOff>
    </xdr:from>
    <xdr:ext cx="534377" cy="259045"/>
    <xdr:sp macro="" textlink="">
      <xdr:nvSpPr>
        <xdr:cNvPr id="239" name="テキスト ボックス 238"/>
        <xdr:cNvSpPr txBox="1"/>
      </xdr:nvSpPr>
      <xdr:spPr>
        <a:xfrm>
          <a:off x="3530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48985</xdr:rowOff>
    </xdr:from>
    <xdr:to>
      <xdr:col>4</xdr:col>
      <xdr:colOff>155575</xdr:colOff>
      <xdr:row>94</xdr:row>
      <xdr:rowOff>54063</xdr:rowOff>
    </xdr:to>
    <xdr:cxnSp macro="">
      <xdr:nvCxnSpPr>
        <xdr:cNvPr id="240" name="直線コネクタ 239"/>
        <xdr:cNvCxnSpPr/>
      </xdr:nvCxnSpPr>
      <xdr:spPr>
        <a:xfrm flipV="1">
          <a:off x="2019300" y="16165285"/>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22979</xdr:rowOff>
    </xdr:from>
    <xdr:ext cx="534377" cy="259045"/>
    <xdr:sp macro="" textlink="">
      <xdr:nvSpPr>
        <xdr:cNvPr id="242" name="テキスト ボックス 241"/>
        <xdr:cNvSpPr txBox="1"/>
      </xdr:nvSpPr>
      <xdr:spPr>
        <a:xfrm>
          <a:off x="2641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54063</xdr:rowOff>
    </xdr:from>
    <xdr:to>
      <xdr:col>2</xdr:col>
      <xdr:colOff>638175</xdr:colOff>
      <xdr:row>94</xdr:row>
      <xdr:rowOff>59613</xdr:rowOff>
    </xdr:to>
    <xdr:cxnSp macro="">
      <xdr:nvCxnSpPr>
        <xdr:cNvPr id="243" name="直線コネクタ 242"/>
        <xdr:cNvCxnSpPr/>
      </xdr:nvCxnSpPr>
      <xdr:spPr>
        <a:xfrm flipV="1">
          <a:off x="1130300" y="16170363"/>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41927</xdr:rowOff>
    </xdr:from>
    <xdr:ext cx="534377" cy="259045"/>
    <xdr:sp macro="" textlink="">
      <xdr:nvSpPr>
        <xdr:cNvPr id="245" name="テキスト ボックス 244"/>
        <xdr:cNvSpPr txBox="1"/>
      </xdr:nvSpPr>
      <xdr:spPr>
        <a:xfrm>
          <a:off x="1752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33380</xdr:rowOff>
    </xdr:from>
    <xdr:ext cx="534377" cy="259045"/>
    <xdr:sp macro="" textlink="">
      <xdr:nvSpPr>
        <xdr:cNvPr id="247" name="テキスト ボックス 246"/>
        <xdr:cNvSpPr txBox="1"/>
      </xdr:nvSpPr>
      <xdr:spPr>
        <a:xfrm>
          <a:off x="863111" y="164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31141</xdr:rowOff>
    </xdr:from>
    <xdr:to>
      <xdr:col>6</xdr:col>
      <xdr:colOff>561975</xdr:colOff>
      <xdr:row>93</xdr:row>
      <xdr:rowOff>132741</xdr:rowOff>
    </xdr:to>
    <xdr:sp macro="" textlink="">
      <xdr:nvSpPr>
        <xdr:cNvPr id="253" name="円/楕円 252"/>
        <xdr:cNvSpPr/>
      </xdr:nvSpPr>
      <xdr:spPr>
        <a:xfrm>
          <a:off x="4584700" y="1597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54018</xdr:rowOff>
    </xdr:from>
    <xdr:ext cx="599010" cy="259045"/>
    <xdr:sp macro="" textlink="">
      <xdr:nvSpPr>
        <xdr:cNvPr id="254" name="扶助費該当値テキスト"/>
        <xdr:cNvSpPr txBox="1"/>
      </xdr:nvSpPr>
      <xdr:spPr>
        <a:xfrm>
          <a:off x="4686300" y="1582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108,048</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77394</xdr:rowOff>
    </xdr:from>
    <xdr:to>
      <xdr:col>5</xdr:col>
      <xdr:colOff>409575</xdr:colOff>
      <xdr:row>94</xdr:row>
      <xdr:rowOff>7544</xdr:rowOff>
    </xdr:to>
    <xdr:sp macro="" textlink="">
      <xdr:nvSpPr>
        <xdr:cNvPr id="255" name="円/楕円 254"/>
        <xdr:cNvSpPr/>
      </xdr:nvSpPr>
      <xdr:spPr>
        <a:xfrm>
          <a:off x="3746500" y="1602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24071</xdr:rowOff>
    </xdr:from>
    <xdr:ext cx="599010" cy="259045"/>
    <xdr:sp macro="" textlink="">
      <xdr:nvSpPr>
        <xdr:cNvPr id="256" name="テキスト ボックス 255"/>
        <xdr:cNvSpPr txBox="1"/>
      </xdr:nvSpPr>
      <xdr:spPr>
        <a:xfrm>
          <a:off x="3497794" y="1579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104,406</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169635</xdr:rowOff>
    </xdr:from>
    <xdr:to>
      <xdr:col>4</xdr:col>
      <xdr:colOff>206375</xdr:colOff>
      <xdr:row>94</xdr:row>
      <xdr:rowOff>99785</xdr:rowOff>
    </xdr:to>
    <xdr:sp macro="" textlink="">
      <xdr:nvSpPr>
        <xdr:cNvPr id="257" name="円/楕円 256"/>
        <xdr:cNvSpPr/>
      </xdr:nvSpPr>
      <xdr:spPr>
        <a:xfrm>
          <a:off x="2857500" y="1611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116312</xdr:rowOff>
    </xdr:from>
    <xdr:ext cx="534377" cy="259045"/>
    <xdr:sp macro="" textlink="">
      <xdr:nvSpPr>
        <xdr:cNvPr id="258" name="テキスト ボックス 257"/>
        <xdr:cNvSpPr txBox="1"/>
      </xdr:nvSpPr>
      <xdr:spPr>
        <a:xfrm>
          <a:off x="2641111" y="1588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97,143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3263</xdr:rowOff>
    </xdr:from>
    <xdr:to>
      <xdr:col>3</xdr:col>
      <xdr:colOff>3175</xdr:colOff>
      <xdr:row>94</xdr:row>
      <xdr:rowOff>104863</xdr:rowOff>
    </xdr:to>
    <xdr:sp macro="" textlink="">
      <xdr:nvSpPr>
        <xdr:cNvPr id="259" name="円/楕円 258"/>
        <xdr:cNvSpPr/>
      </xdr:nvSpPr>
      <xdr:spPr>
        <a:xfrm>
          <a:off x="1968500" y="1611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121390</xdr:rowOff>
    </xdr:from>
    <xdr:ext cx="534377" cy="259045"/>
    <xdr:sp macro="" textlink="">
      <xdr:nvSpPr>
        <xdr:cNvPr id="260" name="テキスト ボックス 259"/>
        <xdr:cNvSpPr txBox="1"/>
      </xdr:nvSpPr>
      <xdr:spPr>
        <a:xfrm>
          <a:off x="1752111" y="158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96,743</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8813</xdr:rowOff>
    </xdr:from>
    <xdr:to>
      <xdr:col>1</xdr:col>
      <xdr:colOff>485775</xdr:colOff>
      <xdr:row>94</xdr:row>
      <xdr:rowOff>110413</xdr:rowOff>
    </xdr:to>
    <xdr:sp macro="" textlink="">
      <xdr:nvSpPr>
        <xdr:cNvPr id="261" name="円/楕円 260"/>
        <xdr:cNvSpPr/>
      </xdr:nvSpPr>
      <xdr:spPr>
        <a:xfrm>
          <a:off x="1079500" y="1612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126940</xdr:rowOff>
    </xdr:from>
    <xdr:ext cx="534377" cy="259045"/>
    <xdr:sp macro="" textlink="">
      <xdr:nvSpPr>
        <xdr:cNvPr id="262" name="テキスト ボックス 261"/>
        <xdr:cNvSpPr txBox="1"/>
      </xdr:nvSpPr>
      <xdr:spPr>
        <a:xfrm>
          <a:off x="863111" y="159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77089</xdr:rowOff>
    </xdr:from>
    <xdr:to>
      <xdr:col>15</xdr:col>
      <xdr:colOff>180975</xdr:colOff>
      <xdr:row>36</xdr:row>
      <xdr:rowOff>79921</xdr:rowOff>
    </xdr:to>
    <xdr:cxnSp macro="">
      <xdr:nvCxnSpPr>
        <xdr:cNvPr id="291" name="直線コネクタ 290"/>
        <xdr:cNvCxnSpPr/>
      </xdr:nvCxnSpPr>
      <xdr:spPr>
        <a:xfrm>
          <a:off x="9639300" y="6249289"/>
          <a:ext cx="8382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2"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37452</xdr:rowOff>
    </xdr:from>
    <xdr:to>
      <xdr:col>14</xdr:col>
      <xdr:colOff>28575</xdr:colOff>
      <xdr:row>36</xdr:row>
      <xdr:rowOff>77089</xdr:rowOff>
    </xdr:to>
    <xdr:cxnSp macro="">
      <xdr:nvCxnSpPr>
        <xdr:cNvPr id="294" name="直線コネクタ 293"/>
        <xdr:cNvCxnSpPr/>
      </xdr:nvCxnSpPr>
      <xdr:spPr>
        <a:xfrm>
          <a:off x="8750300" y="6209652"/>
          <a:ext cx="889000" cy="3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37452</xdr:rowOff>
    </xdr:from>
    <xdr:to>
      <xdr:col>12</xdr:col>
      <xdr:colOff>511175</xdr:colOff>
      <xdr:row>36</xdr:row>
      <xdr:rowOff>114719</xdr:rowOff>
    </xdr:to>
    <xdr:cxnSp macro="">
      <xdr:nvCxnSpPr>
        <xdr:cNvPr id="297" name="直線コネクタ 296"/>
        <xdr:cNvCxnSpPr/>
      </xdr:nvCxnSpPr>
      <xdr:spPr>
        <a:xfrm flipV="1">
          <a:off x="7861300" y="6209652"/>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97434</xdr:rowOff>
    </xdr:from>
    <xdr:to>
      <xdr:col>11</xdr:col>
      <xdr:colOff>307975</xdr:colOff>
      <xdr:row>36</xdr:row>
      <xdr:rowOff>114719</xdr:rowOff>
    </xdr:to>
    <xdr:cxnSp macro="">
      <xdr:nvCxnSpPr>
        <xdr:cNvPr id="300" name="直線コネクタ 299"/>
        <xdr:cNvCxnSpPr/>
      </xdr:nvCxnSpPr>
      <xdr:spPr>
        <a:xfrm>
          <a:off x="6972300" y="6098184"/>
          <a:ext cx="889000" cy="18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29121</xdr:rowOff>
    </xdr:from>
    <xdr:to>
      <xdr:col>15</xdr:col>
      <xdr:colOff>231775</xdr:colOff>
      <xdr:row>36</xdr:row>
      <xdr:rowOff>130721</xdr:rowOff>
    </xdr:to>
    <xdr:sp macro="" textlink="">
      <xdr:nvSpPr>
        <xdr:cNvPr id="310" name="円/楕円 309"/>
        <xdr:cNvSpPr/>
      </xdr:nvSpPr>
      <xdr:spPr>
        <a:xfrm>
          <a:off x="10426700" y="6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51998</xdr:rowOff>
    </xdr:from>
    <xdr:ext cx="534377" cy="259045"/>
    <xdr:sp macro="" textlink="">
      <xdr:nvSpPr>
        <xdr:cNvPr id="311" name="補助費等該当値テキスト"/>
        <xdr:cNvSpPr txBox="1"/>
      </xdr:nvSpPr>
      <xdr:spPr>
        <a:xfrm>
          <a:off x="10528300" y="605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37,707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26289</xdr:rowOff>
    </xdr:from>
    <xdr:to>
      <xdr:col>14</xdr:col>
      <xdr:colOff>79375</xdr:colOff>
      <xdr:row>36</xdr:row>
      <xdr:rowOff>127889</xdr:rowOff>
    </xdr:to>
    <xdr:sp macro="" textlink="">
      <xdr:nvSpPr>
        <xdr:cNvPr id="312" name="円/楕円 311"/>
        <xdr:cNvSpPr/>
      </xdr:nvSpPr>
      <xdr:spPr>
        <a:xfrm>
          <a:off x="9588500" y="619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119016</xdr:rowOff>
    </xdr:from>
    <xdr:ext cx="534377" cy="259045"/>
    <xdr:sp macro="" textlink="">
      <xdr:nvSpPr>
        <xdr:cNvPr id="313" name="テキスト ボックス 312"/>
        <xdr:cNvSpPr txBox="1"/>
      </xdr:nvSpPr>
      <xdr:spPr>
        <a:xfrm>
          <a:off x="9372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158102</xdr:rowOff>
    </xdr:from>
    <xdr:to>
      <xdr:col>12</xdr:col>
      <xdr:colOff>561975</xdr:colOff>
      <xdr:row>36</xdr:row>
      <xdr:rowOff>88252</xdr:rowOff>
    </xdr:to>
    <xdr:sp macro="" textlink="">
      <xdr:nvSpPr>
        <xdr:cNvPr id="314" name="円/楕円 313"/>
        <xdr:cNvSpPr/>
      </xdr:nvSpPr>
      <xdr:spPr>
        <a:xfrm>
          <a:off x="8699500" y="61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79379</xdr:rowOff>
    </xdr:from>
    <xdr:ext cx="534377" cy="259045"/>
    <xdr:sp macro="" textlink="">
      <xdr:nvSpPr>
        <xdr:cNvPr id="315" name="テキスト ボックス 314"/>
        <xdr:cNvSpPr txBox="1"/>
      </xdr:nvSpPr>
      <xdr:spPr>
        <a:xfrm>
          <a:off x="8483111" y="625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41,051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63919</xdr:rowOff>
    </xdr:from>
    <xdr:to>
      <xdr:col>11</xdr:col>
      <xdr:colOff>358775</xdr:colOff>
      <xdr:row>36</xdr:row>
      <xdr:rowOff>165519</xdr:rowOff>
    </xdr:to>
    <xdr:sp macro="" textlink="">
      <xdr:nvSpPr>
        <xdr:cNvPr id="316" name="円/楕円 315"/>
        <xdr:cNvSpPr/>
      </xdr:nvSpPr>
      <xdr:spPr>
        <a:xfrm>
          <a:off x="7810500" y="623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156646</xdr:rowOff>
    </xdr:from>
    <xdr:ext cx="534377" cy="259045"/>
    <xdr:sp macro="" textlink="">
      <xdr:nvSpPr>
        <xdr:cNvPr id="317" name="テキスト ボックス 316"/>
        <xdr:cNvSpPr txBox="1"/>
      </xdr:nvSpPr>
      <xdr:spPr>
        <a:xfrm>
          <a:off x="7594111" y="63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46634</xdr:rowOff>
    </xdr:from>
    <xdr:to>
      <xdr:col>10</xdr:col>
      <xdr:colOff>155575</xdr:colOff>
      <xdr:row>35</xdr:row>
      <xdr:rowOff>148234</xdr:rowOff>
    </xdr:to>
    <xdr:sp macro="" textlink="">
      <xdr:nvSpPr>
        <xdr:cNvPr id="318" name="円/楕円 317"/>
        <xdr:cNvSpPr/>
      </xdr:nvSpPr>
      <xdr:spPr>
        <a:xfrm>
          <a:off x="6921500" y="60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164761</xdr:rowOff>
    </xdr:from>
    <xdr:ext cx="534377" cy="259045"/>
    <xdr:sp macro="" textlink="">
      <xdr:nvSpPr>
        <xdr:cNvPr id="319" name="テキスト ボックス 318"/>
        <xdr:cNvSpPr txBox="1"/>
      </xdr:nvSpPr>
      <xdr:spPr>
        <a:xfrm>
          <a:off x="6705111" y="582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119156</xdr:rowOff>
    </xdr:from>
    <xdr:to>
      <xdr:col>15</xdr:col>
      <xdr:colOff>180975</xdr:colOff>
      <xdr:row>58</xdr:row>
      <xdr:rowOff>138511</xdr:rowOff>
    </xdr:to>
    <xdr:cxnSp macro="">
      <xdr:nvCxnSpPr>
        <xdr:cNvPr id="348" name="直線コネクタ 347"/>
        <xdr:cNvCxnSpPr/>
      </xdr:nvCxnSpPr>
      <xdr:spPr>
        <a:xfrm>
          <a:off x="9639300" y="10063256"/>
          <a:ext cx="8382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119156</xdr:rowOff>
    </xdr:from>
    <xdr:to>
      <xdr:col>14</xdr:col>
      <xdr:colOff>28575</xdr:colOff>
      <xdr:row>58</xdr:row>
      <xdr:rowOff>159401</xdr:rowOff>
    </xdr:to>
    <xdr:cxnSp macro="">
      <xdr:nvCxnSpPr>
        <xdr:cNvPr id="351" name="直線コネクタ 350"/>
        <xdr:cNvCxnSpPr/>
      </xdr:nvCxnSpPr>
      <xdr:spPr>
        <a:xfrm flipV="1">
          <a:off x="8750300" y="10063256"/>
          <a:ext cx="889000" cy="4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159401</xdr:rowOff>
    </xdr:from>
    <xdr:to>
      <xdr:col>12</xdr:col>
      <xdr:colOff>511175</xdr:colOff>
      <xdr:row>58</xdr:row>
      <xdr:rowOff>163212</xdr:rowOff>
    </xdr:to>
    <xdr:cxnSp macro="">
      <xdr:nvCxnSpPr>
        <xdr:cNvPr id="354" name="直線コネクタ 353"/>
        <xdr:cNvCxnSpPr/>
      </xdr:nvCxnSpPr>
      <xdr:spPr>
        <a:xfrm flipV="1">
          <a:off x="7861300" y="10103501"/>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147975</xdr:rowOff>
    </xdr:from>
    <xdr:to>
      <xdr:col>11</xdr:col>
      <xdr:colOff>307975</xdr:colOff>
      <xdr:row>58</xdr:row>
      <xdr:rowOff>163212</xdr:rowOff>
    </xdr:to>
    <xdr:cxnSp macro="">
      <xdr:nvCxnSpPr>
        <xdr:cNvPr id="357" name="直線コネクタ 356"/>
        <xdr:cNvCxnSpPr/>
      </xdr:nvCxnSpPr>
      <xdr:spPr>
        <a:xfrm>
          <a:off x="6972300" y="10092075"/>
          <a:ext cx="889000" cy="1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87711</xdr:rowOff>
    </xdr:from>
    <xdr:to>
      <xdr:col>15</xdr:col>
      <xdr:colOff>231775</xdr:colOff>
      <xdr:row>59</xdr:row>
      <xdr:rowOff>17861</xdr:rowOff>
    </xdr:to>
    <xdr:sp macro="" textlink="">
      <xdr:nvSpPr>
        <xdr:cNvPr id="367" name="円/楕円 366"/>
        <xdr:cNvSpPr/>
      </xdr:nvSpPr>
      <xdr:spPr>
        <a:xfrm>
          <a:off x="10426700" y="100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2638</xdr:rowOff>
    </xdr:from>
    <xdr:ext cx="534377" cy="259045"/>
    <xdr:sp macro="" textlink="">
      <xdr:nvSpPr>
        <xdr:cNvPr id="368" name="普通建設事業費該当値テキスト"/>
        <xdr:cNvSpPr txBox="1"/>
      </xdr:nvSpPr>
      <xdr:spPr>
        <a:xfrm>
          <a:off x="10528300" y="994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20,312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68356</xdr:rowOff>
    </xdr:from>
    <xdr:to>
      <xdr:col>14</xdr:col>
      <xdr:colOff>79375</xdr:colOff>
      <xdr:row>58</xdr:row>
      <xdr:rowOff>169956</xdr:rowOff>
    </xdr:to>
    <xdr:sp macro="" textlink="">
      <xdr:nvSpPr>
        <xdr:cNvPr id="369" name="円/楕円 368"/>
        <xdr:cNvSpPr/>
      </xdr:nvSpPr>
      <xdr:spPr>
        <a:xfrm>
          <a:off x="9588500" y="1001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161083</xdr:rowOff>
    </xdr:from>
    <xdr:ext cx="534377" cy="259045"/>
    <xdr:sp macro="" textlink="">
      <xdr:nvSpPr>
        <xdr:cNvPr id="370" name="テキスト ボックス 369"/>
        <xdr:cNvSpPr txBox="1"/>
      </xdr:nvSpPr>
      <xdr:spPr>
        <a:xfrm>
          <a:off x="9372111" y="1010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108601</xdr:rowOff>
    </xdr:from>
    <xdr:to>
      <xdr:col>12</xdr:col>
      <xdr:colOff>561975</xdr:colOff>
      <xdr:row>59</xdr:row>
      <xdr:rowOff>38751</xdr:rowOff>
    </xdr:to>
    <xdr:sp macro="" textlink="">
      <xdr:nvSpPr>
        <xdr:cNvPr id="371" name="円/楕円 370"/>
        <xdr:cNvSpPr/>
      </xdr:nvSpPr>
      <xdr:spPr>
        <a:xfrm>
          <a:off x="8699500" y="1005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29878</xdr:rowOff>
    </xdr:from>
    <xdr:ext cx="534377" cy="259045"/>
    <xdr:sp macro="" textlink="">
      <xdr:nvSpPr>
        <xdr:cNvPr id="372" name="テキスト ボックス 371"/>
        <xdr:cNvSpPr txBox="1"/>
      </xdr:nvSpPr>
      <xdr:spPr>
        <a:xfrm>
          <a:off x="8483111" y="101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112412</xdr:rowOff>
    </xdr:from>
    <xdr:to>
      <xdr:col>11</xdr:col>
      <xdr:colOff>358775</xdr:colOff>
      <xdr:row>59</xdr:row>
      <xdr:rowOff>42562</xdr:rowOff>
    </xdr:to>
    <xdr:sp macro="" textlink="">
      <xdr:nvSpPr>
        <xdr:cNvPr id="373" name="円/楕円 372"/>
        <xdr:cNvSpPr/>
      </xdr:nvSpPr>
      <xdr:spPr>
        <a:xfrm>
          <a:off x="7810500" y="100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33689</xdr:rowOff>
    </xdr:from>
    <xdr:ext cx="534377" cy="259045"/>
    <xdr:sp macro="" textlink="">
      <xdr:nvSpPr>
        <xdr:cNvPr id="374" name="テキスト ボックス 373"/>
        <xdr:cNvSpPr txBox="1"/>
      </xdr:nvSpPr>
      <xdr:spPr>
        <a:xfrm>
          <a:off x="7594111" y="101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97175</xdr:rowOff>
    </xdr:from>
    <xdr:to>
      <xdr:col>10</xdr:col>
      <xdr:colOff>155575</xdr:colOff>
      <xdr:row>59</xdr:row>
      <xdr:rowOff>27325</xdr:rowOff>
    </xdr:to>
    <xdr:sp macro="" textlink="">
      <xdr:nvSpPr>
        <xdr:cNvPr id="375" name="円/楕円 374"/>
        <xdr:cNvSpPr/>
      </xdr:nvSpPr>
      <xdr:spPr>
        <a:xfrm>
          <a:off x="6921500" y="1004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18452</xdr:rowOff>
    </xdr:from>
    <xdr:ext cx="534377" cy="259045"/>
    <xdr:sp macro="" textlink="">
      <xdr:nvSpPr>
        <xdr:cNvPr id="376" name="テキスト ボックス 375"/>
        <xdr:cNvSpPr txBox="1"/>
      </xdr:nvSpPr>
      <xdr:spPr>
        <a:xfrm>
          <a:off x="6705111" y="1013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167029</xdr:rowOff>
    </xdr:from>
    <xdr:to>
      <xdr:col>15</xdr:col>
      <xdr:colOff>180975</xdr:colOff>
      <xdr:row>78</xdr:row>
      <xdr:rowOff>6181</xdr:rowOff>
    </xdr:to>
    <xdr:cxnSp macro="">
      <xdr:nvCxnSpPr>
        <xdr:cNvPr id="401" name="直線コネクタ 400"/>
        <xdr:cNvCxnSpPr/>
      </xdr:nvCxnSpPr>
      <xdr:spPr>
        <a:xfrm>
          <a:off x="9639300" y="13368679"/>
          <a:ext cx="838200" cy="1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126831</xdr:rowOff>
    </xdr:from>
    <xdr:to>
      <xdr:col>15</xdr:col>
      <xdr:colOff>231775</xdr:colOff>
      <xdr:row>78</xdr:row>
      <xdr:rowOff>56981</xdr:rowOff>
    </xdr:to>
    <xdr:sp macro="" textlink="">
      <xdr:nvSpPr>
        <xdr:cNvPr id="411" name="円/楕円 410"/>
        <xdr:cNvSpPr/>
      </xdr:nvSpPr>
      <xdr:spPr>
        <a:xfrm>
          <a:off x="10426700" y="133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41758</xdr:rowOff>
    </xdr:from>
    <xdr:ext cx="469744" cy="259045"/>
    <xdr:sp macro="" textlink="">
      <xdr:nvSpPr>
        <xdr:cNvPr id="412" name="普通建設事業費 （ うち新規整備　）該当値テキスト"/>
        <xdr:cNvSpPr txBox="1"/>
      </xdr:nvSpPr>
      <xdr:spPr>
        <a:xfrm>
          <a:off x="10528300" y="1324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116229</xdr:rowOff>
    </xdr:from>
    <xdr:to>
      <xdr:col>14</xdr:col>
      <xdr:colOff>79375</xdr:colOff>
      <xdr:row>78</xdr:row>
      <xdr:rowOff>46379</xdr:rowOff>
    </xdr:to>
    <xdr:sp macro="" textlink="">
      <xdr:nvSpPr>
        <xdr:cNvPr id="413" name="円/楕円 412"/>
        <xdr:cNvSpPr/>
      </xdr:nvSpPr>
      <xdr:spPr>
        <a:xfrm>
          <a:off x="9588500" y="1331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37506</xdr:rowOff>
    </xdr:from>
    <xdr:ext cx="469744" cy="259045"/>
    <xdr:sp macro="" textlink="">
      <xdr:nvSpPr>
        <xdr:cNvPr id="414" name="テキスト ボックス 413"/>
        <xdr:cNvSpPr txBox="1"/>
      </xdr:nvSpPr>
      <xdr:spPr>
        <a:xfrm>
          <a:off x="9404427" y="1341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136826</xdr:rowOff>
    </xdr:from>
    <xdr:to>
      <xdr:col>15</xdr:col>
      <xdr:colOff>180975</xdr:colOff>
      <xdr:row>96</xdr:row>
      <xdr:rowOff>140125</xdr:rowOff>
    </xdr:to>
    <xdr:cxnSp macro="">
      <xdr:nvCxnSpPr>
        <xdr:cNvPr id="445" name="直線コネクタ 444"/>
        <xdr:cNvCxnSpPr/>
      </xdr:nvCxnSpPr>
      <xdr:spPr>
        <a:xfrm>
          <a:off x="9639300" y="16596026"/>
          <a:ext cx="8382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6"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89325</xdr:rowOff>
    </xdr:from>
    <xdr:to>
      <xdr:col>15</xdr:col>
      <xdr:colOff>231775</xdr:colOff>
      <xdr:row>97</xdr:row>
      <xdr:rowOff>19475</xdr:rowOff>
    </xdr:to>
    <xdr:sp macro="" textlink="">
      <xdr:nvSpPr>
        <xdr:cNvPr id="455" name="円/楕円 454"/>
        <xdr:cNvSpPr/>
      </xdr:nvSpPr>
      <xdr:spPr>
        <a:xfrm>
          <a:off x="10426700" y="1654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67752</xdr:rowOff>
    </xdr:from>
    <xdr:ext cx="534377" cy="259045"/>
    <xdr:sp macro="" textlink="">
      <xdr:nvSpPr>
        <xdr:cNvPr id="456" name="普通建設事業費 （ うち更新整備　）該当値テキスト"/>
        <xdr:cNvSpPr txBox="1"/>
      </xdr:nvSpPr>
      <xdr:spPr>
        <a:xfrm>
          <a:off x="10528300" y="165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14,487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86026</xdr:rowOff>
    </xdr:from>
    <xdr:to>
      <xdr:col>14</xdr:col>
      <xdr:colOff>79375</xdr:colOff>
      <xdr:row>97</xdr:row>
      <xdr:rowOff>16176</xdr:rowOff>
    </xdr:to>
    <xdr:sp macro="" textlink="">
      <xdr:nvSpPr>
        <xdr:cNvPr id="457" name="円/楕円 456"/>
        <xdr:cNvSpPr/>
      </xdr:nvSpPr>
      <xdr:spPr>
        <a:xfrm>
          <a:off x="9588500" y="165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7303</xdr:rowOff>
    </xdr:from>
    <xdr:ext cx="534377" cy="259045"/>
    <xdr:sp macro="" textlink="">
      <xdr:nvSpPr>
        <xdr:cNvPr id="458" name="テキスト ボックス 457"/>
        <xdr:cNvSpPr txBox="1"/>
      </xdr:nvSpPr>
      <xdr:spPr>
        <a:xfrm>
          <a:off x="9372111" y="1663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43815</xdr:rowOff>
    </xdr:from>
    <xdr:to>
      <xdr:col>23</xdr:col>
      <xdr:colOff>517525</xdr:colOff>
      <xdr:row>39</xdr:row>
      <xdr:rowOff>44450</xdr:rowOff>
    </xdr:to>
    <xdr:cxnSp macro="">
      <xdr:nvCxnSpPr>
        <xdr:cNvPr id="487" name="直線コネクタ 486"/>
        <xdr:cNvCxnSpPr/>
      </xdr:nvCxnSpPr>
      <xdr:spPr>
        <a:xfrm flipV="1">
          <a:off x="15481300" y="6730365"/>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0" name="直線コネクタ 48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28956</xdr:rowOff>
    </xdr:from>
    <xdr:to>
      <xdr:col>21</xdr:col>
      <xdr:colOff>161925</xdr:colOff>
      <xdr:row>39</xdr:row>
      <xdr:rowOff>44450</xdr:rowOff>
    </xdr:to>
    <xdr:cxnSp macro="">
      <xdr:nvCxnSpPr>
        <xdr:cNvPr id="493" name="直線コネクタ 492"/>
        <xdr:cNvCxnSpPr/>
      </xdr:nvCxnSpPr>
      <xdr:spPr>
        <a:xfrm>
          <a:off x="13703300" y="6715506"/>
          <a:ext cx="8890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28956</xdr:rowOff>
    </xdr:from>
    <xdr:to>
      <xdr:col>19</xdr:col>
      <xdr:colOff>644525</xdr:colOff>
      <xdr:row>39</xdr:row>
      <xdr:rowOff>29083</xdr:rowOff>
    </xdr:to>
    <xdr:cxnSp macro="">
      <xdr:nvCxnSpPr>
        <xdr:cNvPr id="496" name="直線コネクタ 495"/>
        <xdr:cNvCxnSpPr/>
      </xdr:nvCxnSpPr>
      <xdr:spPr>
        <a:xfrm flipV="1">
          <a:off x="12814300" y="6715506"/>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164465</xdr:rowOff>
    </xdr:from>
    <xdr:to>
      <xdr:col>23</xdr:col>
      <xdr:colOff>568325</xdr:colOff>
      <xdr:row>39</xdr:row>
      <xdr:rowOff>94615</xdr:rowOff>
    </xdr:to>
    <xdr:sp macro="" textlink="">
      <xdr:nvSpPr>
        <xdr:cNvPr id="506" name="円/楕円 505"/>
        <xdr:cNvSpPr/>
      </xdr:nvSpPr>
      <xdr:spPr>
        <a:xfrm>
          <a:off x="16268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8" name="円/楕円 50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9" name="テキスト ボックス 50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0" name="円/楕円 50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1" name="テキスト ボックス 51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149606</xdr:rowOff>
    </xdr:from>
    <xdr:to>
      <xdr:col>20</xdr:col>
      <xdr:colOff>9525</xdr:colOff>
      <xdr:row>39</xdr:row>
      <xdr:rowOff>79756</xdr:rowOff>
    </xdr:to>
    <xdr:sp macro="" textlink="">
      <xdr:nvSpPr>
        <xdr:cNvPr id="512" name="円/楕円 511"/>
        <xdr:cNvSpPr/>
      </xdr:nvSpPr>
      <xdr:spPr>
        <a:xfrm>
          <a:off x="13652500" y="666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70883</xdr:rowOff>
    </xdr:from>
    <xdr:ext cx="378565" cy="259045"/>
    <xdr:sp macro="" textlink="">
      <xdr:nvSpPr>
        <xdr:cNvPr id="513" name="テキスト ボックス 512"/>
        <xdr:cNvSpPr txBox="1"/>
      </xdr:nvSpPr>
      <xdr:spPr>
        <a:xfrm>
          <a:off x="13514017" y="6757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149733</xdr:rowOff>
    </xdr:from>
    <xdr:to>
      <xdr:col>18</xdr:col>
      <xdr:colOff>492125</xdr:colOff>
      <xdr:row>39</xdr:row>
      <xdr:rowOff>79883</xdr:rowOff>
    </xdr:to>
    <xdr:sp macro="" textlink="">
      <xdr:nvSpPr>
        <xdr:cNvPr id="514" name="円/楕円 513"/>
        <xdr:cNvSpPr/>
      </xdr:nvSpPr>
      <xdr:spPr>
        <a:xfrm>
          <a:off x="12763500" y="666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71010</xdr:rowOff>
    </xdr:from>
    <xdr:ext cx="378565" cy="259045"/>
    <xdr:sp macro="" textlink="">
      <xdr:nvSpPr>
        <xdr:cNvPr id="515" name="テキスト ボックス 514"/>
        <xdr:cNvSpPr txBox="1"/>
      </xdr:nvSpPr>
      <xdr:spPr>
        <a:xfrm>
          <a:off x="12625017" y="6757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141153</xdr:rowOff>
    </xdr:from>
    <xdr:to>
      <xdr:col>23</xdr:col>
      <xdr:colOff>517525</xdr:colOff>
      <xdr:row>76</xdr:row>
      <xdr:rowOff>160258</xdr:rowOff>
    </xdr:to>
    <xdr:cxnSp macro="">
      <xdr:nvCxnSpPr>
        <xdr:cNvPr id="595" name="直線コネクタ 594"/>
        <xdr:cNvCxnSpPr/>
      </xdr:nvCxnSpPr>
      <xdr:spPr>
        <a:xfrm>
          <a:off x="15481300" y="13171353"/>
          <a:ext cx="8382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14018</xdr:rowOff>
    </xdr:from>
    <xdr:ext cx="534377" cy="259045"/>
    <xdr:sp macro="" textlink="">
      <xdr:nvSpPr>
        <xdr:cNvPr id="596" name="公債費平均値テキスト"/>
        <xdr:cNvSpPr txBox="1"/>
      </xdr:nvSpPr>
      <xdr:spPr>
        <a:xfrm>
          <a:off x="16370300" y="12872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108741</xdr:rowOff>
    </xdr:from>
    <xdr:to>
      <xdr:col>22</xdr:col>
      <xdr:colOff>365125</xdr:colOff>
      <xdr:row>76</xdr:row>
      <xdr:rowOff>141153</xdr:rowOff>
    </xdr:to>
    <xdr:cxnSp macro="">
      <xdr:nvCxnSpPr>
        <xdr:cNvPr id="598" name="直線コネクタ 597"/>
        <xdr:cNvCxnSpPr/>
      </xdr:nvCxnSpPr>
      <xdr:spPr>
        <a:xfrm>
          <a:off x="14592300" y="13138941"/>
          <a:ext cx="889000" cy="3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108741</xdr:rowOff>
    </xdr:from>
    <xdr:to>
      <xdr:col>21</xdr:col>
      <xdr:colOff>161925</xdr:colOff>
      <xdr:row>76</xdr:row>
      <xdr:rowOff>110635</xdr:rowOff>
    </xdr:to>
    <xdr:cxnSp macro="">
      <xdr:nvCxnSpPr>
        <xdr:cNvPr id="601" name="直線コネクタ 600"/>
        <xdr:cNvCxnSpPr/>
      </xdr:nvCxnSpPr>
      <xdr:spPr>
        <a:xfrm flipV="1">
          <a:off x="13703300" y="13138941"/>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97262</xdr:rowOff>
    </xdr:from>
    <xdr:to>
      <xdr:col>19</xdr:col>
      <xdr:colOff>644525</xdr:colOff>
      <xdr:row>76</xdr:row>
      <xdr:rowOff>110635</xdr:rowOff>
    </xdr:to>
    <xdr:cxnSp macro="">
      <xdr:nvCxnSpPr>
        <xdr:cNvPr id="604" name="直線コネクタ 603"/>
        <xdr:cNvCxnSpPr/>
      </xdr:nvCxnSpPr>
      <xdr:spPr>
        <a:xfrm>
          <a:off x="12814300" y="13127462"/>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109458</xdr:rowOff>
    </xdr:from>
    <xdr:to>
      <xdr:col>23</xdr:col>
      <xdr:colOff>568325</xdr:colOff>
      <xdr:row>77</xdr:row>
      <xdr:rowOff>39608</xdr:rowOff>
    </xdr:to>
    <xdr:sp macro="" textlink="">
      <xdr:nvSpPr>
        <xdr:cNvPr id="614" name="円/楕円 613"/>
        <xdr:cNvSpPr/>
      </xdr:nvSpPr>
      <xdr:spPr>
        <a:xfrm>
          <a:off x="16268700" y="131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87885</xdr:rowOff>
    </xdr:from>
    <xdr:ext cx="534377" cy="259045"/>
    <xdr:sp macro="" textlink="">
      <xdr:nvSpPr>
        <xdr:cNvPr id="615" name="公債費該当値テキスト"/>
        <xdr:cNvSpPr txBox="1"/>
      </xdr:nvSpPr>
      <xdr:spPr>
        <a:xfrm>
          <a:off x="16370300" y="1311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27,741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90353</xdr:rowOff>
    </xdr:from>
    <xdr:to>
      <xdr:col>22</xdr:col>
      <xdr:colOff>415925</xdr:colOff>
      <xdr:row>77</xdr:row>
      <xdr:rowOff>20503</xdr:rowOff>
    </xdr:to>
    <xdr:sp macro="" textlink="">
      <xdr:nvSpPr>
        <xdr:cNvPr id="616" name="円/楕円 615"/>
        <xdr:cNvSpPr/>
      </xdr:nvSpPr>
      <xdr:spPr>
        <a:xfrm>
          <a:off x="15430500" y="131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11630</xdr:rowOff>
    </xdr:from>
    <xdr:ext cx="534377" cy="259045"/>
    <xdr:sp macro="" textlink="">
      <xdr:nvSpPr>
        <xdr:cNvPr id="617" name="テキスト ボックス 616"/>
        <xdr:cNvSpPr txBox="1"/>
      </xdr:nvSpPr>
      <xdr:spPr>
        <a:xfrm>
          <a:off x="15214111" y="1321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28,911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57941</xdr:rowOff>
    </xdr:from>
    <xdr:to>
      <xdr:col>21</xdr:col>
      <xdr:colOff>212725</xdr:colOff>
      <xdr:row>76</xdr:row>
      <xdr:rowOff>159541</xdr:rowOff>
    </xdr:to>
    <xdr:sp macro="" textlink="">
      <xdr:nvSpPr>
        <xdr:cNvPr id="618" name="円/楕円 617"/>
        <xdr:cNvSpPr/>
      </xdr:nvSpPr>
      <xdr:spPr>
        <a:xfrm>
          <a:off x="14541500" y="1308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150668</xdr:rowOff>
    </xdr:from>
    <xdr:ext cx="534377" cy="259045"/>
    <xdr:sp macro="" textlink="">
      <xdr:nvSpPr>
        <xdr:cNvPr id="619" name="テキスト ボックス 618"/>
        <xdr:cNvSpPr txBox="1"/>
      </xdr:nvSpPr>
      <xdr:spPr>
        <a:xfrm>
          <a:off x="14325111" y="1318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59835</xdr:rowOff>
    </xdr:from>
    <xdr:to>
      <xdr:col>20</xdr:col>
      <xdr:colOff>9525</xdr:colOff>
      <xdr:row>76</xdr:row>
      <xdr:rowOff>161435</xdr:rowOff>
    </xdr:to>
    <xdr:sp macro="" textlink="">
      <xdr:nvSpPr>
        <xdr:cNvPr id="620" name="円/楕円 619"/>
        <xdr:cNvSpPr/>
      </xdr:nvSpPr>
      <xdr:spPr>
        <a:xfrm>
          <a:off x="13652500" y="130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152562</xdr:rowOff>
    </xdr:from>
    <xdr:ext cx="534377" cy="259045"/>
    <xdr:sp macro="" textlink="">
      <xdr:nvSpPr>
        <xdr:cNvPr id="621" name="テキスト ボックス 620"/>
        <xdr:cNvSpPr txBox="1"/>
      </xdr:nvSpPr>
      <xdr:spPr>
        <a:xfrm>
          <a:off x="13436111" y="1318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46462</xdr:rowOff>
    </xdr:from>
    <xdr:to>
      <xdr:col>18</xdr:col>
      <xdr:colOff>492125</xdr:colOff>
      <xdr:row>76</xdr:row>
      <xdr:rowOff>148062</xdr:rowOff>
    </xdr:to>
    <xdr:sp macro="" textlink="">
      <xdr:nvSpPr>
        <xdr:cNvPr id="622" name="円/楕円 621"/>
        <xdr:cNvSpPr/>
      </xdr:nvSpPr>
      <xdr:spPr>
        <a:xfrm>
          <a:off x="12763500" y="1307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139189</xdr:rowOff>
    </xdr:from>
    <xdr:ext cx="534377" cy="259045"/>
    <xdr:sp macro="" textlink="">
      <xdr:nvSpPr>
        <xdr:cNvPr id="623" name="テキスト ボックス 622"/>
        <xdr:cNvSpPr txBox="1"/>
      </xdr:nvSpPr>
      <xdr:spPr>
        <a:xfrm>
          <a:off x="12547111" y="1316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165892</xdr:rowOff>
    </xdr:from>
    <xdr:to>
      <xdr:col>23</xdr:col>
      <xdr:colOff>517525</xdr:colOff>
      <xdr:row>98</xdr:row>
      <xdr:rowOff>18462</xdr:rowOff>
    </xdr:to>
    <xdr:cxnSp macro="">
      <xdr:nvCxnSpPr>
        <xdr:cNvPr id="648" name="直線コネクタ 647"/>
        <xdr:cNvCxnSpPr/>
      </xdr:nvCxnSpPr>
      <xdr:spPr>
        <a:xfrm flipV="1">
          <a:off x="15481300" y="16796542"/>
          <a:ext cx="838200" cy="2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15735</xdr:rowOff>
    </xdr:from>
    <xdr:to>
      <xdr:col>22</xdr:col>
      <xdr:colOff>365125</xdr:colOff>
      <xdr:row>98</xdr:row>
      <xdr:rowOff>18462</xdr:rowOff>
    </xdr:to>
    <xdr:cxnSp macro="">
      <xdr:nvCxnSpPr>
        <xdr:cNvPr id="651" name="直線コネクタ 650"/>
        <xdr:cNvCxnSpPr/>
      </xdr:nvCxnSpPr>
      <xdr:spPr>
        <a:xfrm>
          <a:off x="14592300" y="16817835"/>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7507</xdr:rowOff>
    </xdr:from>
    <xdr:to>
      <xdr:col>21</xdr:col>
      <xdr:colOff>161925</xdr:colOff>
      <xdr:row>98</xdr:row>
      <xdr:rowOff>15735</xdr:rowOff>
    </xdr:to>
    <xdr:cxnSp macro="">
      <xdr:nvCxnSpPr>
        <xdr:cNvPr id="654" name="直線コネクタ 653"/>
        <xdr:cNvCxnSpPr/>
      </xdr:nvCxnSpPr>
      <xdr:spPr>
        <a:xfrm>
          <a:off x="13703300" y="16809607"/>
          <a:ext cx="889000" cy="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1082</xdr:rowOff>
    </xdr:from>
    <xdr:to>
      <xdr:col>19</xdr:col>
      <xdr:colOff>644525</xdr:colOff>
      <xdr:row>98</xdr:row>
      <xdr:rowOff>7507</xdr:rowOff>
    </xdr:to>
    <xdr:cxnSp macro="">
      <xdr:nvCxnSpPr>
        <xdr:cNvPr id="657" name="直線コネクタ 656"/>
        <xdr:cNvCxnSpPr/>
      </xdr:nvCxnSpPr>
      <xdr:spPr>
        <a:xfrm>
          <a:off x="12814300" y="16803182"/>
          <a:ext cx="889000" cy="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115092</xdr:rowOff>
    </xdr:from>
    <xdr:to>
      <xdr:col>23</xdr:col>
      <xdr:colOff>568325</xdr:colOff>
      <xdr:row>98</xdr:row>
      <xdr:rowOff>45242</xdr:rowOff>
    </xdr:to>
    <xdr:sp macro="" textlink="">
      <xdr:nvSpPr>
        <xdr:cNvPr id="667" name="円/楕円 666"/>
        <xdr:cNvSpPr/>
      </xdr:nvSpPr>
      <xdr:spPr>
        <a:xfrm>
          <a:off x="16268700" y="1674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48085</xdr:rowOff>
    </xdr:from>
    <xdr:ext cx="469744" cy="259045"/>
    <xdr:sp macro="" textlink="">
      <xdr:nvSpPr>
        <xdr:cNvPr id="668" name="積立金該当値テキスト"/>
        <xdr:cNvSpPr txBox="1"/>
      </xdr:nvSpPr>
      <xdr:spPr>
        <a:xfrm>
          <a:off x="16370300" y="1667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139112</xdr:rowOff>
    </xdr:from>
    <xdr:to>
      <xdr:col>22</xdr:col>
      <xdr:colOff>415925</xdr:colOff>
      <xdr:row>98</xdr:row>
      <xdr:rowOff>69262</xdr:rowOff>
    </xdr:to>
    <xdr:sp macro="" textlink="">
      <xdr:nvSpPr>
        <xdr:cNvPr id="669" name="円/楕円 668"/>
        <xdr:cNvSpPr/>
      </xdr:nvSpPr>
      <xdr:spPr>
        <a:xfrm>
          <a:off x="15430500" y="1676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60389</xdr:rowOff>
    </xdr:from>
    <xdr:ext cx="469744" cy="259045"/>
    <xdr:sp macro="" textlink="">
      <xdr:nvSpPr>
        <xdr:cNvPr id="670" name="テキスト ボックス 669"/>
        <xdr:cNvSpPr txBox="1"/>
      </xdr:nvSpPr>
      <xdr:spPr>
        <a:xfrm>
          <a:off x="15246427" y="1686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136385</xdr:rowOff>
    </xdr:from>
    <xdr:to>
      <xdr:col>21</xdr:col>
      <xdr:colOff>212725</xdr:colOff>
      <xdr:row>98</xdr:row>
      <xdr:rowOff>66535</xdr:rowOff>
    </xdr:to>
    <xdr:sp macro="" textlink="">
      <xdr:nvSpPr>
        <xdr:cNvPr id="671" name="円/楕円 670"/>
        <xdr:cNvSpPr/>
      </xdr:nvSpPr>
      <xdr:spPr>
        <a:xfrm>
          <a:off x="14541500" y="1676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57662</xdr:rowOff>
    </xdr:from>
    <xdr:ext cx="469744" cy="259045"/>
    <xdr:sp macro="" textlink="">
      <xdr:nvSpPr>
        <xdr:cNvPr id="672" name="テキスト ボックス 671"/>
        <xdr:cNvSpPr txBox="1"/>
      </xdr:nvSpPr>
      <xdr:spPr>
        <a:xfrm>
          <a:off x="14357427" y="1685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128157</xdr:rowOff>
    </xdr:from>
    <xdr:to>
      <xdr:col>20</xdr:col>
      <xdr:colOff>9525</xdr:colOff>
      <xdr:row>98</xdr:row>
      <xdr:rowOff>58307</xdr:rowOff>
    </xdr:to>
    <xdr:sp macro="" textlink="">
      <xdr:nvSpPr>
        <xdr:cNvPr id="673" name="円/楕円 672"/>
        <xdr:cNvSpPr/>
      </xdr:nvSpPr>
      <xdr:spPr>
        <a:xfrm>
          <a:off x="13652500" y="167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49434</xdr:rowOff>
    </xdr:from>
    <xdr:ext cx="469744" cy="259045"/>
    <xdr:sp macro="" textlink="">
      <xdr:nvSpPr>
        <xdr:cNvPr id="674" name="テキスト ボックス 673"/>
        <xdr:cNvSpPr txBox="1"/>
      </xdr:nvSpPr>
      <xdr:spPr>
        <a:xfrm>
          <a:off x="13468427" y="1685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121732</xdr:rowOff>
    </xdr:from>
    <xdr:to>
      <xdr:col>18</xdr:col>
      <xdr:colOff>492125</xdr:colOff>
      <xdr:row>98</xdr:row>
      <xdr:rowOff>51882</xdr:rowOff>
    </xdr:to>
    <xdr:sp macro="" textlink="">
      <xdr:nvSpPr>
        <xdr:cNvPr id="675" name="円/楕円 674"/>
        <xdr:cNvSpPr/>
      </xdr:nvSpPr>
      <xdr:spPr>
        <a:xfrm>
          <a:off x="12763500" y="1675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43009</xdr:rowOff>
    </xdr:from>
    <xdr:ext cx="469744" cy="259045"/>
    <xdr:sp macro="" textlink="">
      <xdr:nvSpPr>
        <xdr:cNvPr id="676" name="テキスト ボックス 675"/>
        <xdr:cNvSpPr txBox="1"/>
      </xdr:nvSpPr>
      <xdr:spPr>
        <a:xfrm>
          <a:off x="12579427" y="1684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5" name="直線コネクタ 70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8" name="直線コネクタ 70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1" name="直線コネクタ 71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38626</xdr:rowOff>
    </xdr:from>
    <xdr:to>
      <xdr:col>32</xdr:col>
      <xdr:colOff>187325</xdr:colOff>
      <xdr:row>59</xdr:row>
      <xdr:rowOff>38920</xdr:rowOff>
    </xdr:to>
    <xdr:cxnSp macro="">
      <xdr:nvCxnSpPr>
        <xdr:cNvPr id="764" name="直線コネクタ 763"/>
        <xdr:cNvCxnSpPr/>
      </xdr:nvCxnSpPr>
      <xdr:spPr>
        <a:xfrm flipV="1">
          <a:off x="21323300" y="10154176"/>
          <a:ext cx="8382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37483</xdr:rowOff>
    </xdr:from>
    <xdr:to>
      <xdr:col>31</xdr:col>
      <xdr:colOff>34925</xdr:colOff>
      <xdr:row>59</xdr:row>
      <xdr:rowOff>38920</xdr:rowOff>
    </xdr:to>
    <xdr:cxnSp macro="">
      <xdr:nvCxnSpPr>
        <xdr:cNvPr id="767" name="直線コネクタ 766"/>
        <xdr:cNvCxnSpPr/>
      </xdr:nvCxnSpPr>
      <xdr:spPr>
        <a:xfrm>
          <a:off x="20434300" y="10153033"/>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37483</xdr:rowOff>
    </xdr:from>
    <xdr:to>
      <xdr:col>29</xdr:col>
      <xdr:colOff>517525</xdr:colOff>
      <xdr:row>59</xdr:row>
      <xdr:rowOff>38463</xdr:rowOff>
    </xdr:to>
    <xdr:cxnSp macro="">
      <xdr:nvCxnSpPr>
        <xdr:cNvPr id="770" name="直線コネクタ 769"/>
        <xdr:cNvCxnSpPr/>
      </xdr:nvCxnSpPr>
      <xdr:spPr>
        <a:xfrm flipV="1">
          <a:off x="19545300" y="1015303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38463</xdr:rowOff>
    </xdr:from>
    <xdr:to>
      <xdr:col>28</xdr:col>
      <xdr:colOff>314325</xdr:colOff>
      <xdr:row>59</xdr:row>
      <xdr:rowOff>92576</xdr:rowOff>
    </xdr:to>
    <xdr:cxnSp macro="">
      <xdr:nvCxnSpPr>
        <xdr:cNvPr id="773" name="直線コネクタ 772"/>
        <xdr:cNvCxnSpPr/>
      </xdr:nvCxnSpPr>
      <xdr:spPr>
        <a:xfrm flipV="1">
          <a:off x="18656300" y="10154013"/>
          <a:ext cx="889000" cy="5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159276</xdr:rowOff>
    </xdr:from>
    <xdr:to>
      <xdr:col>32</xdr:col>
      <xdr:colOff>238125</xdr:colOff>
      <xdr:row>59</xdr:row>
      <xdr:rowOff>89426</xdr:rowOff>
    </xdr:to>
    <xdr:sp macro="" textlink="">
      <xdr:nvSpPr>
        <xdr:cNvPr id="783" name="円/楕円 782"/>
        <xdr:cNvSpPr/>
      </xdr:nvSpPr>
      <xdr:spPr>
        <a:xfrm>
          <a:off x="22110700" y="1010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113373</xdr:rowOff>
    </xdr:from>
    <xdr:ext cx="469744" cy="259045"/>
    <xdr:sp macro="" textlink="">
      <xdr:nvSpPr>
        <xdr:cNvPr id="784" name="貸付金該当値テキスト"/>
        <xdr:cNvSpPr txBox="1"/>
      </xdr:nvSpPr>
      <xdr:spPr>
        <a:xfrm>
          <a:off x="22212300" y="1005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159570</xdr:rowOff>
    </xdr:from>
    <xdr:to>
      <xdr:col>31</xdr:col>
      <xdr:colOff>85725</xdr:colOff>
      <xdr:row>59</xdr:row>
      <xdr:rowOff>89720</xdr:rowOff>
    </xdr:to>
    <xdr:sp macro="" textlink="">
      <xdr:nvSpPr>
        <xdr:cNvPr id="785" name="円/楕円 784"/>
        <xdr:cNvSpPr/>
      </xdr:nvSpPr>
      <xdr:spPr>
        <a:xfrm>
          <a:off x="21272500" y="101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80847</xdr:rowOff>
    </xdr:from>
    <xdr:ext cx="469744" cy="259045"/>
    <xdr:sp macro="" textlink="">
      <xdr:nvSpPr>
        <xdr:cNvPr id="786" name="テキスト ボックス 785"/>
        <xdr:cNvSpPr txBox="1"/>
      </xdr:nvSpPr>
      <xdr:spPr>
        <a:xfrm>
          <a:off x="21088427" y="101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158133</xdr:rowOff>
    </xdr:from>
    <xdr:to>
      <xdr:col>29</xdr:col>
      <xdr:colOff>568325</xdr:colOff>
      <xdr:row>59</xdr:row>
      <xdr:rowOff>88283</xdr:rowOff>
    </xdr:to>
    <xdr:sp macro="" textlink="">
      <xdr:nvSpPr>
        <xdr:cNvPr id="787" name="円/楕円 786"/>
        <xdr:cNvSpPr/>
      </xdr:nvSpPr>
      <xdr:spPr>
        <a:xfrm>
          <a:off x="20383500" y="1010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79410</xdr:rowOff>
    </xdr:from>
    <xdr:ext cx="469744" cy="259045"/>
    <xdr:sp macro="" textlink="">
      <xdr:nvSpPr>
        <xdr:cNvPr id="788" name="テキスト ボックス 787"/>
        <xdr:cNvSpPr txBox="1"/>
      </xdr:nvSpPr>
      <xdr:spPr>
        <a:xfrm>
          <a:off x="20199427" y="1019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159113</xdr:rowOff>
    </xdr:from>
    <xdr:to>
      <xdr:col>28</xdr:col>
      <xdr:colOff>365125</xdr:colOff>
      <xdr:row>59</xdr:row>
      <xdr:rowOff>89263</xdr:rowOff>
    </xdr:to>
    <xdr:sp macro="" textlink="">
      <xdr:nvSpPr>
        <xdr:cNvPr id="789" name="円/楕円 788"/>
        <xdr:cNvSpPr/>
      </xdr:nvSpPr>
      <xdr:spPr>
        <a:xfrm>
          <a:off x="19494500" y="101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80390</xdr:rowOff>
    </xdr:from>
    <xdr:ext cx="469744" cy="259045"/>
    <xdr:sp macro="" textlink="">
      <xdr:nvSpPr>
        <xdr:cNvPr id="790" name="テキスト ボックス 789"/>
        <xdr:cNvSpPr txBox="1"/>
      </xdr:nvSpPr>
      <xdr:spPr>
        <a:xfrm>
          <a:off x="19310427" y="1019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41776</xdr:rowOff>
    </xdr:from>
    <xdr:to>
      <xdr:col>27</xdr:col>
      <xdr:colOff>161925</xdr:colOff>
      <xdr:row>59</xdr:row>
      <xdr:rowOff>143376</xdr:rowOff>
    </xdr:to>
    <xdr:sp macro="" textlink="">
      <xdr:nvSpPr>
        <xdr:cNvPr id="791" name="円/楕円 790"/>
        <xdr:cNvSpPr/>
      </xdr:nvSpPr>
      <xdr:spPr>
        <a:xfrm>
          <a:off x="18605500" y="1015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134503</xdr:rowOff>
    </xdr:from>
    <xdr:ext cx="378565" cy="259045"/>
    <xdr:sp macro="" textlink="">
      <xdr:nvSpPr>
        <xdr:cNvPr id="792" name="テキスト ボックス 791"/>
        <xdr:cNvSpPr txBox="1"/>
      </xdr:nvSpPr>
      <xdr:spPr>
        <a:xfrm>
          <a:off x="18467017" y="1025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34818</xdr:rowOff>
    </xdr:from>
    <xdr:to>
      <xdr:col>32</xdr:col>
      <xdr:colOff>187325</xdr:colOff>
      <xdr:row>77</xdr:row>
      <xdr:rowOff>69847</xdr:rowOff>
    </xdr:to>
    <xdr:cxnSp macro="">
      <xdr:nvCxnSpPr>
        <xdr:cNvPr id="821" name="直線コネクタ 820"/>
        <xdr:cNvCxnSpPr/>
      </xdr:nvCxnSpPr>
      <xdr:spPr>
        <a:xfrm flipV="1">
          <a:off x="21323300" y="13236468"/>
          <a:ext cx="838200" cy="3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22"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62578</xdr:rowOff>
    </xdr:from>
    <xdr:to>
      <xdr:col>31</xdr:col>
      <xdr:colOff>34925</xdr:colOff>
      <xdr:row>77</xdr:row>
      <xdr:rowOff>69847</xdr:rowOff>
    </xdr:to>
    <xdr:cxnSp macro="">
      <xdr:nvCxnSpPr>
        <xdr:cNvPr id="824" name="直線コネクタ 823"/>
        <xdr:cNvCxnSpPr/>
      </xdr:nvCxnSpPr>
      <xdr:spPr>
        <a:xfrm>
          <a:off x="20434300" y="13264228"/>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62578</xdr:rowOff>
    </xdr:from>
    <xdr:to>
      <xdr:col>29</xdr:col>
      <xdr:colOff>517525</xdr:colOff>
      <xdr:row>77</xdr:row>
      <xdr:rowOff>62700</xdr:rowOff>
    </xdr:to>
    <xdr:cxnSp macro="">
      <xdr:nvCxnSpPr>
        <xdr:cNvPr id="827" name="直線コネクタ 826"/>
        <xdr:cNvCxnSpPr/>
      </xdr:nvCxnSpPr>
      <xdr:spPr>
        <a:xfrm flipV="1">
          <a:off x="19545300" y="13264228"/>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114288</xdr:rowOff>
    </xdr:from>
    <xdr:ext cx="534377" cy="259045"/>
    <xdr:sp macro="" textlink="">
      <xdr:nvSpPr>
        <xdr:cNvPr id="829" name="テキスト ボックス 828"/>
        <xdr:cNvSpPr txBox="1"/>
      </xdr:nvSpPr>
      <xdr:spPr>
        <a:xfrm>
          <a:off x="20167111" y="1331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62700</xdr:rowOff>
    </xdr:from>
    <xdr:to>
      <xdr:col>28</xdr:col>
      <xdr:colOff>314325</xdr:colOff>
      <xdr:row>77</xdr:row>
      <xdr:rowOff>79167</xdr:rowOff>
    </xdr:to>
    <xdr:cxnSp macro="">
      <xdr:nvCxnSpPr>
        <xdr:cNvPr id="830" name="直線コネクタ 829"/>
        <xdr:cNvCxnSpPr/>
      </xdr:nvCxnSpPr>
      <xdr:spPr>
        <a:xfrm flipV="1">
          <a:off x="18656300" y="13264350"/>
          <a:ext cx="889000" cy="1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117406</xdr:rowOff>
    </xdr:from>
    <xdr:ext cx="534377" cy="259045"/>
    <xdr:sp macro="" textlink="">
      <xdr:nvSpPr>
        <xdr:cNvPr id="832" name="テキスト ボックス 831"/>
        <xdr:cNvSpPr txBox="1"/>
      </xdr:nvSpPr>
      <xdr:spPr>
        <a:xfrm>
          <a:off x="19278111" y="1331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155468</xdr:rowOff>
    </xdr:from>
    <xdr:to>
      <xdr:col>32</xdr:col>
      <xdr:colOff>238125</xdr:colOff>
      <xdr:row>77</xdr:row>
      <xdr:rowOff>85618</xdr:rowOff>
    </xdr:to>
    <xdr:sp macro="" textlink="">
      <xdr:nvSpPr>
        <xdr:cNvPr id="840" name="円/楕円 839"/>
        <xdr:cNvSpPr/>
      </xdr:nvSpPr>
      <xdr:spPr>
        <a:xfrm>
          <a:off x="22110700" y="1318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6895</xdr:rowOff>
    </xdr:from>
    <xdr:ext cx="534377" cy="259045"/>
    <xdr:sp macro="" textlink="">
      <xdr:nvSpPr>
        <xdr:cNvPr id="841" name="繰出金該当値テキスト"/>
        <xdr:cNvSpPr txBox="1"/>
      </xdr:nvSpPr>
      <xdr:spPr>
        <a:xfrm>
          <a:off x="22212300" y="1303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46,264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19047</xdr:rowOff>
    </xdr:from>
    <xdr:to>
      <xdr:col>31</xdr:col>
      <xdr:colOff>85725</xdr:colOff>
      <xdr:row>77</xdr:row>
      <xdr:rowOff>120647</xdr:rowOff>
    </xdr:to>
    <xdr:sp macro="" textlink="">
      <xdr:nvSpPr>
        <xdr:cNvPr id="842" name="円/楕円 841"/>
        <xdr:cNvSpPr/>
      </xdr:nvSpPr>
      <xdr:spPr>
        <a:xfrm>
          <a:off x="21272500" y="1322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111774</xdr:rowOff>
    </xdr:from>
    <xdr:ext cx="534377" cy="259045"/>
    <xdr:sp macro="" textlink="">
      <xdr:nvSpPr>
        <xdr:cNvPr id="843" name="テキスト ボックス 842"/>
        <xdr:cNvSpPr txBox="1"/>
      </xdr:nvSpPr>
      <xdr:spPr>
        <a:xfrm>
          <a:off x="21056111" y="1331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11778</xdr:rowOff>
    </xdr:from>
    <xdr:to>
      <xdr:col>29</xdr:col>
      <xdr:colOff>568325</xdr:colOff>
      <xdr:row>77</xdr:row>
      <xdr:rowOff>113378</xdr:rowOff>
    </xdr:to>
    <xdr:sp macro="" textlink="">
      <xdr:nvSpPr>
        <xdr:cNvPr id="844" name="円/楕円 843"/>
        <xdr:cNvSpPr/>
      </xdr:nvSpPr>
      <xdr:spPr>
        <a:xfrm>
          <a:off x="20383500" y="1321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129905</xdr:rowOff>
    </xdr:from>
    <xdr:ext cx="534377" cy="259045"/>
    <xdr:sp macro="" textlink="">
      <xdr:nvSpPr>
        <xdr:cNvPr id="845" name="テキスト ボックス 844"/>
        <xdr:cNvSpPr txBox="1"/>
      </xdr:nvSpPr>
      <xdr:spPr>
        <a:xfrm>
          <a:off x="20167111" y="1298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42,621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11900</xdr:rowOff>
    </xdr:from>
    <xdr:to>
      <xdr:col>28</xdr:col>
      <xdr:colOff>365125</xdr:colOff>
      <xdr:row>77</xdr:row>
      <xdr:rowOff>113500</xdr:rowOff>
    </xdr:to>
    <xdr:sp macro="" textlink="">
      <xdr:nvSpPr>
        <xdr:cNvPr id="846" name="円/楕円 845"/>
        <xdr:cNvSpPr/>
      </xdr:nvSpPr>
      <xdr:spPr>
        <a:xfrm>
          <a:off x="19494500" y="132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130027</xdr:rowOff>
    </xdr:from>
    <xdr:ext cx="534377" cy="259045"/>
    <xdr:sp macro="" textlink="">
      <xdr:nvSpPr>
        <xdr:cNvPr id="847" name="テキスト ボックス 846"/>
        <xdr:cNvSpPr txBox="1"/>
      </xdr:nvSpPr>
      <xdr:spPr>
        <a:xfrm>
          <a:off x="19278111" y="1298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28367</xdr:rowOff>
    </xdr:from>
    <xdr:to>
      <xdr:col>27</xdr:col>
      <xdr:colOff>161925</xdr:colOff>
      <xdr:row>77</xdr:row>
      <xdr:rowOff>129967</xdr:rowOff>
    </xdr:to>
    <xdr:sp macro="" textlink="">
      <xdr:nvSpPr>
        <xdr:cNvPr id="848" name="円/楕円 847"/>
        <xdr:cNvSpPr/>
      </xdr:nvSpPr>
      <xdr:spPr>
        <a:xfrm>
          <a:off x="18605500" y="1323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121094</xdr:rowOff>
    </xdr:from>
    <xdr:ext cx="534377" cy="259045"/>
    <xdr:sp macro="" textlink="">
      <xdr:nvSpPr>
        <xdr:cNvPr id="849" name="テキスト ボックス 848"/>
        <xdr:cNvSpPr txBox="1"/>
      </xdr:nvSpPr>
      <xdr:spPr>
        <a:xfrm>
          <a:off x="18389111" y="1332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歳出決算総額は</a:t>
          </a:r>
          <a:r>
            <a:rPr kumimoji="1" lang="en-US" altLang="ja-JP" sz="1300">
              <a:solidFill>
                <a:schemeClr val="dk1"/>
              </a:solidFill>
              <a:effectLst/>
              <a:latin typeface="+mn-ea"/>
              <a:ea typeface="+mn-ea"/>
              <a:cs typeface="+mn-cs"/>
            </a:rPr>
            <a:t>30,866,282</a:t>
          </a:r>
          <a:r>
            <a:rPr kumimoji="1" lang="ja-JP" altLang="ja-JP" sz="1300">
              <a:solidFill>
                <a:schemeClr val="dk1"/>
              </a:solidFill>
              <a:effectLst/>
              <a:latin typeface="+mn-ea"/>
              <a:ea typeface="+mn-ea"/>
              <a:cs typeface="+mn-cs"/>
            </a:rPr>
            <a:t>千円で、住民一人当た</a:t>
          </a:r>
          <a:r>
            <a:rPr kumimoji="1" lang="ja-JP" altLang="en-US" sz="1300">
              <a:solidFill>
                <a:schemeClr val="dk1"/>
              </a:solidFill>
              <a:effectLst/>
              <a:latin typeface="+mn-ea"/>
              <a:ea typeface="+mn-ea"/>
              <a:cs typeface="+mn-cs"/>
            </a:rPr>
            <a:t>り</a:t>
          </a:r>
          <a:r>
            <a:rPr kumimoji="1" lang="en-US" altLang="ja-JP" sz="1300">
              <a:solidFill>
                <a:schemeClr val="dk1"/>
              </a:solidFill>
              <a:effectLst/>
              <a:latin typeface="+mn-ea"/>
              <a:ea typeface="+mn-ea"/>
              <a:cs typeface="+mn-cs"/>
            </a:rPr>
            <a:t>345,988</a:t>
          </a:r>
          <a:r>
            <a:rPr kumimoji="1" lang="ja-JP" altLang="ja-JP" sz="1300">
              <a:solidFill>
                <a:schemeClr val="dk1"/>
              </a:solidFill>
              <a:effectLst/>
              <a:latin typeface="+mn-ea"/>
              <a:ea typeface="+mn-ea"/>
              <a:cs typeface="+mn-cs"/>
            </a:rPr>
            <a:t>円となっている。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構成比で最も大きい扶助費は、住民一人当たり</a:t>
          </a:r>
          <a:r>
            <a:rPr kumimoji="1" lang="en-US" altLang="ja-JP" sz="1300">
              <a:solidFill>
                <a:schemeClr val="dk1"/>
              </a:solidFill>
              <a:effectLst/>
              <a:latin typeface="+mn-ea"/>
              <a:ea typeface="+mn-ea"/>
              <a:cs typeface="+mn-cs"/>
            </a:rPr>
            <a:t>108,048</a:t>
          </a:r>
          <a:r>
            <a:rPr kumimoji="1" lang="ja-JP" altLang="ja-JP" sz="1300">
              <a:solidFill>
                <a:schemeClr val="dk1"/>
              </a:solidFill>
              <a:effectLst/>
              <a:latin typeface="+mn-ea"/>
              <a:ea typeface="+mn-ea"/>
              <a:cs typeface="+mn-cs"/>
            </a:rPr>
            <a:t>円となっており、平成</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年度以降増加傾向が続いている。これは、生活保護費の増加や、保育所支援や障害者支援に係る経費の増加が要因である。平成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年度決算においては対象年齢の拡大により子ども医療助成の経費が増加しており、大阪府平均を下回ったものの、全国平均や類似団体平均を大きく上回る状況が続いている。次に構成比が大きい人件費は</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住民一人当たり</a:t>
          </a:r>
          <a:r>
            <a:rPr kumimoji="1" lang="en-US" altLang="ja-JP" sz="1300">
              <a:solidFill>
                <a:schemeClr val="dk1"/>
              </a:solidFill>
              <a:effectLst/>
              <a:latin typeface="+mn-ea"/>
              <a:ea typeface="+mn-ea"/>
              <a:cs typeface="+mn-cs"/>
            </a:rPr>
            <a:t>60,231</a:t>
          </a:r>
          <a:r>
            <a:rPr kumimoji="1" lang="ja-JP" altLang="ja-JP" sz="1300">
              <a:solidFill>
                <a:schemeClr val="dk1"/>
              </a:solidFill>
              <a:effectLst/>
              <a:latin typeface="+mn-ea"/>
              <a:ea typeface="+mn-ea"/>
              <a:cs typeface="+mn-cs"/>
            </a:rPr>
            <a:t>円となっており、第</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次貝塚新生プランに基づき平成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年度から実施してい</a:t>
          </a:r>
          <a:r>
            <a:rPr kumimoji="1" lang="ja-JP" altLang="en-US" sz="1300">
              <a:solidFill>
                <a:schemeClr val="dk1"/>
              </a:solidFill>
              <a:effectLst/>
              <a:latin typeface="+mn-ea"/>
              <a:ea typeface="+mn-ea"/>
              <a:cs typeface="+mn-cs"/>
            </a:rPr>
            <a:t>る給与水準の適正化及び各種手当の見直し並びに</a:t>
          </a:r>
          <a:r>
            <a:rPr kumimoji="1" lang="ja-JP" altLang="ja-JP" sz="1300">
              <a:solidFill>
                <a:schemeClr val="dk1"/>
              </a:solidFill>
              <a:effectLst/>
              <a:latin typeface="+mn-ea"/>
              <a:ea typeface="+mn-ea"/>
              <a:cs typeface="+mn-cs"/>
            </a:rPr>
            <a:t>職員給</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カットにより、平成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年度以降</a:t>
          </a:r>
          <a:r>
            <a:rPr kumimoji="1" lang="en-US" altLang="ja-JP" sz="1300">
              <a:solidFill>
                <a:schemeClr val="dk1"/>
              </a:solidFill>
              <a:effectLst/>
              <a:latin typeface="+mn-ea"/>
              <a:ea typeface="+mn-ea"/>
              <a:cs typeface="+mn-cs"/>
            </a:rPr>
            <a:t>60,000</a:t>
          </a:r>
          <a:r>
            <a:rPr kumimoji="1" lang="ja-JP" altLang="ja-JP" sz="1300">
              <a:solidFill>
                <a:schemeClr val="dk1"/>
              </a:solidFill>
              <a:effectLst/>
              <a:latin typeface="+mn-ea"/>
              <a:ea typeface="+mn-ea"/>
              <a:cs typeface="+mn-cs"/>
            </a:rPr>
            <a:t>円前後で推移してきており、類似団体平均を上回っているものの、全国平均と大阪府平均を下回っている。</a:t>
          </a:r>
          <a:r>
            <a:rPr kumimoji="1" lang="ja-JP" altLang="en-US" sz="1300">
              <a:solidFill>
                <a:schemeClr val="dk1"/>
              </a:solidFill>
              <a:effectLst/>
              <a:latin typeface="+mn-ea"/>
              <a:ea typeface="+mn-ea"/>
              <a:cs typeface="+mn-cs"/>
            </a:rPr>
            <a:t>類似団体平均については、平成</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年度決算から類似団体の市町村類型が</a:t>
          </a:r>
          <a:r>
            <a:rPr kumimoji="1" lang="en-US" altLang="ja-JP" sz="1300">
              <a:solidFill>
                <a:schemeClr val="dk1"/>
              </a:solidFill>
              <a:effectLst/>
              <a:latin typeface="+mn-ea"/>
              <a:ea typeface="+mn-ea"/>
              <a:cs typeface="+mn-cs"/>
            </a:rPr>
            <a:t>Ⅱ-3</a:t>
          </a:r>
          <a:r>
            <a:rPr kumimoji="1" lang="ja-JP" altLang="en-US" sz="1300">
              <a:solidFill>
                <a:schemeClr val="dk1"/>
              </a:solidFill>
              <a:effectLst/>
              <a:latin typeface="+mn-ea"/>
              <a:ea typeface="+mn-ea"/>
              <a:cs typeface="+mn-cs"/>
            </a:rPr>
            <a:t>に移行したことで、平均を上回る状況となった。</a:t>
          </a:r>
          <a:endParaRPr kumimoji="1" lang="en-US" altLang="ja-JP" sz="1300">
            <a:solidFill>
              <a:schemeClr val="dk1"/>
            </a:solidFill>
            <a:effectLst/>
            <a:latin typeface="+mn-ea"/>
            <a:ea typeface="+mn-ea"/>
            <a:cs typeface="+mn-cs"/>
          </a:endParaRPr>
        </a:p>
        <a:p>
          <a:r>
            <a:rPr kumimoji="1" lang="ja-JP" altLang="ja-JP" sz="1300">
              <a:solidFill>
                <a:schemeClr val="dk1"/>
              </a:solidFill>
              <a:effectLst/>
              <a:latin typeface="+mn-ea"/>
              <a:ea typeface="+mn-ea"/>
              <a:cs typeface="+mn-cs"/>
            </a:rPr>
            <a:t>　その他、物件費は住民一人当たり</a:t>
          </a:r>
          <a:r>
            <a:rPr kumimoji="1" lang="en-US" altLang="ja-JP" sz="1300">
              <a:solidFill>
                <a:schemeClr val="dk1"/>
              </a:solidFill>
              <a:effectLst/>
              <a:latin typeface="+mn-ea"/>
              <a:ea typeface="+mn-ea"/>
              <a:cs typeface="+mn-cs"/>
            </a:rPr>
            <a:t>37,236</a:t>
          </a:r>
          <a:r>
            <a:rPr kumimoji="1" lang="ja-JP" altLang="ja-JP" sz="1300">
              <a:solidFill>
                <a:schemeClr val="dk1"/>
              </a:solidFill>
              <a:effectLst/>
              <a:latin typeface="+mn-ea"/>
              <a:ea typeface="+mn-ea"/>
              <a:cs typeface="+mn-cs"/>
            </a:rPr>
            <a:t>円となっており、平成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年度決算から</a:t>
          </a:r>
          <a:r>
            <a:rPr kumimoji="1" lang="en-US" altLang="ja-JP" sz="1300">
              <a:solidFill>
                <a:schemeClr val="dk1"/>
              </a:solidFill>
              <a:effectLst/>
              <a:latin typeface="+mn-ea"/>
              <a:ea typeface="+mn-ea"/>
              <a:cs typeface="+mn-cs"/>
            </a:rPr>
            <a:t>2,285</a:t>
          </a:r>
          <a:r>
            <a:rPr kumimoji="1" lang="ja-JP" altLang="ja-JP" sz="1300">
              <a:solidFill>
                <a:schemeClr val="dk1"/>
              </a:solidFill>
              <a:effectLst/>
              <a:latin typeface="+mn-ea"/>
              <a:ea typeface="+mn-ea"/>
              <a:cs typeface="+mn-cs"/>
            </a:rPr>
            <a:t>円と大きく増加したが、これは中学校給食の開始による経費の増加等が主な要因である</a:t>
          </a:r>
          <a:r>
            <a:rPr kumimoji="1" lang="ja-JP" altLang="en-US" sz="1300">
              <a:solidFill>
                <a:schemeClr val="dk1"/>
              </a:solidFill>
              <a:effectLst/>
              <a:latin typeface="+mn-ea"/>
              <a:ea typeface="+mn-ea"/>
              <a:cs typeface="+mn-cs"/>
            </a:rPr>
            <a:t>。</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また、繰出金は</a:t>
          </a:r>
          <a:r>
            <a:rPr kumimoji="1" lang="ja-JP" altLang="ja-JP" sz="1300">
              <a:solidFill>
                <a:schemeClr val="dk1"/>
              </a:solidFill>
              <a:effectLst/>
              <a:latin typeface="+mn-ea"/>
              <a:ea typeface="+mn-ea"/>
              <a:cs typeface="+mn-cs"/>
            </a:rPr>
            <a:t>住民一人当たり</a:t>
          </a:r>
          <a:r>
            <a:rPr kumimoji="1" lang="en-US" altLang="ja-JP" sz="1300">
              <a:solidFill>
                <a:schemeClr val="dk1"/>
              </a:solidFill>
              <a:effectLst/>
              <a:latin typeface="+mn-ea"/>
              <a:ea typeface="+mn-ea"/>
              <a:cs typeface="+mn-cs"/>
            </a:rPr>
            <a:t>46,264</a:t>
          </a:r>
          <a:r>
            <a:rPr kumimoji="1" lang="ja-JP" altLang="en-US" sz="1300">
              <a:solidFill>
                <a:schemeClr val="dk1"/>
              </a:solidFill>
              <a:effectLst/>
              <a:latin typeface="+mn-ea"/>
              <a:ea typeface="+mn-ea"/>
              <a:cs typeface="+mn-cs"/>
            </a:rPr>
            <a:t>円となっており、</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年度決算</a:t>
          </a:r>
          <a:r>
            <a:rPr kumimoji="1" lang="ja-JP" altLang="en-US" sz="1300">
              <a:solidFill>
                <a:schemeClr val="dk1"/>
              </a:solidFill>
              <a:effectLst/>
              <a:latin typeface="+mn-ea"/>
              <a:ea typeface="+mn-ea"/>
              <a:cs typeface="+mn-cs"/>
            </a:rPr>
            <a:t>から</a:t>
          </a:r>
          <a:r>
            <a:rPr kumimoji="1" lang="en-US" altLang="ja-JP" sz="1300">
              <a:solidFill>
                <a:schemeClr val="dk1"/>
              </a:solidFill>
              <a:effectLst/>
              <a:latin typeface="+mn-ea"/>
              <a:ea typeface="+mn-ea"/>
              <a:cs typeface="+mn-cs"/>
            </a:rPr>
            <a:t>4,597</a:t>
          </a:r>
          <a:r>
            <a:rPr kumimoji="1" lang="ja-JP" altLang="en-US" sz="1300">
              <a:solidFill>
                <a:schemeClr val="dk1"/>
              </a:solidFill>
              <a:effectLst/>
              <a:latin typeface="+mn-ea"/>
              <a:ea typeface="+mn-ea"/>
              <a:cs typeface="+mn-cs"/>
            </a:rPr>
            <a:t>円</a:t>
          </a:r>
          <a:r>
            <a:rPr kumimoji="1" lang="ja-JP" altLang="ja-JP" sz="1300">
              <a:solidFill>
                <a:schemeClr val="dk1"/>
              </a:solidFill>
              <a:effectLst/>
              <a:latin typeface="+mn-ea"/>
              <a:ea typeface="+mn-ea"/>
              <a:cs typeface="+mn-cs"/>
            </a:rPr>
            <a:t>増加したが</a:t>
          </a:r>
          <a:r>
            <a:rPr kumimoji="1" lang="ja-JP" altLang="en-US" sz="1300">
              <a:solidFill>
                <a:schemeClr val="dk1"/>
              </a:solidFill>
              <a:effectLst/>
              <a:latin typeface="+mn-ea"/>
              <a:ea typeface="+mn-ea"/>
              <a:cs typeface="+mn-cs"/>
            </a:rPr>
            <a:t>、これは、今まで行っていなかった</a:t>
          </a:r>
          <a:r>
            <a:rPr kumimoji="1" lang="ja-JP" altLang="ja-JP" sz="1300">
              <a:solidFill>
                <a:schemeClr val="dk1"/>
              </a:solidFill>
              <a:effectLst/>
              <a:latin typeface="+mn-ea"/>
              <a:ea typeface="+mn-ea"/>
              <a:cs typeface="+mn-cs"/>
            </a:rPr>
            <a:t>財政安定化</a:t>
          </a:r>
          <a:r>
            <a:rPr kumimoji="1" lang="ja-JP" altLang="en-US" sz="1300">
              <a:solidFill>
                <a:schemeClr val="dk1"/>
              </a:solidFill>
              <a:effectLst/>
              <a:latin typeface="+mn-ea"/>
              <a:ea typeface="+mn-ea"/>
              <a:cs typeface="+mn-cs"/>
            </a:rPr>
            <a:t>等</a:t>
          </a:r>
          <a:r>
            <a:rPr kumimoji="1" lang="ja-JP" altLang="ja-JP" sz="1300">
              <a:solidFill>
                <a:schemeClr val="dk1"/>
              </a:solidFill>
              <a:effectLst/>
              <a:latin typeface="+mn-ea"/>
              <a:ea typeface="+mn-ea"/>
              <a:cs typeface="+mn-cs"/>
            </a:rPr>
            <a:t>支援</a:t>
          </a:r>
          <a:r>
            <a:rPr kumimoji="1" lang="ja-JP" altLang="en-US" sz="1300">
              <a:solidFill>
                <a:schemeClr val="dk1"/>
              </a:solidFill>
              <a:effectLst/>
              <a:latin typeface="+mn-ea"/>
              <a:ea typeface="+mn-ea"/>
              <a:cs typeface="+mn-cs"/>
            </a:rPr>
            <a:t>事業</a:t>
          </a:r>
          <a:r>
            <a:rPr kumimoji="1" lang="ja-JP" altLang="ja-JP" sz="1300">
              <a:solidFill>
                <a:schemeClr val="dk1"/>
              </a:solidFill>
              <a:effectLst/>
              <a:latin typeface="+mn-ea"/>
              <a:ea typeface="+mn-ea"/>
              <a:cs typeface="+mn-cs"/>
            </a:rPr>
            <a:t>繰出を行ったこと</a:t>
          </a:r>
          <a:r>
            <a:rPr kumimoji="1" lang="ja-JP" altLang="en-US" sz="1300">
              <a:solidFill>
                <a:schemeClr val="dk1"/>
              </a:solidFill>
              <a:effectLst/>
              <a:latin typeface="+mn-ea"/>
              <a:ea typeface="+mn-ea"/>
              <a:cs typeface="+mn-cs"/>
            </a:rPr>
            <a:t>など国民健康保険事業特別会計への繰出金が大幅に増加していることが要因である。</a:t>
          </a:r>
          <a:endParaRPr lang="ja-JP" altLang="ja-JP" sz="13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大阪府貝塚市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89,212
88,580
43.93
30,990,757
30,866,282
77,261
18,085,884
26,978,953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164846</xdr:rowOff>
    </xdr:from>
    <xdr:to>
      <xdr:col>6</xdr:col>
      <xdr:colOff>511175</xdr:colOff>
      <xdr:row>34</xdr:row>
      <xdr:rowOff>166218</xdr:rowOff>
    </xdr:to>
    <xdr:cxnSp macro="">
      <xdr:nvCxnSpPr>
        <xdr:cNvPr id="59" name="直線コネクタ 58"/>
        <xdr:cNvCxnSpPr/>
      </xdr:nvCxnSpPr>
      <xdr:spPr>
        <a:xfrm flipV="1">
          <a:off x="3797300" y="599414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41368</xdr:rowOff>
    </xdr:from>
    <xdr:ext cx="469744" cy="259045"/>
    <xdr:sp macro="" textlink="">
      <xdr:nvSpPr>
        <xdr:cNvPr id="60" name="議会費平均値テキスト"/>
        <xdr:cNvSpPr txBox="1"/>
      </xdr:nvSpPr>
      <xdr:spPr>
        <a:xfrm>
          <a:off x="4686300" y="5699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166218</xdr:rowOff>
    </xdr:from>
    <xdr:to>
      <xdr:col>5</xdr:col>
      <xdr:colOff>358775</xdr:colOff>
      <xdr:row>35</xdr:row>
      <xdr:rowOff>41402</xdr:rowOff>
    </xdr:to>
    <xdr:cxnSp macro="">
      <xdr:nvCxnSpPr>
        <xdr:cNvPr id="62" name="直線コネクタ 61"/>
        <xdr:cNvCxnSpPr/>
      </xdr:nvCxnSpPr>
      <xdr:spPr>
        <a:xfrm flipV="1">
          <a:off x="2908300" y="5995518"/>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141647</xdr:rowOff>
    </xdr:from>
    <xdr:ext cx="469744" cy="259045"/>
    <xdr:sp macro="" textlink="">
      <xdr:nvSpPr>
        <xdr:cNvPr id="64" name="テキスト ボックス 63"/>
        <xdr:cNvSpPr txBox="1"/>
      </xdr:nvSpPr>
      <xdr:spPr>
        <a:xfrm>
          <a:off x="3562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156616</xdr:rowOff>
    </xdr:from>
    <xdr:to>
      <xdr:col>4</xdr:col>
      <xdr:colOff>155575</xdr:colOff>
      <xdr:row>35</xdr:row>
      <xdr:rowOff>41402</xdr:rowOff>
    </xdr:to>
    <xdr:cxnSp macro="">
      <xdr:nvCxnSpPr>
        <xdr:cNvPr id="65" name="直線コネクタ 64"/>
        <xdr:cNvCxnSpPr/>
      </xdr:nvCxnSpPr>
      <xdr:spPr>
        <a:xfrm>
          <a:off x="2019300" y="5985916"/>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157192</xdr:rowOff>
    </xdr:from>
    <xdr:ext cx="469744" cy="259045"/>
    <xdr:sp macro="" textlink="">
      <xdr:nvSpPr>
        <xdr:cNvPr id="67" name="テキスト ボックス 66"/>
        <xdr:cNvSpPr txBox="1"/>
      </xdr:nvSpPr>
      <xdr:spPr>
        <a:xfrm>
          <a:off x="2673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148844</xdr:rowOff>
    </xdr:from>
    <xdr:to>
      <xdr:col>2</xdr:col>
      <xdr:colOff>638175</xdr:colOff>
      <xdr:row>34</xdr:row>
      <xdr:rowOff>156616</xdr:rowOff>
    </xdr:to>
    <xdr:cxnSp macro="">
      <xdr:nvCxnSpPr>
        <xdr:cNvPr id="68" name="直線コネクタ 67"/>
        <xdr:cNvCxnSpPr/>
      </xdr:nvCxnSpPr>
      <xdr:spPr>
        <a:xfrm>
          <a:off x="1130300" y="5806694"/>
          <a:ext cx="889000" cy="17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89984</xdr:rowOff>
    </xdr:from>
    <xdr:ext cx="469744" cy="259045"/>
    <xdr:sp macro="" textlink="">
      <xdr:nvSpPr>
        <xdr:cNvPr id="70" name="テキスト ボックス 69"/>
        <xdr:cNvSpPr txBox="1"/>
      </xdr:nvSpPr>
      <xdr:spPr>
        <a:xfrm>
          <a:off x="1784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19118</xdr:rowOff>
    </xdr:from>
    <xdr:ext cx="469744" cy="259045"/>
    <xdr:sp macro="" textlink="">
      <xdr:nvSpPr>
        <xdr:cNvPr id="72" name="テキスト ボックス 71"/>
        <xdr:cNvSpPr txBox="1"/>
      </xdr:nvSpPr>
      <xdr:spPr>
        <a:xfrm>
          <a:off x="895427" y="533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114046</xdr:rowOff>
    </xdr:from>
    <xdr:to>
      <xdr:col>6</xdr:col>
      <xdr:colOff>561975</xdr:colOff>
      <xdr:row>35</xdr:row>
      <xdr:rowOff>44196</xdr:rowOff>
    </xdr:to>
    <xdr:sp macro="" textlink="">
      <xdr:nvSpPr>
        <xdr:cNvPr id="78" name="円/楕円 77"/>
        <xdr:cNvSpPr/>
      </xdr:nvSpPr>
      <xdr:spPr>
        <a:xfrm>
          <a:off x="4584700" y="59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92473</xdr:rowOff>
    </xdr:from>
    <xdr:ext cx="469744" cy="259045"/>
    <xdr:sp macro="" textlink="">
      <xdr:nvSpPr>
        <xdr:cNvPr id="79" name="議会費該当値テキスト"/>
        <xdr:cNvSpPr txBox="1"/>
      </xdr:nvSpPr>
      <xdr:spPr>
        <a:xfrm>
          <a:off x="4686300" y="592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115418</xdr:rowOff>
    </xdr:from>
    <xdr:to>
      <xdr:col>5</xdr:col>
      <xdr:colOff>409575</xdr:colOff>
      <xdr:row>35</xdr:row>
      <xdr:rowOff>45568</xdr:rowOff>
    </xdr:to>
    <xdr:sp macro="" textlink="">
      <xdr:nvSpPr>
        <xdr:cNvPr id="80" name="円/楕円 79"/>
        <xdr:cNvSpPr/>
      </xdr:nvSpPr>
      <xdr:spPr>
        <a:xfrm>
          <a:off x="3746500" y="59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36695</xdr:rowOff>
    </xdr:from>
    <xdr:ext cx="469744" cy="259045"/>
    <xdr:sp macro="" textlink="">
      <xdr:nvSpPr>
        <xdr:cNvPr id="81" name="テキスト ボックス 80"/>
        <xdr:cNvSpPr txBox="1"/>
      </xdr:nvSpPr>
      <xdr:spPr>
        <a:xfrm>
          <a:off x="3562427" y="60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162052</xdr:rowOff>
    </xdr:from>
    <xdr:to>
      <xdr:col>4</xdr:col>
      <xdr:colOff>206375</xdr:colOff>
      <xdr:row>35</xdr:row>
      <xdr:rowOff>92202</xdr:rowOff>
    </xdr:to>
    <xdr:sp macro="" textlink="">
      <xdr:nvSpPr>
        <xdr:cNvPr id="82" name="円/楕円 81"/>
        <xdr:cNvSpPr/>
      </xdr:nvSpPr>
      <xdr:spPr>
        <a:xfrm>
          <a:off x="2857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83329</xdr:rowOff>
    </xdr:from>
    <xdr:ext cx="469744" cy="259045"/>
    <xdr:sp macro="" textlink="">
      <xdr:nvSpPr>
        <xdr:cNvPr id="83" name="テキスト ボックス 82"/>
        <xdr:cNvSpPr txBox="1"/>
      </xdr:nvSpPr>
      <xdr:spPr>
        <a:xfrm>
          <a:off x="2673427"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105816</xdr:rowOff>
    </xdr:from>
    <xdr:to>
      <xdr:col>3</xdr:col>
      <xdr:colOff>3175</xdr:colOff>
      <xdr:row>35</xdr:row>
      <xdr:rowOff>35966</xdr:rowOff>
    </xdr:to>
    <xdr:sp macro="" textlink="">
      <xdr:nvSpPr>
        <xdr:cNvPr id="84" name="円/楕円 83"/>
        <xdr:cNvSpPr/>
      </xdr:nvSpPr>
      <xdr:spPr>
        <a:xfrm>
          <a:off x="1968500" y="59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27093</xdr:rowOff>
    </xdr:from>
    <xdr:ext cx="469744" cy="259045"/>
    <xdr:sp macro="" textlink="">
      <xdr:nvSpPr>
        <xdr:cNvPr id="85" name="テキスト ボックス 84"/>
        <xdr:cNvSpPr txBox="1"/>
      </xdr:nvSpPr>
      <xdr:spPr>
        <a:xfrm>
          <a:off x="1784427" y="602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98044</xdr:rowOff>
    </xdr:from>
    <xdr:to>
      <xdr:col>1</xdr:col>
      <xdr:colOff>485775</xdr:colOff>
      <xdr:row>34</xdr:row>
      <xdr:rowOff>28194</xdr:rowOff>
    </xdr:to>
    <xdr:sp macro="" textlink="">
      <xdr:nvSpPr>
        <xdr:cNvPr id="86" name="円/楕円 85"/>
        <xdr:cNvSpPr/>
      </xdr:nvSpPr>
      <xdr:spPr>
        <a:xfrm>
          <a:off x="1079500" y="57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19321</xdr:rowOff>
    </xdr:from>
    <xdr:ext cx="469744" cy="259045"/>
    <xdr:sp macro="" textlink="">
      <xdr:nvSpPr>
        <xdr:cNvPr id="87" name="テキスト ボックス 86"/>
        <xdr:cNvSpPr txBox="1"/>
      </xdr:nvSpPr>
      <xdr:spPr>
        <a:xfrm>
          <a:off x="895427" y="58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151885</xdr:rowOff>
    </xdr:from>
    <xdr:to>
      <xdr:col>6</xdr:col>
      <xdr:colOff>511175</xdr:colOff>
      <xdr:row>58</xdr:row>
      <xdr:rowOff>1077</xdr:rowOff>
    </xdr:to>
    <xdr:cxnSp macro="">
      <xdr:nvCxnSpPr>
        <xdr:cNvPr id="114" name="直線コネクタ 113"/>
        <xdr:cNvCxnSpPr/>
      </xdr:nvCxnSpPr>
      <xdr:spPr>
        <a:xfrm flipV="1">
          <a:off x="3797300" y="9924535"/>
          <a:ext cx="838200" cy="2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161577</xdr:rowOff>
    </xdr:from>
    <xdr:to>
      <xdr:col>5</xdr:col>
      <xdr:colOff>358775</xdr:colOff>
      <xdr:row>58</xdr:row>
      <xdr:rowOff>1077</xdr:rowOff>
    </xdr:to>
    <xdr:cxnSp macro="">
      <xdr:nvCxnSpPr>
        <xdr:cNvPr id="117" name="直線コネクタ 116"/>
        <xdr:cNvCxnSpPr/>
      </xdr:nvCxnSpPr>
      <xdr:spPr>
        <a:xfrm>
          <a:off x="2908300" y="9934227"/>
          <a:ext cx="8890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161577</xdr:rowOff>
    </xdr:from>
    <xdr:to>
      <xdr:col>4</xdr:col>
      <xdr:colOff>155575</xdr:colOff>
      <xdr:row>57</xdr:row>
      <xdr:rowOff>161993</xdr:rowOff>
    </xdr:to>
    <xdr:cxnSp macro="">
      <xdr:nvCxnSpPr>
        <xdr:cNvPr id="120" name="直線コネクタ 119"/>
        <xdr:cNvCxnSpPr/>
      </xdr:nvCxnSpPr>
      <xdr:spPr>
        <a:xfrm flipV="1">
          <a:off x="2019300" y="9934227"/>
          <a:ext cx="8890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139984</xdr:rowOff>
    </xdr:from>
    <xdr:to>
      <xdr:col>2</xdr:col>
      <xdr:colOff>638175</xdr:colOff>
      <xdr:row>57</xdr:row>
      <xdr:rowOff>161993</xdr:rowOff>
    </xdr:to>
    <xdr:cxnSp macro="">
      <xdr:nvCxnSpPr>
        <xdr:cNvPr id="123" name="直線コネクタ 122"/>
        <xdr:cNvCxnSpPr/>
      </xdr:nvCxnSpPr>
      <xdr:spPr>
        <a:xfrm>
          <a:off x="1130300" y="9912634"/>
          <a:ext cx="889000" cy="2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101085</xdr:rowOff>
    </xdr:from>
    <xdr:to>
      <xdr:col>6</xdr:col>
      <xdr:colOff>561975</xdr:colOff>
      <xdr:row>58</xdr:row>
      <xdr:rowOff>31235</xdr:rowOff>
    </xdr:to>
    <xdr:sp macro="" textlink="">
      <xdr:nvSpPr>
        <xdr:cNvPr id="133" name="円/楕円 132"/>
        <xdr:cNvSpPr/>
      </xdr:nvSpPr>
      <xdr:spPr>
        <a:xfrm>
          <a:off x="4584700" y="98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16012</xdr:rowOff>
    </xdr:from>
    <xdr:ext cx="534377" cy="259045"/>
    <xdr:sp macro="" textlink="">
      <xdr:nvSpPr>
        <xdr:cNvPr id="134" name="総務費該当値テキスト"/>
        <xdr:cNvSpPr txBox="1"/>
      </xdr:nvSpPr>
      <xdr:spPr>
        <a:xfrm>
          <a:off x="4686300" y="978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34,835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121727</xdr:rowOff>
    </xdr:from>
    <xdr:to>
      <xdr:col>5</xdr:col>
      <xdr:colOff>409575</xdr:colOff>
      <xdr:row>58</xdr:row>
      <xdr:rowOff>51877</xdr:rowOff>
    </xdr:to>
    <xdr:sp macro="" textlink="">
      <xdr:nvSpPr>
        <xdr:cNvPr id="135" name="円/楕円 134"/>
        <xdr:cNvSpPr/>
      </xdr:nvSpPr>
      <xdr:spPr>
        <a:xfrm>
          <a:off x="3746500" y="989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43004</xdr:rowOff>
    </xdr:from>
    <xdr:ext cx="534377" cy="259045"/>
    <xdr:sp macro="" textlink="">
      <xdr:nvSpPr>
        <xdr:cNvPr id="136" name="テキスト ボックス 135"/>
        <xdr:cNvSpPr txBox="1"/>
      </xdr:nvSpPr>
      <xdr:spPr>
        <a:xfrm>
          <a:off x="3530111" y="998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110777</xdr:rowOff>
    </xdr:from>
    <xdr:to>
      <xdr:col>4</xdr:col>
      <xdr:colOff>206375</xdr:colOff>
      <xdr:row>58</xdr:row>
      <xdr:rowOff>40927</xdr:rowOff>
    </xdr:to>
    <xdr:sp macro="" textlink="">
      <xdr:nvSpPr>
        <xdr:cNvPr id="137" name="円/楕円 136"/>
        <xdr:cNvSpPr/>
      </xdr:nvSpPr>
      <xdr:spPr>
        <a:xfrm>
          <a:off x="2857500" y="98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32054</xdr:rowOff>
    </xdr:from>
    <xdr:ext cx="534377" cy="259045"/>
    <xdr:sp macro="" textlink="">
      <xdr:nvSpPr>
        <xdr:cNvPr id="138" name="テキスト ボックス 137"/>
        <xdr:cNvSpPr txBox="1"/>
      </xdr:nvSpPr>
      <xdr:spPr>
        <a:xfrm>
          <a:off x="2641111" y="99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111193</xdr:rowOff>
    </xdr:from>
    <xdr:to>
      <xdr:col>3</xdr:col>
      <xdr:colOff>3175</xdr:colOff>
      <xdr:row>58</xdr:row>
      <xdr:rowOff>41343</xdr:rowOff>
    </xdr:to>
    <xdr:sp macro="" textlink="">
      <xdr:nvSpPr>
        <xdr:cNvPr id="139" name="円/楕円 138"/>
        <xdr:cNvSpPr/>
      </xdr:nvSpPr>
      <xdr:spPr>
        <a:xfrm>
          <a:off x="1968500" y="988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32470</xdr:rowOff>
    </xdr:from>
    <xdr:ext cx="534377" cy="259045"/>
    <xdr:sp macro="" textlink="">
      <xdr:nvSpPr>
        <xdr:cNvPr id="140" name="テキスト ボックス 139"/>
        <xdr:cNvSpPr txBox="1"/>
      </xdr:nvSpPr>
      <xdr:spPr>
        <a:xfrm>
          <a:off x="1752111" y="997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89184</xdr:rowOff>
    </xdr:from>
    <xdr:to>
      <xdr:col>1</xdr:col>
      <xdr:colOff>485775</xdr:colOff>
      <xdr:row>58</xdr:row>
      <xdr:rowOff>19334</xdr:rowOff>
    </xdr:to>
    <xdr:sp macro="" textlink="">
      <xdr:nvSpPr>
        <xdr:cNvPr id="141" name="円/楕円 140"/>
        <xdr:cNvSpPr/>
      </xdr:nvSpPr>
      <xdr:spPr>
        <a:xfrm>
          <a:off x="1079500" y="986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10461</xdr:rowOff>
    </xdr:from>
    <xdr:ext cx="534377" cy="259045"/>
    <xdr:sp macro="" textlink="">
      <xdr:nvSpPr>
        <xdr:cNvPr id="142" name="テキスト ボックス 141"/>
        <xdr:cNvSpPr txBox="1"/>
      </xdr:nvSpPr>
      <xdr:spPr>
        <a:xfrm>
          <a:off x="863111" y="995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170320</xdr:rowOff>
    </xdr:from>
    <xdr:to>
      <xdr:col>6</xdr:col>
      <xdr:colOff>511175</xdr:colOff>
      <xdr:row>74</xdr:row>
      <xdr:rowOff>73076</xdr:rowOff>
    </xdr:to>
    <xdr:cxnSp macro="">
      <xdr:nvCxnSpPr>
        <xdr:cNvPr id="172" name="直線コネクタ 171"/>
        <xdr:cNvCxnSpPr/>
      </xdr:nvCxnSpPr>
      <xdr:spPr>
        <a:xfrm flipV="1">
          <a:off x="3797300" y="12686170"/>
          <a:ext cx="838200" cy="7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9212</xdr:rowOff>
    </xdr:from>
    <xdr:ext cx="599010" cy="259045"/>
    <xdr:sp macro="" textlink="">
      <xdr:nvSpPr>
        <xdr:cNvPr id="173" name="民生費平均値テキスト"/>
        <xdr:cNvSpPr txBox="1"/>
      </xdr:nvSpPr>
      <xdr:spPr>
        <a:xfrm>
          <a:off x="4686300" y="1286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73076</xdr:rowOff>
    </xdr:from>
    <xdr:to>
      <xdr:col>5</xdr:col>
      <xdr:colOff>358775</xdr:colOff>
      <xdr:row>75</xdr:row>
      <xdr:rowOff>44945</xdr:rowOff>
    </xdr:to>
    <xdr:cxnSp macro="">
      <xdr:nvCxnSpPr>
        <xdr:cNvPr id="175" name="直線コネクタ 174"/>
        <xdr:cNvCxnSpPr/>
      </xdr:nvCxnSpPr>
      <xdr:spPr>
        <a:xfrm flipV="1">
          <a:off x="2908300" y="12760376"/>
          <a:ext cx="889000" cy="14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83558</xdr:rowOff>
    </xdr:from>
    <xdr:ext cx="599010" cy="259045"/>
    <xdr:sp macro="" textlink="">
      <xdr:nvSpPr>
        <xdr:cNvPr id="177" name="テキスト ボックス 176"/>
        <xdr:cNvSpPr txBox="1"/>
      </xdr:nvSpPr>
      <xdr:spPr>
        <a:xfrm>
          <a:off x="3497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44945</xdr:rowOff>
    </xdr:from>
    <xdr:to>
      <xdr:col>4</xdr:col>
      <xdr:colOff>155575</xdr:colOff>
      <xdr:row>75</xdr:row>
      <xdr:rowOff>84251</xdr:rowOff>
    </xdr:to>
    <xdr:cxnSp macro="">
      <xdr:nvCxnSpPr>
        <xdr:cNvPr id="178" name="直線コネクタ 177"/>
        <xdr:cNvCxnSpPr/>
      </xdr:nvCxnSpPr>
      <xdr:spPr>
        <a:xfrm flipV="1">
          <a:off x="2019300" y="12903695"/>
          <a:ext cx="889000" cy="3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167340</xdr:rowOff>
    </xdr:from>
    <xdr:ext cx="599010" cy="259045"/>
    <xdr:sp macro="" textlink="">
      <xdr:nvSpPr>
        <xdr:cNvPr id="180" name="テキスト ボックス 179"/>
        <xdr:cNvSpPr txBox="1"/>
      </xdr:nvSpPr>
      <xdr:spPr>
        <a:xfrm>
          <a:off x="2608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84251</xdr:rowOff>
    </xdr:from>
    <xdr:to>
      <xdr:col>2</xdr:col>
      <xdr:colOff>638175</xdr:colOff>
      <xdr:row>75</xdr:row>
      <xdr:rowOff>100050</xdr:rowOff>
    </xdr:to>
    <xdr:cxnSp macro="">
      <xdr:nvCxnSpPr>
        <xdr:cNvPr id="181" name="直線コネクタ 180"/>
        <xdr:cNvCxnSpPr/>
      </xdr:nvCxnSpPr>
      <xdr:spPr>
        <a:xfrm flipV="1">
          <a:off x="1130300" y="12943001"/>
          <a:ext cx="889000" cy="1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66463</xdr:rowOff>
    </xdr:from>
    <xdr:ext cx="599010" cy="259045"/>
    <xdr:sp macro="" textlink="">
      <xdr:nvSpPr>
        <xdr:cNvPr id="183" name="テキスト ボックス 182"/>
        <xdr:cNvSpPr txBox="1"/>
      </xdr:nvSpPr>
      <xdr:spPr>
        <a:xfrm>
          <a:off x="1719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82199</xdr:rowOff>
    </xdr:from>
    <xdr:ext cx="599010" cy="259045"/>
    <xdr:sp macro="" textlink="">
      <xdr:nvSpPr>
        <xdr:cNvPr id="185" name="テキスト ボックス 184"/>
        <xdr:cNvSpPr txBox="1"/>
      </xdr:nvSpPr>
      <xdr:spPr>
        <a:xfrm>
          <a:off x="830794" y="1311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119520</xdr:rowOff>
    </xdr:from>
    <xdr:to>
      <xdr:col>6</xdr:col>
      <xdr:colOff>561975</xdr:colOff>
      <xdr:row>74</xdr:row>
      <xdr:rowOff>49670</xdr:rowOff>
    </xdr:to>
    <xdr:sp macro="" textlink="">
      <xdr:nvSpPr>
        <xdr:cNvPr id="191" name="円/楕円 190"/>
        <xdr:cNvSpPr/>
      </xdr:nvSpPr>
      <xdr:spPr>
        <a:xfrm>
          <a:off x="4584700" y="126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142397</xdr:rowOff>
    </xdr:from>
    <xdr:ext cx="599010" cy="259045"/>
    <xdr:sp macro="" textlink="">
      <xdr:nvSpPr>
        <xdr:cNvPr id="192" name="民生費該当値テキスト"/>
        <xdr:cNvSpPr txBox="1"/>
      </xdr:nvSpPr>
      <xdr:spPr>
        <a:xfrm>
          <a:off x="4686300" y="12486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161,089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22276</xdr:rowOff>
    </xdr:from>
    <xdr:to>
      <xdr:col>5</xdr:col>
      <xdr:colOff>409575</xdr:colOff>
      <xdr:row>74</xdr:row>
      <xdr:rowOff>123876</xdr:rowOff>
    </xdr:to>
    <xdr:sp macro="" textlink="">
      <xdr:nvSpPr>
        <xdr:cNvPr id="193" name="円/楕円 192"/>
        <xdr:cNvSpPr/>
      </xdr:nvSpPr>
      <xdr:spPr>
        <a:xfrm>
          <a:off x="3746500" y="1270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140403</xdr:rowOff>
    </xdr:from>
    <xdr:ext cx="599010" cy="259045"/>
    <xdr:sp macro="" textlink="">
      <xdr:nvSpPr>
        <xdr:cNvPr id="194" name="テキスト ボックス 193"/>
        <xdr:cNvSpPr txBox="1"/>
      </xdr:nvSpPr>
      <xdr:spPr>
        <a:xfrm>
          <a:off x="3497794" y="124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155,246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165595</xdr:rowOff>
    </xdr:from>
    <xdr:to>
      <xdr:col>4</xdr:col>
      <xdr:colOff>206375</xdr:colOff>
      <xdr:row>75</xdr:row>
      <xdr:rowOff>95745</xdr:rowOff>
    </xdr:to>
    <xdr:sp macro="" textlink="">
      <xdr:nvSpPr>
        <xdr:cNvPr id="195" name="円/楕円 194"/>
        <xdr:cNvSpPr/>
      </xdr:nvSpPr>
      <xdr:spPr>
        <a:xfrm>
          <a:off x="2857500" y="128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112272</xdr:rowOff>
    </xdr:from>
    <xdr:ext cx="599010" cy="259045"/>
    <xdr:sp macro="" textlink="">
      <xdr:nvSpPr>
        <xdr:cNvPr id="196" name="テキスト ボックス 195"/>
        <xdr:cNvSpPr txBox="1"/>
      </xdr:nvSpPr>
      <xdr:spPr>
        <a:xfrm>
          <a:off x="2608794" y="1262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143,961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33451</xdr:rowOff>
    </xdr:from>
    <xdr:to>
      <xdr:col>3</xdr:col>
      <xdr:colOff>3175</xdr:colOff>
      <xdr:row>75</xdr:row>
      <xdr:rowOff>135051</xdr:rowOff>
    </xdr:to>
    <xdr:sp macro="" textlink="">
      <xdr:nvSpPr>
        <xdr:cNvPr id="197" name="円/楕円 196"/>
        <xdr:cNvSpPr/>
      </xdr:nvSpPr>
      <xdr:spPr>
        <a:xfrm>
          <a:off x="1968500" y="128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151578</xdr:rowOff>
    </xdr:from>
    <xdr:ext cx="599010" cy="259045"/>
    <xdr:sp macro="" textlink="">
      <xdr:nvSpPr>
        <xdr:cNvPr id="198" name="テキスト ボックス 197"/>
        <xdr:cNvSpPr txBox="1"/>
      </xdr:nvSpPr>
      <xdr:spPr>
        <a:xfrm>
          <a:off x="1719794" y="1266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140,866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49250</xdr:rowOff>
    </xdr:from>
    <xdr:to>
      <xdr:col>1</xdr:col>
      <xdr:colOff>485775</xdr:colOff>
      <xdr:row>75</xdr:row>
      <xdr:rowOff>150850</xdr:rowOff>
    </xdr:to>
    <xdr:sp macro="" textlink="">
      <xdr:nvSpPr>
        <xdr:cNvPr id="199" name="円/楕円 198"/>
        <xdr:cNvSpPr/>
      </xdr:nvSpPr>
      <xdr:spPr>
        <a:xfrm>
          <a:off x="1079500" y="129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167377</xdr:rowOff>
    </xdr:from>
    <xdr:ext cx="599010" cy="259045"/>
    <xdr:sp macro="" textlink="">
      <xdr:nvSpPr>
        <xdr:cNvPr id="200" name="テキスト ボックス 199"/>
        <xdr:cNvSpPr txBox="1"/>
      </xdr:nvSpPr>
      <xdr:spPr>
        <a:xfrm>
          <a:off x="830794" y="1268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165875</xdr:rowOff>
    </xdr:from>
    <xdr:to>
      <xdr:col>6</xdr:col>
      <xdr:colOff>511175</xdr:colOff>
      <xdr:row>96</xdr:row>
      <xdr:rowOff>9923</xdr:rowOff>
    </xdr:to>
    <xdr:cxnSp macro="">
      <xdr:nvCxnSpPr>
        <xdr:cNvPr id="228" name="直線コネクタ 227"/>
        <xdr:cNvCxnSpPr/>
      </xdr:nvCxnSpPr>
      <xdr:spPr>
        <a:xfrm flipV="1">
          <a:off x="3797300" y="16453625"/>
          <a:ext cx="838200" cy="1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146606</xdr:rowOff>
    </xdr:from>
    <xdr:ext cx="534377" cy="259045"/>
    <xdr:sp macro="" textlink="">
      <xdr:nvSpPr>
        <xdr:cNvPr id="229" name="衛生費平均値テキスト"/>
        <xdr:cNvSpPr txBox="1"/>
      </xdr:nvSpPr>
      <xdr:spPr>
        <a:xfrm>
          <a:off x="4686300" y="1660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145689</xdr:rowOff>
    </xdr:from>
    <xdr:to>
      <xdr:col>5</xdr:col>
      <xdr:colOff>358775</xdr:colOff>
      <xdr:row>96</xdr:row>
      <xdr:rowOff>9923</xdr:rowOff>
    </xdr:to>
    <xdr:cxnSp macro="">
      <xdr:nvCxnSpPr>
        <xdr:cNvPr id="231" name="直線コネクタ 230"/>
        <xdr:cNvCxnSpPr/>
      </xdr:nvCxnSpPr>
      <xdr:spPr>
        <a:xfrm>
          <a:off x="2908300" y="16433439"/>
          <a:ext cx="889000" cy="3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141553</xdr:rowOff>
    </xdr:from>
    <xdr:ext cx="534377" cy="259045"/>
    <xdr:sp macro="" textlink="">
      <xdr:nvSpPr>
        <xdr:cNvPr id="233" name="テキスト ボックス 232"/>
        <xdr:cNvSpPr txBox="1"/>
      </xdr:nvSpPr>
      <xdr:spPr>
        <a:xfrm>
          <a:off x="3530111" y="166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145689</xdr:rowOff>
    </xdr:from>
    <xdr:to>
      <xdr:col>4</xdr:col>
      <xdr:colOff>155575</xdr:colOff>
      <xdr:row>96</xdr:row>
      <xdr:rowOff>71417</xdr:rowOff>
    </xdr:to>
    <xdr:cxnSp macro="">
      <xdr:nvCxnSpPr>
        <xdr:cNvPr id="234" name="直線コネクタ 233"/>
        <xdr:cNvCxnSpPr/>
      </xdr:nvCxnSpPr>
      <xdr:spPr>
        <a:xfrm flipV="1">
          <a:off x="2019300" y="16433439"/>
          <a:ext cx="889000" cy="9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119699</xdr:rowOff>
    </xdr:from>
    <xdr:ext cx="534377" cy="259045"/>
    <xdr:sp macro="" textlink="">
      <xdr:nvSpPr>
        <xdr:cNvPr id="236" name="テキスト ボックス 235"/>
        <xdr:cNvSpPr txBox="1"/>
      </xdr:nvSpPr>
      <xdr:spPr>
        <a:xfrm>
          <a:off x="2641111" y="165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68582</xdr:rowOff>
    </xdr:from>
    <xdr:to>
      <xdr:col>2</xdr:col>
      <xdr:colOff>638175</xdr:colOff>
      <xdr:row>96</xdr:row>
      <xdr:rowOff>71417</xdr:rowOff>
    </xdr:to>
    <xdr:cxnSp macro="">
      <xdr:nvCxnSpPr>
        <xdr:cNvPr id="237" name="直線コネクタ 236"/>
        <xdr:cNvCxnSpPr/>
      </xdr:nvCxnSpPr>
      <xdr:spPr>
        <a:xfrm>
          <a:off x="1130300" y="16184882"/>
          <a:ext cx="889000" cy="34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163019</xdr:rowOff>
    </xdr:from>
    <xdr:ext cx="534377" cy="259045"/>
    <xdr:sp macro="" textlink="">
      <xdr:nvSpPr>
        <xdr:cNvPr id="239" name="テキスト ボックス 238"/>
        <xdr:cNvSpPr txBox="1"/>
      </xdr:nvSpPr>
      <xdr:spPr>
        <a:xfrm>
          <a:off x="1752111" y="1662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144525</xdr:rowOff>
    </xdr:from>
    <xdr:ext cx="534377" cy="259045"/>
    <xdr:sp macro="" textlink="">
      <xdr:nvSpPr>
        <xdr:cNvPr id="241" name="テキスト ボックス 240"/>
        <xdr:cNvSpPr txBox="1"/>
      </xdr:nvSpPr>
      <xdr:spPr>
        <a:xfrm>
          <a:off x="863111" y="1660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115075</xdr:rowOff>
    </xdr:from>
    <xdr:to>
      <xdr:col>6</xdr:col>
      <xdr:colOff>561975</xdr:colOff>
      <xdr:row>96</xdr:row>
      <xdr:rowOff>45225</xdr:rowOff>
    </xdr:to>
    <xdr:sp macro="" textlink="">
      <xdr:nvSpPr>
        <xdr:cNvPr id="247" name="円/楕円 246"/>
        <xdr:cNvSpPr/>
      </xdr:nvSpPr>
      <xdr:spPr>
        <a:xfrm>
          <a:off x="4584700" y="164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137952</xdr:rowOff>
    </xdr:from>
    <xdr:ext cx="534377" cy="259045"/>
    <xdr:sp macro="" textlink="">
      <xdr:nvSpPr>
        <xdr:cNvPr id="248" name="衛生費該当値テキスト"/>
        <xdr:cNvSpPr txBox="1"/>
      </xdr:nvSpPr>
      <xdr:spPr>
        <a:xfrm>
          <a:off x="4686300" y="162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41,355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130573</xdr:rowOff>
    </xdr:from>
    <xdr:to>
      <xdr:col>5</xdr:col>
      <xdr:colOff>409575</xdr:colOff>
      <xdr:row>96</xdr:row>
      <xdr:rowOff>60723</xdr:rowOff>
    </xdr:to>
    <xdr:sp macro="" textlink="">
      <xdr:nvSpPr>
        <xdr:cNvPr id="249" name="円/楕円 248"/>
        <xdr:cNvSpPr/>
      </xdr:nvSpPr>
      <xdr:spPr>
        <a:xfrm>
          <a:off x="3746500" y="1641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77250</xdr:rowOff>
    </xdr:from>
    <xdr:ext cx="534377" cy="259045"/>
    <xdr:sp macro="" textlink="">
      <xdr:nvSpPr>
        <xdr:cNvPr id="250" name="テキスト ボックス 249"/>
        <xdr:cNvSpPr txBox="1"/>
      </xdr:nvSpPr>
      <xdr:spPr>
        <a:xfrm>
          <a:off x="3530111" y="1619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94889</xdr:rowOff>
    </xdr:from>
    <xdr:to>
      <xdr:col>4</xdr:col>
      <xdr:colOff>206375</xdr:colOff>
      <xdr:row>96</xdr:row>
      <xdr:rowOff>25039</xdr:rowOff>
    </xdr:to>
    <xdr:sp macro="" textlink="">
      <xdr:nvSpPr>
        <xdr:cNvPr id="251" name="円/楕円 250"/>
        <xdr:cNvSpPr/>
      </xdr:nvSpPr>
      <xdr:spPr>
        <a:xfrm>
          <a:off x="2857500" y="163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41566</xdr:rowOff>
    </xdr:from>
    <xdr:ext cx="534377" cy="259045"/>
    <xdr:sp macro="" textlink="">
      <xdr:nvSpPr>
        <xdr:cNvPr id="252" name="テキスト ボックス 251"/>
        <xdr:cNvSpPr txBox="1"/>
      </xdr:nvSpPr>
      <xdr:spPr>
        <a:xfrm>
          <a:off x="2641111" y="161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42,238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20617</xdr:rowOff>
    </xdr:from>
    <xdr:to>
      <xdr:col>3</xdr:col>
      <xdr:colOff>3175</xdr:colOff>
      <xdr:row>96</xdr:row>
      <xdr:rowOff>122217</xdr:rowOff>
    </xdr:to>
    <xdr:sp macro="" textlink="">
      <xdr:nvSpPr>
        <xdr:cNvPr id="253" name="円/楕円 252"/>
        <xdr:cNvSpPr/>
      </xdr:nvSpPr>
      <xdr:spPr>
        <a:xfrm>
          <a:off x="1968500" y="1647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138744</xdr:rowOff>
    </xdr:from>
    <xdr:ext cx="534377" cy="259045"/>
    <xdr:sp macro="" textlink="">
      <xdr:nvSpPr>
        <xdr:cNvPr id="254" name="テキスト ボックス 253"/>
        <xdr:cNvSpPr txBox="1"/>
      </xdr:nvSpPr>
      <xdr:spPr>
        <a:xfrm>
          <a:off x="1752111" y="1625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37,987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17782</xdr:rowOff>
    </xdr:from>
    <xdr:to>
      <xdr:col>1</xdr:col>
      <xdr:colOff>485775</xdr:colOff>
      <xdr:row>94</xdr:row>
      <xdr:rowOff>119382</xdr:rowOff>
    </xdr:to>
    <xdr:sp macro="" textlink="">
      <xdr:nvSpPr>
        <xdr:cNvPr id="255" name="円/楕円 254"/>
        <xdr:cNvSpPr/>
      </xdr:nvSpPr>
      <xdr:spPr>
        <a:xfrm>
          <a:off x="1079500" y="161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135909</xdr:rowOff>
    </xdr:from>
    <xdr:ext cx="534377" cy="259045"/>
    <xdr:sp macro="" textlink="">
      <xdr:nvSpPr>
        <xdr:cNvPr id="256" name="テキスト ボックス 255"/>
        <xdr:cNvSpPr txBox="1"/>
      </xdr:nvSpPr>
      <xdr:spPr>
        <a:xfrm>
          <a:off x="863111" y="1590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72644</xdr:rowOff>
    </xdr:from>
    <xdr:to>
      <xdr:col>15</xdr:col>
      <xdr:colOff>180975</xdr:colOff>
      <xdr:row>38</xdr:row>
      <xdr:rowOff>80264</xdr:rowOff>
    </xdr:to>
    <xdr:cxnSp macro="">
      <xdr:nvCxnSpPr>
        <xdr:cNvPr id="285" name="直線コネクタ 284"/>
        <xdr:cNvCxnSpPr/>
      </xdr:nvCxnSpPr>
      <xdr:spPr>
        <a:xfrm>
          <a:off x="9639300" y="6587744"/>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117221</xdr:rowOff>
    </xdr:from>
    <xdr:to>
      <xdr:col>14</xdr:col>
      <xdr:colOff>28575</xdr:colOff>
      <xdr:row>38</xdr:row>
      <xdr:rowOff>72644</xdr:rowOff>
    </xdr:to>
    <xdr:cxnSp macro="">
      <xdr:nvCxnSpPr>
        <xdr:cNvPr id="288" name="直線コネクタ 287"/>
        <xdr:cNvCxnSpPr/>
      </xdr:nvCxnSpPr>
      <xdr:spPr>
        <a:xfrm>
          <a:off x="8750300" y="6460871"/>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117221</xdr:rowOff>
    </xdr:from>
    <xdr:to>
      <xdr:col>12</xdr:col>
      <xdr:colOff>511175</xdr:colOff>
      <xdr:row>38</xdr:row>
      <xdr:rowOff>7112</xdr:rowOff>
    </xdr:to>
    <xdr:cxnSp macro="">
      <xdr:nvCxnSpPr>
        <xdr:cNvPr id="291" name="直線コネクタ 290"/>
        <xdr:cNvCxnSpPr/>
      </xdr:nvCxnSpPr>
      <xdr:spPr>
        <a:xfrm flipV="1">
          <a:off x="7861300" y="6460871"/>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47117</xdr:rowOff>
    </xdr:from>
    <xdr:to>
      <xdr:col>11</xdr:col>
      <xdr:colOff>307975</xdr:colOff>
      <xdr:row>38</xdr:row>
      <xdr:rowOff>7112</xdr:rowOff>
    </xdr:to>
    <xdr:cxnSp macro="">
      <xdr:nvCxnSpPr>
        <xdr:cNvPr id="294" name="直線コネクタ 293"/>
        <xdr:cNvCxnSpPr/>
      </xdr:nvCxnSpPr>
      <xdr:spPr>
        <a:xfrm>
          <a:off x="6972300" y="6390767"/>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29464</xdr:rowOff>
    </xdr:from>
    <xdr:to>
      <xdr:col>15</xdr:col>
      <xdr:colOff>231775</xdr:colOff>
      <xdr:row>38</xdr:row>
      <xdr:rowOff>131064</xdr:rowOff>
    </xdr:to>
    <xdr:sp macro="" textlink="">
      <xdr:nvSpPr>
        <xdr:cNvPr id="304" name="円/楕円 303"/>
        <xdr:cNvSpPr/>
      </xdr:nvSpPr>
      <xdr:spPr>
        <a:xfrm>
          <a:off x="104267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7891</xdr:rowOff>
    </xdr:from>
    <xdr:ext cx="378565" cy="259045"/>
    <xdr:sp macro="" textlink="">
      <xdr:nvSpPr>
        <xdr:cNvPr id="305" name="労働費該当値テキスト"/>
        <xdr:cNvSpPr txBox="1"/>
      </xdr:nvSpPr>
      <xdr:spPr>
        <a:xfrm>
          <a:off x="10528300" y="65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21844</xdr:rowOff>
    </xdr:from>
    <xdr:to>
      <xdr:col>14</xdr:col>
      <xdr:colOff>79375</xdr:colOff>
      <xdr:row>38</xdr:row>
      <xdr:rowOff>123444</xdr:rowOff>
    </xdr:to>
    <xdr:sp macro="" textlink="">
      <xdr:nvSpPr>
        <xdr:cNvPr id="306" name="円/楕円 305"/>
        <xdr:cNvSpPr/>
      </xdr:nvSpPr>
      <xdr:spPr>
        <a:xfrm>
          <a:off x="95885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114571</xdr:rowOff>
    </xdr:from>
    <xdr:ext cx="378565" cy="259045"/>
    <xdr:sp macro="" textlink="">
      <xdr:nvSpPr>
        <xdr:cNvPr id="307" name="テキスト ボックス 306"/>
        <xdr:cNvSpPr txBox="1"/>
      </xdr:nvSpPr>
      <xdr:spPr>
        <a:xfrm>
          <a:off x="9450017" y="662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66421</xdr:rowOff>
    </xdr:from>
    <xdr:to>
      <xdr:col>12</xdr:col>
      <xdr:colOff>561975</xdr:colOff>
      <xdr:row>37</xdr:row>
      <xdr:rowOff>168021</xdr:rowOff>
    </xdr:to>
    <xdr:sp macro="" textlink="">
      <xdr:nvSpPr>
        <xdr:cNvPr id="308" name="円/楕円 307"/>
        <xdr:cNvSpPr/>
      </xdr:nvSpPr>
      <xdr:spPr>
        <a:xfrm>
          <a:off x="8699500" y="64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159148</xdr:rowOff>
    </xdr:from>
    <xdr:ext cx="378565" cy="259045"/>
    <xdr:sp macro="" textlink="">
      <xdr:nvSpPr>
        <xdr:cNvPr id="309" name="テキスト ボックス 308"/>
        <xdr:cNvSpPr txBox="1"/>
      </xdr:nvSpPr>
      <xdr:spPr>
        <a:xfrm>
          <a:off x="8561017" y="6502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127762</xdr:rowOff>
    </xdr:from>
    <xdr:to>
      <xdr:col>11</xdr:col>
      <xdr:colOff>358775</xdr:colOff>
      <xdr:row>38</xdr:row>
      <xdr:rowOff>57912</xdr:rowOff>
    </xdr:to>
    <xdr:sp macro="" textlink="">
      <xdr:nvSpPr>
        <xdr:cNvPr id="310" name="円/楕円 309"/>
        <xdr:cNvSpPr/>
      </xdr:nvSpPr>
      <xdr:spPr>
        <a:xfrm>
          <a:off x="7810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49039</xdr:rowOff>
    </xdr:from>
    <xdr:ext cx="378565" cy="259045"/>
    <xdr:sp macro="" textlink="">
      <xdr:nvSpPr>
        <xdr:cNvPr id="311" name="テキスト ボックス 310"/>
        <xdr:cNvSpPr txBox="1"/>
      </xdr:nvSpPr>
      <xdr:spPr>
        <a:xfrm>
          <a:off x="7672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167767</xdr:rowOff>
    </xdr:from>
    <xdr:to>
      <xdr:col>10</xdr:col>
      <xdr:colOff>155575</xdr:colOff>
      <xdr:row>37</xdr:row>
      <xdr:rowOff>97917</xdr:rowOff>
    </xdr:to>
    <xdr:sp macro="" textlink="">
      <xdr:nvSpPr>
        <xdr:cNvPr id="312" name="円/楕円 311"/>
        <xdr:cNvSpPr/>
      </xdr:nvSpPr>
      <xdr:spPr>
        <a:xfrm>
          <a:off x="6921500" y="63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89044</xdr:rowOff>
    </xdr:from>
    <xdr:ext cx="378565" cy="259045"/>
    <xdr:sp macro="" textlink="">
      <xdr:nvSpPr>
        <xdr:cNvPr id="313" name="テキスト ボックス 312"/>
        <xdr:cNvSpPr txBox="1"/>
      </xdr:nvSpPr>
      <xdr:spPr>
        <a:xfrm>
          <a:off x="6783017" y="6432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7468</xdr:rowOff>
    </xdr:from>
    <xdr:to>
      <xdr:col>15</xdr:col>
      <xdr:colOff>180975</xdr:colOff>
      <xdr:row>59</xdr:row>
      <xdr:rowOff>8306</xdr:rowOff>
    </xdr:to>
    <xdr:cxnSp macro="">
      <xdr:nvCxnSpPr>
        <xdr:cNvPr id="342" name="直線コネクタ 341"/>
        <xdr:cNvCxnSpPr/>
      </xdr:nvCxnSpPr>
      <xdr:spPr>
        <a:xfrm flipV="1">
          <a:off x="9639300" y="10123018"/>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8306</xdr:rowOff>
    </xdr:from>
    <xdr:to>
      <xdr:col>14</xdr:col>
      <xdr:colOff>28575</xdr:colOff>
      <xdr:row>59</xdr:row>
      <xdr:rowOff>9741</xdr:rowOff>
    </xdr:to>
    <xdr:cxnSp macro="">
      <xdr:nvCxnSpPr>
        <xdr:cNvPr id="345" name="直線コネクタ 344"/>
        <xdr:cNvCxnSpPr/>
      </xdr:nvCxnSpPr>
      <xdr:spPr>
        <a:xfrm flipV="1">
          <a:off x="8750300" y="10123856"/>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9741</xdr:rowOff>
    </xdr:from>
    <xdr:to>
      <xdr:col>12</xdr:col>
      <xdr:colOff>511175</xdr:colOff>
      <xdr:row>59</xdr:row>
      <xdr:rowOff>11164</xdr:rowOff>
    </xdr:to>
    <xdr:cxnSp macro="">
      <xdr:nvCxnSpPr>
        <xdr:cNvPr id="348" name="直線コネクタ 347"/>
        <xdr:cNvCxnSpPr/>
      </xdr:nvCxnSpPr>
      <xdr:spPr>
        <a:xfrm flipV="1">
          <a:off x="7861300" y="10125291"/>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9957</xdr:rowOff>
    </xdr:from>
    <xdr:to>
      <xdr:col>11</xdr:col>
      <xdr:colOff>307975</xdr:colOff>
      <xdr:row>59</xdr:row>
      <xdr:rowOff>11164</xdr:rowOff>
    </xdr:to>
    <xdr:cxnSp macro="">
      <xdr:nvCxnSpPr>
        <xdr:cNvPr id="351" name="直線コネクタ 350"/>
        <xdr:cNvCxnSpPr/>
      </xdr:nvCxnSpPr>
      <xdr:spPr>
        <a:xfrm>
          <a:off x="6972300" y="10125507"/>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128118</xdr:rowOff>
    </xdr:from>
    <xdr:to>
      <xdr:col>15</xdr:col>
      <xdr:colOff>231775</xdr:colOff>
      <xdr:row>59</xdr:row>
      <xdr:rowOff>58268</xdr:rowOff>
    </xdr:to>
    <xdr:sp macro="" textlink="">
      <xdr:nvSpPr>
        <xdr:cNvPr id="361" name="円/楕円 360"/>
        <xdr:cNvSpPr/>
      </xdr:nvSpPr>
      <xdr:spPr>
        <a:xfrm>
          <a:off x="10426700" y="100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64940</xdr:rowOff>
    </xdr:from>
    <xdr:ext cx="469744" cy="259045"/>
    <xdr:sp macro="" textlink="">
      <xdr:nvSpPr>
        <xdr:cNvPr id="362" name="農林水産業費該当値テキスト"/>
        <xdr:cNvSpPr txBox="1"/>
      </xdr:nvSpPr>
      <xdr:spPr>
        <a:xfrm>
          <a:off x="10528300" y="1000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128956</xdr:rowOff>
    </xdr:from>
    <xdr:to>
      <xdr:col>14</xdr:col>
      <xdr:colOff>79375</xdr:colOff>
      <xdr:row>59</xdr:row>
      <xdr:rowOff>59106</xdr:rowOff>
    </xdr:to>
    <xdr:sp macro="" textlink="">
      <xdr:nvSpPr>
        <xdr:cNvPr id="363" name="円/楕円 362"/>
        <xdr:cNvSpPr/>
      </xdr:nvSpPr>
      <xdr:spPr>
        <a:xfrm>
          <a:off x="9588500" y="1007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50233</xdr:rowOff>
    </xdr:from>
    <xdr:ext cx="469744" cy="259045"/>
    <xdr:sp macro="" textlink="">
      <xdr:nvSpPr>
        <xdr:cNvPr id="364" name="テキスト ボックス 363"/>
        <xdr:cNvSpPr txBox="1"/>
      </xdr:nvSpPr>
      <xdr:spPr>
        <a:xfrm>
          <a:off x="9404427" y="1016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130391</xdr:rowOff>
    </xdr:from>
    <xdr:to>
      <xdr:col>12</xdr:col>
      <xdr:colOff>561975</xdr:colOff>
      <xdr:row>59</xdr:row>
      <xdr:rowOff>60541</xdr:rowOff>
    </xdr:to>
    <xdr:sp macro="" textlink="">
      <xdr:nvSpPr>
        <xdr:cNvPr id="365" name="円/楕円 364"/>
        <xdr:cNvSpPr/>
      </xdr:nvSpPr>
      <xdr:spPr>
        <a:xfrm>
          <a:off x="8699500" y="100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51668</xdr:rowOff>
    </xdr:from>
    <xdr:ext cx="469744" cy="259045"/>
    <xdr:sp macro="" textlink="">
      <xdr:nvSpPr>
        <xdr:cNvPr id="366" name="テキスト ボックス 365"/>
        <xdr:cNvSpPr txBox="1"/>
      </xdr:nvSpPr>
      <xdr:spPr>
        <a:xfrm>
          <a:off x="8515427" y="101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131814</xdr:rowOff>
    </xdr:from>
    <xdr:to>
      <xdr:col>11</xdr:col>
      <xdr:colOff>358775</xdr:colOff>
      <xdr:row>59</xdr:row>
      <xdr:rowOff>61964</xdr:rowOff>
    </xdr:to>
    <xdr:sp macro="" textlink="">
      <xdr:nvSpPr>
        <xdr:cNvPr id="367" name="円/楕円 366"/>
        <xdr:cNvSpPr/>
      </xdr:nvSpPr>
      <xdr:spPr>
        <a:xfrm>
          <a:off x="7810500" y="100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53091</xdr:rowOff>
    </xdr:from>
    <xdr:ext cx="469744" cy="259045"/>
    <xdr:sp macro="" textlink="">
      <xdr:nvSpPr>
        <xdr:cNvPr id="368" name="テキスト ボックス 367"/>
        <xdr:cNvSpPr txBox="1"/>
      </xdr:nvSpPr>
      <xdr:spPr>
        <a:xfrm>
          <a:off x="7626427" y="1016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130607</xdr:rowOff>
    </xdr:from>
    <xdr:to>
      <xdr:col>10</xdr:col>
      <xdr:colOff>155575</xdr:colOff>
      <xdr:row>59</xdr:row>
      <xdr:rowOff>60757</xdr:rowOff>
    </xdr:to>
    <xdr:sp macro="" textlink="">
      <xdr:nvSpPr>
        <xdr:cNvPr id="369" name="円/楕円 368"/>
        <xdr:cNvSpPr/>
      </xdr:nvSpPr>
      <xdr:spPr>
        <a:xfrm>
          <a:off x="6921500" y="100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51884</xdr:rowOff>
    </xdr:from>
    <xdr:ext cx="469744" cy="259045"/>
    <xdr:sp macro="" textlink="">
      <xdr:nvSpPr>
        <xdr:cNvPr id="370" name="テキスト ボックス 369"/>
        <xdr:cNvSpPr txBox="1"/>
      </xdr:nvSpPr>
      <xdr:spPr>
        <a:xfrm>
          <a:off x="6737427" y="1016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96861</xdr:rowOff>
    </xdr:from>
    <xdr:to>
      <xdr:col>15</xdr:col>
      <xdr:colOff>180975</xdr:colOff>
      <xdr:row>77</xdr:row>
      <xdr:rowOff>156662</xdr:rowOff>
    </xdr:to>
    <xdr:cxnSp macro="">
      <xdr:nvCxnSpPr>
        <xdr:cNvPr id="397" name="直線コネクタ 396"/>
        <xdr:cNvCxnSpPr/>
      </xdr:nvCxnSpPr>
      <xdr:spPr>
        <a:xfrm flipV="1">
          <a:off x="9639300" y="13298511"/>
          <a:ext cx="838200" cy="5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156662</xdr:rowOff>
    </xdr:from>
    <xdr:to>
      <xdr:col>14</xdr:col>
      <xdr:colOff>28575</xdr:colOff>
      <xdr:row>78</xdr:row>
      <xdr:rowOff>10449</xdr:rowOff>
    </xdr:to>
    <xdr:cxnSp macro="">
      <xdr:nvCxnSpPr>
        <xdr:cNvPr id="400" name="直線コネクタ 399"/>
        <xdr:cNvCxnSpPr/>
      </xdr:nvCxnSpPr>
      <xdr:spPr>
        <a:xfrm flipV="1">
          <a:off x="8750300" y="13358312"/>
          <a:ext cx="8890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1718</xdr:rowOff>
    </xdr:from>
    <xdr:to>
      <xdr:col>12</xdr:col>
      <xdr:colOff>511175</xdr:colOff>
      <xdr:row>78</xdr:row>
      <xdr:rowOff>10449</xdr:rowOff>
    </xdr:to>
    <xdr:cxnSp macro="">
      <xdr:nvCxnSpPr>
        <xdr:cNvPr id="403" name="直線コネクタ 402"/>
        <xdr:cNvCxnSpPr/>
      </xdr:nvCxnSpPr>
      <xdr:spPr>
        <a:xfrm>
          <a:off x="7861300" y="13374818"/>
          <a:ext cx="889000" cy="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1718</xdr:rowOff>
    </xdr:from>
    <xdr:to>
      <xdr:col>11</xdr:col>
      <xdr:colOff>307975</xdr:colOff>
      <xdr:row>78</xdr:row>
      <xdr:rowOff>92289</xdr:rowOff>
    </xdr:to>
    <xdr:cxnSp macro="">
      <xdr:nvCxnSpPr>
        <xdr:cNvPr id="406" name="直線コネクタ 405"/>
        <xdr:cNvCxnSpPr/>
      </xdr:nvCxnSpPr>
      <xdr:spPr>
        <a:xfrm flipV="1">
          <a:off x="6972300" y="13374818"/>
          <a:ext cx="889000" cy="9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46061</xdr:rowOff>
    </xdr:from>
    <xdr:to>
      <xdr:col>15</xdr:col>
      <xdr:colOff>231775</xdr:colOff>
      <xdr:row>77</xdr:row>
      <xdr:rowOff>147661</xdr:rowOff>
    </xdr:to>
    <xdr:sp macro="" textlink="">
      <xdr:nvSpPr>
        <xdr:cNvPr id="416" name="円/楕円 415"/>
        <xdr:cNvSpPr/>
      </xdr:nvSpPr>
      <xdr:spPr>
        <a:xfrm>
          <a:off x="10426700" y="1324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24488</xdr:rowOff>
    </xdr:from>
    <xdr:ext cx="469744" cy="259045"/>
    <xdr:sp macro="" textlink="">
      <xdr:nvSpPr>
        <xdr:cNvPr id="417" name="商工費該当値テキスト"/>
        <xdr:cNvSpPr txBox="1"/>
      </xdr:nvSpPr>
      <xdr:spPr>
        <a:xfrm>
          <a:off x="10528300" y="1322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105862</xdr:rowOff>
    </xdr:from>
    <xdr:to>
      <xdr:col>14</xdr:col>
      <xdr:colOff>79375</xdr:colOff>
      <xdr:row>78</xdr:row>
      <xdr:rowOff>36012</xdr:rowOff>
    </xdr:to>
    <xdr:sp macro="" textlink="">
      <xdr:nvSpPr>
        <xdr:cNvPr id="418" name="円/楕円 417"/>
        <xdr:cNvSpPr/>
      </xdr:nvSpPr>
      <xdr:spPr>
        <a:xfrm>
          <a:off x="9588500" y="1330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27139</xdr:rowOff>
    </xdr:from>
    <xdr:ext cx="469744" cy="259045"/>
    <xdr:sp macro="" textlink="">
      <xdr:nvSpPr>
        <xdr:cNvPr id="419" name="テキスト ボックス 418"/>
        <xdr:cNvSpPr txBox="1"/>
      </xdr:nvSpPr>
      <xdr:spPr>
        <a:xfrm>
          <a:off x="9404427" y="1340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131099</xdr:rowOff>
    </xdr:from>
    <xdr:to>
      <xdr:col>12</xdr:col>
      <xdr:colOff>561975</xdr:colOff>
      <xdr:row>78</xdr:row>
      <xdr:rowOff>61249</xdr:rowOff>
    </xdr:to>
    <xdr:sp macro="" textlink="">
      <xdr:nvSpPr>
        <xdr:cNvPr id="420" name="円/楕円 419"/>
        <xdr:cNvSpPr/>
      </xdr:nvSpPr>
      <xdr:spPr>
        <a:xfrm>
          <a:off x="8699500" y="1333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52376</xdr:rowOff>
    </xdr:from>
    <xdr:ext cx="469744" cy="259045"/>
    <xdr:sp macro="" textlink="">
      <xdr:nvSpPr>
        <xdr:cNvPr id="421" name="テキスト ボックス 420"/>
        <xdr:cNvSpPr txBox="1"/>
      </xdr:nvSpPr>
      <xdr:spPr>
        <a:xfrm>
          <a:off x="8515427" y="1342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122368</xdr:rowOff>
    </xdr:from>
    <xdr:to>
      <xdr:col>11</xdr:col>
      <xdr:colOff>358775</xdr:colOff>
      <xdr:row>78</xdr:row>
      <xdr:rowOff>52518</xdr:rowOff>
    </xdr:to>
    <xdr:sp macro="" textlink="">
      <xdr:nvSpPr>
        <xdr:cNvPr id="422" name="円/楕円 421"/>
        <xdr:cNvSpPr/>
      </xdr:nvSpPr>
      <xdr:spPr>
        <a:xfrm>
          <a:off x="7810500" y="1332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43645</xdr:rowOff>
    </xdr:from>
    <xdr:ext cx="469744" cy="259045"/>
    <xdr:sp macro="" textlink="">
      <xdr:nvSpPr>
        <xdr:cNvPr id="423" name="テキスト ボックス 422"/>
        <xdr:cNvSpPr txBox="1"/>
      </xdr:nvSpPr>
      <xdr:spPr>
        <a:xfrm>
          <a:off x="7626427" y="1341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41489</xdr:rowOff>
    </xdr:from>
    <xdr:to>
      <xdr:col>10</xdr:col>
      <xdr:colOff>155575</xdr:colOff>
      <xdr:row>78</xdr:row>
      <xdr:rowOff>143089</xdr:rowOff>
    </xdr:to>
    <xdr:sp macro="" textlink="">
      <xdr:nvSpPr>
        <xdr:cNvPr id="424" name="円/楕円 423"/>
        <xdr:cNvSpPr/>
      </xdr:nvSpPr>
      <xdr:spPr>
        <a:xfrm>
          <a:off x="6921500" y="1341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134216</xdr:rowOff>
    </xdr:from>
    <xdr:ext cx="469744" cy="259045"/>
    <xdr:sp macro="" textlink="">
      <xdr:nvSpPr>
        <xdr:cNvPr id="425" name="テキスト ボックス 424"/>
        <xdr:cNvSpPr txBox="1"/>
      </xdr:nvSpPr>
      <xdr:spPr>
        <a:xfrm>
          <a:off x="6737427" y="1350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25006</xdr:rowOff>
    </xdr:from>
    <xdr:to>
      <xdr:col>15</xdr:col>
      <xdr:colOff>180975</xdr:colOff>
      <xdr:row>98</xdr:row>
      <xdr:rowOff>33227</xdr:rowOff>
    </xdr:to>
    <xdr:cxnSp macro="">
      <xdr:nvCxnSpPr>
        <xdr:cNvPr id="452" name="直線コネクタ 451"/>
        <xdr:cNvCxnSpPr/>
      </xdr:nvCxnSpPr>
      <xdr:spPr>
        <a:xfrm flipV="1">
          <a:off x="9639300" y="16827106"/>
          <a:ext cx="838200" cy="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22135</xdr:rowOff>
    </xdr:from>
    <xdr:to>
      <xdr:col>14</xdr:col>
      <xdr:colOff>28575</xdr:colOff>
      <xdr:row>98</xdr:row>
      <xdr:rowOff>33227</xdr:rowOff>
    </xdr:to>
    <xdr:cxnSp macro="">
      <xdr:nvCxnSpPr>
        <xdr:cNvPr id="455" name="直線コネクタ 454"/>
        <xdr:cNvCxnSpPr/>
      </xdr:nvCxnSpPr>
      <xdr:spPr>
        <a:xfrm>
          <a:off x="8750300" y="16824235"/>
          <a:ext cx="889000" cy="1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16184</xdr:rowOff>
    </xdr:from>
    <xdr:to>
      <xdr:col>12</xdr:col>
      <xdr:colOff>511175</xdr:colOff>
      <xdr:row>98</xdr:row>
      <xdr:rowOff>22135</xdr:rowOff>
    </xdr:to>
    <xdr:cxnSp macro="">
      <xdr:nvCxnSpPr>
        <xdr:cNvPr id="458" name="直線コネクタ 457"/>
        <xdr:cNvCxnSpPr/>
      </xdr:nvCxnSpPr>
      <xdr:spPr>
        <a:xfrm>
          <a:off x="7861300" y="16818284"/>
          <a:ext cx="889000" cy="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16184</xdr:rowOff>
    </xdr:from>
    <xdr:to>
      <xdr:col>11</xdr:col>
      <xdr:colOff>307975</xdr:colOff>
      <xdr:row>98</xdr:row>
      <xdr:rowOff>25510</xdr:rowOff>
    </xdr:to>
    <xdr:cxnSp macro="">
      <xdr:nvCxnSpPr>
        <xdr:cNvPr id="461" name="直線コネクタ 460"/>
        <xdr:cNvCxnSpPr/>
      </xdr:nvCxnSpPr>
      <xdr:spPr>
        <a:xfrm flipV="1">
          <a:off x="6972300" y="16818284"/>
          <a:ext cx="8890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145656</xdr:rowOff>
    </xdr:from>
    <xdr:to>
      <xdr:col>15</xdr:col>
      <xdr:colOff>231775</xdr:colOff>
      <xdr:row>98</xdr:row>
      <xdr:rowOff>75806</xdr:rowOff>
    </xdr:to>
    <xdr:sp macro="" textlink="">
      <xdr:nvSpPr>
        <xdr:cNvPr id="471" name="円/楕円 470"/>
        <xdr:cNvSpPr/>
      </xdr:nvSpPr>
      <xdr:spPr>
        <a:xfrm>
          <a:off x="10426700" y="1677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60583</xdr:rowOff>
    </xdr:from>
    <xdr:ext cx="534377" cy="259045"/>
    <xdr:sp macro="" textlink="">
      <xdr:nvSpPr>
        <xdr:cNvPr id="472" name="土木費該当値テキスト"/>
        <xdr:cNvSpPr txBox="1"/>
      </xdr:nvSpPr>
      <xdr:spPr>
        <a:xfrm>
          <a:off x="10528300" y="1669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25,086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153877</xdr:rowOff>
    </xdr:from>
    <xdr:to>
      <xdr:col>14</xdr:col>
      <xdr:colOff>79375</xdr:colOff>
      <xdr:row>98</xdr:row>
      <xdr:rowOff>84027</xdr:rowOff>
    </xdr:to>
    <xdr:sp macro="" textlink="">
      <xdr:nvSpPr>
        <xdr:cNvPr id="473" name="円/楕円 472"/>
        <xdr:cNvSpPr/>
      </xdr:nvSpPr>
      <xdr:spPr>
        <a:xfrm>
          <a:off x="9588500" y="1678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75154</xdr:rowOff>
    </xdr:from>
    <xdr:ext cx="534377" cy="259045"/>
    <xdr:sp macro="" textlink="">
      <xdr:nvSpPr>
        <xdr:cNvPr id="474" name="テキスト ボックス 473"/>
        <xdr:cNvSpPr txBox="1"/>
      </xdr:nvSpPr>
      <xdr:spPr>
        <a:xfrm>
          <a:off x="9372111" y="168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142785</xdr:rowOff>
    </xdr:from>
    <xdr:to>
      <xdr:col>12</xdr:col>
      <xdr:colOff>561975</xdr:colOff>
      <xdr:row>98</xdr:row>
      <xdr:rowOff>72935</xdr:rowOff>
    </xdr:to>
    <xdr:sp macro="" textlink="">
      <xdr:nvSpPr>
        <xdr:cNvPr id="475" name="円/楕円 474"/>
        <xdr:cNvSpPr/>
      </xdr:nvSpPr>
      <xdr:spPr>
        <a:xfrm>
          <a:off x="8699500" y="167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64062</xdr:rowOff>
    </xdr:from>
    <xdr:ext cx="534377" cy="259045"/>
    <xdr:sp macro="" textlink="">
      <xdr:nvSpPr>
        <xdr:cNvPr id="476" name="テキスト ボックス 475"/>
        <xdr:cNvSpPr txBox="1"/>
      </xdr:nvSpPr>
      <xdr:spPr>
        <a:xfrm>
          <a:off x="8483111" y="1686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136834</xdr:rowOff>
    </xdr:from>
    <xdr:to>
      <xdr:col>11</xdr:col>
      <xdr:colOff>358775</xdr:colOff>
      <xdr:row>98</xdr:row>
      <xdr:rowOff>66984</xdr:rowOff>
    </xdr:to>
    <xdr:sp macro="" textlink="">
      <xdr:nvSpPr>
        <xdr:cNvPr id="477" name="円/楕円 476"/>
        <xdr:cNvSpPr/>
      </xdr:nvSpPr>
      <xdr:spPr>
        <a:xfrm>
          <a:off x="7810500" y="1676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58111</xdr:rowOff>
    </xdr:from>
    <xdr:ext cx="534377" cy="259045"/>
    <xdr:sp macro="" textlink="">
      <xdr:nvSpPr>
        <xdr:cNvPr id="478" name="テキスト ボックス 477"/>
        <xdr:cNvSpPr txBox="1"/>
      </xdr:nvSpPr>
      <xdr:spPr>
        <a:xfrm>
          <a:off x="7594111" y="1686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146160</xdr:rowOff>
    </xdr:from>
    <xdr:to>
      <xdr:col>10</xdr:col>
      <xdr:colOff>155575</xdr:colOff>
      <xdr:row>98</xdr:row>
      <xdr:rowOff>76310</xdr:rowOff>
    </xdr:to>
    <xdr:sp macro="" textlink="">
      <xdr:nvSpPr>
        <xdr:cNvPr id="479" name="円/楕円 478"/>
        <xdr:cNvSpPr/>
      </xdr:nvSpPr>
      <xdr:spPr>
        <a:xfrm>
          <a:off x="6921500" y="167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67437</xdr:rowOff>
    </xdr:from>
    <xdr:ext cx="534377" cy="259045"/>
    <xdr:sp macro="" textlink="">
      <xdr:nvSpPr>
        <xdr:cNvPr id="480" name="テキスト ボックス 479"/>
        <xdr:cNvSpPr txBox="1"/>
      </xdr:nvSpPr>
      <xdr:spPr>
        <a:xfrm>
          <a:off x="6705111" y="1686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34258</xdr:rowOff>
    </xdr:from>
    <xdr:to>
      <xdr:col>23</xdr:col>
      <xdr:colOff>517525</xdr:colOff>
      <xdr:row>38</xdr:row>
      <xdr:rowOff>27572</xdr:rowOff>
    </xdr:to>
    <xdr:cxnSp macro="">
      <xdr:nvCxnSpPr>
        <xdr:cNvPr id="506" name="直線コネクタ 505"/>
        <xdr:cNvCxnSpPr/>
      </xdr:nvCxnSpPr>
      <xdr:spPr>
        <a:xfrm>
          <a:off x="15481300" y="6377908"/>
          <a:ext cx="838200" cy="16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34258</xdr:rowOff>
    </xdr:from>
    <xdr:to>
      <xdr:col>22</xdr:col>
      <xdr:colOff>365125</xdr:colOff>
      <xdr:row>37</xdr:row>
      <xdr:rowOff>155873</xdr:rowOff>
    </xdr:to>
    <xdr:cxnSp macro="">
      <xdr:nvCxnSpPr>
        <xdr:cNvPr id="509" name="直線コネクタ 508"/>
        <xdr:cNvCxnSpPr/>
      </xdr:nvCxnSpPr>
      <xdr:spPr>
        <a:xfrm flipV="1">
          <a:off x="14592300" y="6377908"/>
          <a:ext cx="889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155873</xdr:rowOff>
    </xdr:from>
    <xdr:to>
      <xdr:col>21</xdr:col>
      <xdr:colOff>161925</xdr:colOff>
      <xdr:row>38</xdr:row>
      <xdr:rowOff>63062</xdr:rowOff>
    </xdr:to>
    <xdr:cxnSp macro="">
      <xdr:nvCxnSpPr>
        <xdr:cNvPr id="512" name="直線コネクタ 511"/>
        <xdr:cNvCxnSpPr/>
      </xdr:nvCxnSpPr>
      <xdr:spPr>
        <a:xfrm flipV="1">
          <a:off x="13703300" y="6499523"/>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35630</xdr:rowOff>
    </xdr:from>
    <xdr:to>
      <xdr:col>19</xdr:col>
      <xdr:colOff>644525</xdr:colOff>
      <xdr:row>38</xdr:row>
      <xdr:rowOff>63062</xdr:rowOff>
    </xdr:to>
    <xdr:cxnSp macro="">
      <xdr:nvCxnSpPr>
        <xdr:cNvPr id="515" name="直線コネクタ 514"/>
        <xdr:cNvCxnSpPr/>
      </xdr:nvCxnSpPr>
      <xdr:spPr>
        <a:xfrm>
          <a:off x="12814300" y="655073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148222</xdr:rowOff>
    </xdr:from>
    <xdr:to>
      <xdr:col>23</xdr:col>
      <xdr:colOff>568325</xdr:colOff>
      <xdr:row>38</xdr:row>
      <xdr:rowOff>78372</xdr:rowOff>
    </xdr:to>
    <xdr:sp macro="" textlink="">
      <xdr:nvSpPr>
        <xdr:cNvPr id="525" name="円/楕円 524"/>
        <xdr:cNvSpPr/>
      </xdr:nvSpPr>
      <xdr:spPr>
        <a:xfrm>
          <a:off x="16268700" y="649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63149</xdr:rowOff>
    </xdr:from>
    <xdr:ext cx="469744" cy="259045"/>
    <xdr:sp macro="" textlink="">
      <xdr:nvSpPr>
        <xdr:cNvPr id="526" name="消防費該当値テキスト"/>
        <xdr:cNvSpPr txBox="1"/>
      </xdr:nvSpPr>
      <xdr:spPr>
        <a:xfrm>
          <a:off x="16370300" y="640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154908</xdr:rowOff>
    </xdr:from>
    <xdr:to>
      <xdr:col>22</xdr:col>
      <xdr:colOff>415925</xdr:colOff>
      <xdr:row>37</xdr:row>
      <xdr:rowOff>85058</xdr:rowOff>
    </xdr:to>
    <xdr:sp macro="" textlink="">
      <xdr:nvSpPr>
        <xdr:cNvPr id="527" name="円/楕円 526"/>
        <xdr:cNvSpPr/>
      </xdr:nvSpPr>
      <xdr:spPr>
        <a:xfrm>
          <a:off x="15430500" y="63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76185</xdr:rowOff>
    </xdr:from>
    <xdr:ext cx="534377" cy="259045"/>
    <xdr:sp macro="" textlink="">
      <xdr:nvSpPr>
        <xdr:cNvPr id="528" name="テキスト ボックス 527"/>
        <xdr:cNvSpPr txBox="1"/>
      </xdr:nvSpPr>
      <xdr:spPr>
        <a:xfrm>
          <a:off x="15214111" y="641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105073</xdr:rowOff>
    </xdr:from>
    <xdr:to>
      <xdr:col>21</xdr:col>
      <xdr:colOff>212725</xdr:colOff>
      <xdr:row>38</xdr:row>
      <xdr:rowOff>35223</xdr:rowOff>
    </xdr:to>
    <xdr:sp macro="" textlink="">
      <xdr:nvSpPr>
        <xdr:cNvPr id="529" name="円/楕円 528"/>
        <xdr:cNvSpPr/>
      </xdr:nvSpPr>
      <xdr:spPr>
        <a:xfrm>
          <a:off x="14541500" y="644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26350</xdr:rowOff>
    </xdr:from>
    <xdr:ext cx="534377" cy="259045"/>
    <xdr:sp macro="" textlink="">
      <xdr:nvSpPr>
        <xdr:cNvPr id="530" name="テキスト ボックス 529"/>
        <xdr:cNvSpPr txBox="1"/>
      </xdr:nvSpPr>
      <xdr:spPr>
        <a:xfrm>
          <a:off x="14325111" y="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12262</xdr:rowOff>
    </xdr:from>
    <xdr:to>
      <xdr:col>20</xdr:col>
      <xdr:colOff>9525</xdr:colOff>
      <xdr:row>38</xdr:row>
      <xdr:rowOff>113862</xdr:rowOff>
    </xdr:to>
    <xdr:sp macro="" textlink="">
      <xdr:nvSpPr>
        <xdr:cNvPr id="531" name="円/楕円 530"/>
        <xdr:cNvSpPr/>
      </xdr:nvSpPr>
      <xdr:spPr>
        <a:xfrm>
          <a:off x="13652500" y="652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104989</xdr:rowOff>
    </xdr:from>
    <xdr:ext cx="469744" cy="259045"/>
    <xdr:sp macro="" textlink="">
      <xdr:nvSpPr>
        <xdr:cNvPr id="532" name="テキスト ボックス 531"/>
        <xdr:cNvSpPr txBox="1"/>
      </xdr:nvSpPr>
      <xdr:spPr>
        <a:xfrm>
          <a:off x="13468427" y="662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156280</xdr:rowOff>
    </xdr:from>
    <xdr:to>
      <xdr:col>18</xdr:col>
      <xdr:colOff>492125</xdr:colOff>
      <xdr:row>38</xdr:row>
      <xdr:rowOff>86430</xdr:rowOff>
    </xdr:to>
    <xdr:sp macro="" textlink="">
      <xdr:nvSpPr>
        <xdr:cNvPr id="533" name="円/楕円 532"/>
        <xdr:cNvSpPr/>
      </xdr:nvSpPr>
      <xdr:spPr>
        <a:xfrm>
          <a:off x="12763500" y="64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77557</xdr:rowOff>
    </xdr:from>
    <xdr:ext cx="469744" cy="259045"/>
    <xdr:sp macro="" textlink="">
      <xdr:nvSpPr>
        <xdr:cNvPr id="534" name="テキスト ボックス 533"/>
        <xdr:cNvSpPr txBox="1"/>
      </xdr:nvSpPr>
      <xdr:spPr>
        <a:xfrm>
          <a:off x="12579427" y="659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101600</xdr:rowOff>
    </xdr:from>
    <xdr:to>
      <xdr:col>23</xdr:col>
      <xdr:colOff>517525</xdr:colOff>
      <xdr:row>57</xdr:row>
      <xdr:rowOff>110858</xdr:rowOff>
    </xdr:to>
    <xdr:cxnSp macro="">
      <xdr:nvCxnSpPr>
        <xdr:cNvPr id="564" name="直線コネクタ 563"/>
        <xdr:cNvCxnSpPr/>
      </xdr:nvCxnSpPr>
      <xdr:spPr>
        <a:xfrm>
          <a:off x="15481300" y="9874250"/>
          <a:ext cx="8382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5"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101600</xdr:rowOff>
    </xdr:from>
    <xdr:to>
      <xdr:col>22</xdr:col>
      <xdr:colOff>365125</xdr:colOff>
      <xdr:row>58</xdr:row>
      <xdr:rowOff>36163</xdr:rowOff>
    </xdr:to>
    <xdr:cxnSp macro="">
      <xdr:nvCxnSpPr>
        <xdr:cNvPr id="567" name="直線コネクタ 566"/>
        <xdr:cNvCxnSpPr/>
      </xdr:nvCxnSpPr>
      <xdr:spPr>
        <a:xfrm flipV="1">
          <a:off x="14592300" y="9874250"/>
          <a:ext cx="889000" cy="10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28086</xdr:rowOff>
    </xdr:from>
    <xdr:to>
      <xdr:col>21</xdr:col>
      <xdr:colOff>161925</xdr:colOff>
      <xdr:row>58</xdr:row>
      <xdr:rowOff>36163</xdr:rowOff>
    </xdr:to>
    <xdr:cxnSp macro="">
      <xdr:nvCxnSpPr>
        <xdr:cNvPr id="570" name="直線コネクタ 569"/>
        <xdr:cNvCxnSpPr/>
      </xdr:nvCxnSpPr>
      <xdr:spPr>
        <a:xfrm>
          <a:off x="13703300" y="9972186"/>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115621</xdr:rowOff>
    </xdr:from>
    <xdr:to>
      <xdr:col>19</xdr:col>
      <xdr:colOff>644525</xdr:colOff>
      <xdr:row>58</xdr:row>
      <xdr:rowOff>28086</xdr:rowOff>
    </xdr:to>
    <xdr:cxnSp macro="">
      <xdr:nvCxnSpPr>
        <xdr:cNvPr id="573" name="直線コネクタ 572"/>
        <xdr:cNvCxnSpPr/>
      </xdr:nvCxnSpPr>
      <xdr:spPr>
        <a:xfrm>
          <a:off x="12814300" y="9888271"/>
          <a:ext cx="889000" cy="8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60058</xdr:rowOff>
    </xdr:from>
    <xdr:to>
      <xdr:col>23</xdr:col>
      <xdr:colOff>568325</xdr:colOff>
      <xdr:row>57</xdr:row>
      <xdr:rowOff>161658</xdr:rowOff>
    </xdr:to>
    <xdr:sp macro="" textlink="">
      <xdr:nvSpPr>
        <xdr:cNvPr id="583" name="円/楕円 582"/>
        <xdr:cNvSpPr/>
      </xdr:nvSpPr>
      <xdr:spPr>
        <a:xfrm>
          <a:off x="16268700" y="983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38485</xdr:rowOff>
    </xdr:from>
    <xdr:ext cx="534377" cy="259045"/>
    <xdr:sp macro="" textlink="">
      <xdr:nvSpPr>
        <xdr:cNvPr id="584" name="教育費該当値テキスト"/>
        <xdr:cNvSpPr txBox="1"/>
      </xdr:nvSpPr>
      <xdr:spPr>
        <a:xfrm>
          <a:off x="16370300" y="981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34,514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50800</xdr:rowOff>
    </xdr:from>
    <xdr:to>
      <xdr:col>22</xdr:col>
      <xdr:colOff>415925</xdr:colOff>
      <xdr:row>57</xdr:row>
      <xdr:rowOff>152400</xdr:rowOff>
    </xdr:to>
    <xdr:sp macro="" textlink="">
      <xdr:nvSpPr>
        <xdr:cNvPr id="585" name="円/楕円 584"/>
        <xdr:cNvSpPr/>
      </xdr:nvSpPr>
      <xdr:spPr>
        <a:xfrm>
          <a:off x="1543050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143527</xdr:rowOff>
    </xdr:from>
    <xdr:ext cx="534377" cy="259045"/>
    <xdr:sp macro="" textlink="">
      <xdr:nvSpPr>
        <xdr:cNvPr id="586" name="テキスト ボックス 585"/>
        <xdr:cNvSpPr txBox="1"/>
      </xdr:nvSpPr>
      <xdr:spPr>
        <a:xfrm>
          <a:off x="15214111" y="99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156813</xdr:rowOff>
    </xdr:from>
    <xdr:to>
      <xdr:col>21</xdr:col>
      <xdr:colOff>212725</xdr:colOff>
      <xdr:row>58</xdr:row>
      <xdr:rowOff>86963</xdr:rowOff>
    </xdr:to>
    <xdr:sp macro="" textlink="">
      <xdr:nvSpPr>
        <xdr:cNvPr id="587" name="円/楕円 586"/>
        <xdr:cNvSpPr/>
      </xdr:nvSpPr>
      <xdr:spPr>
        <a:xfrm>
          <a:off x="14541500" y="992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78090</xdr:rowOff>
    </xdr:from>
    <xdr:ext cx="534377" cy="259045"/>
    <xdr:sp macro="" textlink="">
      <xdr:nvSpPr>
        <xdr:cNvPr id="588" name="テキスト ボックス 587"/>
        <xdr:cNvSpPr txBox="1"/>
      </xdr:nvSpPr>
      <xdr:spPr>
        <a:xfrm>
          <a:off x="14325111" y="1002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148736</xdr:rowOff>
    </xdr:from>
    <xdr:to>
      <xdr:col>20</xdr:col>
      <xdr:colOff>9525</xdr:colOff>
      <xdr:row>58</xdr:row>
      <xdr:rowOff>78886</xdr:rowOff>
    </xdr:to>
    <xdr:sp macro="" textlink="">
      <xdr:nvSpPr>
        <xdr:cNvPr id="589" name="円/楕円 588"/>
        <xdr:cNvSpPr/>
      </xdr:nvSpPr>
      <xdr:spPr>
        <a:xfrm>
          <a:off x="13652500" y="99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70013</xdr:rowOff>
    </xdr:from>
    <xdr:ext cx="534377" cy="259045"/>
    <xdr:sp macro="" textlink="">
      <xdr:nvSpPr>
        <xdr:cNvPr id="590" name="テキスト ボックス 589"/>
        <xdr:cNvSpPr txBox="1"/>
      </xdr:nvSpPr>
      <xdr:spPr>
        <a:xfrm>
          <a:off x="13436111" y="1001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29,859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64821</xdr:rowOff>
    </xdr:from>
    <xdr:to>
      <xdr:col>18</xdr:col>
      <xdr:colOff>492125</xdr:colOff>
      <xdr:row>57</xdr:row>
      <xdr:rowOff>166421</xdr:rowOff>
    </xdr:to>
    <xdr:sp macro="" textlink="">
      <xdr:nvSpPr>
        <xdr:cNvPr id="591" name="円/楕円 590"/>
        <xdr:cNvSpPr/>
      </xdr:nvSpPr>
      <xdr:spPr>
        <a:xfrm>
          <a:off x="12763500" y="98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157548</xdr:rowOff>
    </xdr:from>
    <xdr:ext cx="534377" cy="259045"/>
    <xdr:sp macro="" textlink="">
      <xdr:nvSpPr>
        <xdr:cNvPr id="592" name="テキスト ボックス 591"/>
        <xdr:cNvSpPr txBox="1"/>
      </xdr:nvSpPr>
      <xdr:spPr>
        <a:xfrm>
          <a:off x="12547111" y="99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43814</xdr:rowOff>
    </xdr:from>
    <xdr:to>
      <xdr:col>23</xdr:col>
      <xdr:colOff>517525</xdr:colOff>
      <xdr:row>79</xdr:row>
      <xdr:rowOff>44450</xdr:rowOff>
    </xdr:to>
    <xdr:cxnSp macro="">
      <xdr:nvCxnSpPr>
        <xdr:cNvPr id="621" name="直線コネクタ 620"/>
        <xdr:cNvCxnSpPr/>
      </xdr:nvCxnSpPr>
      <xdr:spPr>
        <a:xfrm flipV="1">
          <a:off x="15481300" y="13588364"/>
          <a:ext cx="8382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4" name="直線コネクタ 62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28956</xdr:rowOff>
    </xdr:from>
    <xdr:to>
      <xdr:col>21</xdr:col>
      <xdr:colOff>161925</xdr:colOff>
      <xdr:row>79</xdr:row>
      <xdr:rowOff>44450</xdr:rowOff>
    </xdr:to>
    <xdr:cxnSp macro="">
      <xdr:nvCxnSpPr>
        <xdr:cNvPr id="627" name="直線コネクタ 626"/>
        <xdr:cNvCxnSpPr/>
      </xdr:nvCxnSpPr>
      <xdr:spPr>
        <a:xfrm>
          <a:off x="13703300" y="13573506"/>
          <a:ext cx="8890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28956</xdr:rowOff>
    </xdr:from>
    <xdr:to>
      <xdr:col>19</xdr:col>
      <xdr:colOff>644525</xdr:colOff>
      <xdr:row>79</xdr:row>
      <xdr:rowOff>29083</xdr:rowOff>
    </xdr:to>
    <xdr:cxnSp macro="">
      <xdr:nvCxnSpPr>
        <xdr:cNvPr id="630" name="直線コネクタ 629"/>
        <xdr:cNvCxnSpPr/>
      </xdr:nvCxnSpPr>
      <xdr:spPr>
        <a:xfrm flipV="1">
          <a:off x="12814300" y="13573506"/>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164464</xdr:rowOff>
    </xdr:from>
    <xdr:to>
      <xdr:col>23</xdr:col>
      <xdr:colOff>568325</xdr:colOff>
      <xdr:row>79</xdr:row>
      <xdr:rowOff>94614</xdr:rowOff>
    </xdr:to>
    <xdr:sp macro="" textlink="">
      <xdr:nvSpPr>
        <xdr:cNvPr id="640" name="円/楕円 639"/>
        <xdr:cNvSpPr/>
      </xdr:nvSpPr>
      <xdr:spPr>
        <a:xfrm>
          <a:off x="162687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85741</xdr:rowOff>
    </xdr:from>
    <xdr:ext cx="249299" cy="259045"/>
    <xdr:sp macro="" textlink="">
      <xdr:nvSpPr>
        <xdr:cNvPr id="641" name="災害復旧費該当値テキスト"/>
        <xdr:cNvSpPr txBox="1"/>
      </xdr:nvSpPr>
      <xdr:spPr>
        <a:xfrm>
          <a:off x="16370300" y="13458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2" name="円/楕円 64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3" name="テキスト ボックス 64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4" name="円/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5" name="テキスト ボックス 64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149606</xdr:rowOff>
    </xdr:from>
    <xdr:to>
      <xdr:col>20</xdr:col>
      <xdr:colOff>9525</xdr:colOff>
      <xdr:row>79</xdr:row>
      <xdr:rowOff>79756</xdr:rowOff>
    </xdr:to>
    <xdr:sp macro="" textlink="">
      <xdr:nvSpPr>
        <xdr:cNvPr id="646" name="円/楕円 645"/>
        <xdr:cNvSpPr/>
      </xdr:nvSpPr>
      <xdr:spPr>
        <a:xfrm>
          <a:off x="13652500" y="135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70883</xdr:rowOff>
    </xdr:from>
    <xdr:ext cx="378565" cy="259045"/>
    <xdr:sp macro="" textlink="">
      <xdr:nvSpPr>
        <xdr:cNvPr id="647" name="テキスト ボックス 646"/>
        <xdr:cNvSpPr txBox="1"/>
      </xdr:nvSpPr>
      <xdr:spPr>
        <a:xfrm>
          <a:off x="13514017" y="13615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149733</xdr:rowOff>
    </xdr:from>
    <xdr:to>
      <xdr:col>18</xdr:col>
      <xdr:colOff>492125</xdr:colOff>
      <xdr:row>79</xdr:row>
      <xdr:rowOff>79883</xdr:rowOff>
    </xdr:to>
    <xdr:sp macro="" textlink="">
      <xdr:nvSpPr>
        <xdr:cNvPr id="648" name="円/楕円 647"/>
        <xdr:cNvSpPr/>
      </xdr:nvSpPr>
      <xdr:spPr>
        <a:xfrm>
          <a:off x="12763500" y="1352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71010</xdr:rowOff>
    </xdr:from>
    <xdr:ext cx="378565" cy="259045"/>
    <xdr:sp macro="" textlink="">
      <xdr:nvSpPr>
        <xdr:cNvPr id="649" name="テキスト ボックス 648"/>
        <xdr:cNvSpPr txBox="1"/>
      </xdr:nvSpPr>
      <xdr:spPr>
        <a:xfrm>
          <a:off x="12625017" y="13615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141153</xdr:rowOff>
    </xdr:from>
    <xdr:to>
      <xdr:col>23</xdr:col>
      <xdr:colOff>517525</xdr:colOff>
      <xdr:row>96</xdr:row>
      <xdr:rowOff>160258</xdr:rowOff>
    </xdr:to>
    <xdr:cxnSp macro="">
      <xdr:nvCxnSpPr>
        <xdr:cNvPr id="680" name="直線コネクタ 679"/>
        <xdr:cNvCxnSpPr/>
      </xdr:nvCxnSpPr>
      <xdr:spPr>
        <a:xfrm>
          <a:off x="15481300" y="16600353"/>
          <a:ext cx="8382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13952</xdr:rowOff>
    </xdr:from>
    <xdr:ext cx="534377" cy="259045"/>
    <xdr:sp macro="" textlink="">
      <xdr:nvSpPr>
        <xdr:cNvPr id="681" name="公債費平均値テキスト"/>
        <xdr:cNvSpPr txBox="1"/>
      </xdr:nvSpPr>
      <xdr:spPr>
        <a:xfrm>
          <a:off x="16370300" y="1630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108741</xdr:rowOff>
    </xdr:from>
    <xdr:to>
      <xdr:col>22</xdr:col>
      <xdr:colOff>365125</xdr:colOff>
      <xdr:row>96</xdr:row>
      <xdr:rowOff>141153</xdr:rowOff>
    </xdr:to>
    <xdr:cxnSp macro="">
      <xdr:nvCxnSpPr>
        <xdr:cNvPr id="683" name="直線コネクタ 682"/>
        <xdr:cNvCxnSpPr/>
      </xdr:nvCxnSpPr>
      <xdr:spPr>
        <a:xfrm>
          <a:off x="14592300" y="16567941"/>
          <a:ext cx="889000" cy="3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108741</xdr:rowOff>
    </xdr:from>
    <xdr:to>
      <xdr:col>21</xdr:col>
      <xdr:colOff>161925</xdr:colOff>
      <xdr:row>96</xdr:row>
      <xdr:rowOff>110635</xdr:rowOff>
    </xdr:to>
    <xdr:cxnSp macro="">
      <xdr:nvCxnSpPr>
        <xdr:cNvPr id="686" name="直線コネクタ 685"/>
        <xdr:cNvCxnSpPr/>
      </xdr:nvCxnSpPr>
      <xdr:spPr>
        <a:xfrm flipV="1">
          <a:off x="13703300" y="16567941"/>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97262</xdr:rowOff>
    </xdr:from>
    <xdr:to>
      <xdr:col>19</xdr:col>
      <xdr:colOff>644525</xdr:colOff>
      <xdr:row>96</xdr:row>
      <xdr:rowOff>110635</xdr:rowOff>
    </xdr:to>
    <xdr:cxnSp macro="">
      <xdr:nvCxnSpPr>
        <xdr:cNvPr id="689" name="直線コネクタ 688"/>
        <xdr:cNvCxnSpPr/>
      </xdr:nvCxnSpPr>
      <xdr:spPr>
        <a:xfrm>
          <a:off x="12814300" y="16556462"/>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109458</xdr:rowOff>
    </xdr:from>
    <xdr:to>
      <xdr:col>23</xdr:col>
      <xdr:colOff>568325</xdr:colOff>
      <xdr:row>97</xdr:row>
      <xdr:rowOff>39608</xdr:rowOff>
    </xdr:to>
    <xdr:sp macro="" textlink="">
      <xdr:nvSpPr>
        <xdr:cNvPr id="699" name="円/楕円 698"/>
        <xdr:cNvSpPr/>
      </xdr:nvSpPr>
      <xdr:spPr>
        <a:xfrm>
          <a:off x="16268700" y="1656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87885</xdr:rowOff>
    </xdr:from>
    <xdr:ext cx="534377" cy="259045"/>
    <xdr:sp macro="" textlink="">
      <xdr:nvSpPr>
        <xdr:cNvPr id="700" name="公債費該当値テキスト"/>
        <xdr:cNvSpPr txBox="1"/>
      </xdr:nvSpPr>
      <xdr:spPr>
        <a:xfrm>
          <a:off x="16370300" y="1654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27,741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90353</xdr:rowOff>
    </xdr:from>
    <xdr:to>
      <xdr:col>22</xdr:col>
      <xdr:colOff>415925</xdr:colOff>
      <xdr:row>97</xdr:row>
      <xdr:rowOff>20503</xdr:rowOff>
    </xdr:to>
    <xdr:sp macro="" textlink="">
      <xdr:nvSpPr>
        <xdr:cNvPr id="701" name="円/楕円 700"/>
        <xdr:cNvSpPr/>
      </xdr:nvSpPr>
      <xdr:spPr>
        <a:xfrm>
          <a:off x="15430500" y="1654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11630</xdr:rowOff>
    </xdr:from>
    <xdr:ext cx="534377" cy="259045"/>
    <xdr:sp macro="" textlink="">
      <xdr:nvSpPr>
        <xdr:cNvPr id="702" name="テキスト ボックス 701"/>
        <xdr:cNvSpPr txBox="1"/>
      </xdr:nvSpPr>
      <xdr:spPr>
        <a:xfrm>
          <a:off x="15214111" y="1664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28,911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57941</xdr:rowOff>
    </xdr:from>
    <xdr:to>
      <xdr:col>21</xdr:col>
      <xdr:colOff>212725</xdr:colOff>
      <xdr:row>96</xdr:row>
      <xdr:rowOff>159541</xdr:rowOff>
    </xdr:to>
    <xdr:sp macro="" textlink="">
      <xdr:nvSpPr>
        <xdr:cNvPr id="703" name="円/楕円 702"/>
        <xdr:cNvSpPr/>
      </xdr:nvSpPr>
      <xdr:spPr>
        <a:xfrm>
          <a:off x="14541500" y="1651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150668</xdr:rowOff>
    </xdr:from>
    <xdr:ext cx="534377" cy="259045"/>
    <xdr:sp macro="" textlink="">
      <xdr:nvSpPr>
        <xdr:cNvPr id="704" name="テキスト ボックス 703"/>
        <xdr:cNvSpPr txBox="1"/>
      </xdr:nvSpPr>
      <xdr:spPr>
        <a:xfrm>
          <a:off x="14325111" y="1660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59835</xdr:rowOff>
    </xdr:from>
    <xdr:to>
      <xdr:col>20</xdr:col>
      <xdr:colOff>9525</xdr:colOff>
      <xdr:row>96</xdr:row>
      <xdr:rowOff>161435</xdr:rowOff>
    </xdr:to>
    <xdr:sp macro="" textlink="">
      <xdr:nvSpPr>
        <xdr:cNvPr id="705" name="円/楕円 704"/>
        <xdr:cNvSpPr/>
      </xdr:nvSpPr>
      <xdr:spPr>
        <a:xfrm>
          <a:off x="13652500" y="1651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152562</xdr:rowOff>
    </xdr:from>
    <xdr:ext cx="534377" cy="259045"/>
    <xdr:sp macro="" textlink="">
      <xdr:nvSpPr>
        <xdr:cNvPr id="706" name="テキスト ボックス 705"/>
        <xdr:cNvSpPr txBox="1"/>
      </xdr:nvSpPr>
      <xdr:spPr>
        <a:xfrm>
          <a:off x="13436111" y="1661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46462</xdr:rowOff>
    </xdr:from>
    <xdr:to>
      <xdr:col>18</xdr:col>
      <xdr:colOff>492125</xdr:colOff>
      <xdr:row>96</xdr:row>
      <xdr:rowOff>148062</xdr:rowOff>
    </xdr:to>
    <xdr:sp macro="" textlink="">
      <xdr:nvSpPr>
        <xdr:cNvPr id="707" name="円/楕円 706"/>
        <xdr:cNvSpPr/>
      </xdr:nvSpPr>
      <xdr:spPr>
        <a:xfrm>
          <a:off x="12763500" y="165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139189</xdr:rowOff>
    </xdr:from>
    <xdr:ext cx="534377" cy="259045"/>
    <xdr:sp macro="" textlink="">
      <xdr:nvSpPr>
        <xdr:cNvPr id="708" name="テキスト ボックス 707"/>
        <xdr:cNvSpPr txBox="1"/>
      </xdr:nvSpPr>
      <xdr:spPr>
        <a:xfrm>
          <a:off x="12547111" y="165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ea"/>
              <a:ea typeface="+mn-ea"/>
              <a:cs typeface="+mn-cs"/>
            </a:rPr>
            <a:t>　歳出決算総額は</a:t>
          </a:r>
          <a:r>
            <a:rPr lang="en-US" altLang="ja-JP" sz="1100">
              <a:solidFill>
                <a:schemeClr val="dk1"/>
              </a:solidFill>
              <a:effectLst/>
              <a:latin typeface="+mn-ea"/>
              <a:ea typeface="+mn-ea"/>
              <a:cs typeface="+mn-cs"/>
            </a:rPr>
            <a:t>30,866,282</a:t>
          </a:r>
          <a:r>
            <a:rPr lang="ja-JP" altLang="ja-JP" sz="1100">
              <a:solidFill>
                <a:schemeClr val="dk1"/>
              </a:solidFill>
              <a:effectLst/>
              <a:latin typeface="+mn-ea"/>
              <a:ea typeface="+mn-ea"/>
              <a:cs typeface="+mn-cs"/>
            </a:rPr>
            <a:t>千円で、住民一人当たり</a:t>
          </a:r>
          <a:r>
            <a:rPr lang="en-US" altLang="ja-JP" sz="1100">
              <a:solidFill>
                <a:schemeClr val="dk1"/>
              </a:solidFill>
              <a:effectLst/>
              <a:latin typeface="+mn-ea"/>
              <a:ea typeface="+mn-ea"/>
              <a:cs typeface="+mn-cs"/>
            </a:rPr>
            <a:t>345,988</a:t>
          </a:r>
          <a:r>
            <a:rPr lang="ja-JP" altLang="ja-JP" sz="1100">
              <a:solidFill>
                <a:schemeClr val="dk1"/>
              </a:solidFill>
              <a:effectLst/>
              <a:latin typeface="+mn-ea"/>
              <a:ea typeface="+mn-ea"/>
              <a:cs typeface="+mn-cs"/>
            </a:rPr>
            <a:t>円となっている。</a:t>
          </a:r>
        </a:p>
        <a:p>
          <a:r>
            <a:rPr lang="ja-JP" altLang="ja-JP" sz="1100">
              <a:solidFill>
                <a:schemeClr val="dk1"/>
              </a:solidFill>
              <a:effectLst/>
              <a:latin typeface="+mn-ea"/>
              <a:ea typeface="+mn-ea"/>
              <a:cs typeface="+mn-cs"/>
            </a:rPr>
            <a:t>　構成比で最も大きい民生費は、住民一人当たり</a:t>
          </a:r>
          <a:r>
            <a:rPr lang="en-US" altLang="ja-JP" sz="1100">
              <a:solidFill>
                <a:schemeClr val="dk1"/>
              </a:solidFill>
              <a:effectLst/>
              <a:latin typeface="+mn-ea"/>
              <a:ea typeface="+mn-ea"/>
              <a:cs typeface="+mn-cs"/>
            </a:rPr>
            <a:t>161,089</a:t>
          </a:r>
          <a:r>
            <a:rPr lang="ja-JP" altLang="ja-JP" sz="1100">
              <a:solidFill>
                <a:schemeClr val="dk1"/>
              </a:solidFill>
              <a:effectLst/>
              <a:latin typeface="+mn-ea"/>
              <a:ea typeface="+mn-ea"/>
              <a:cs typeface="+mn-cs"/>
            </a:rPr>
            <a:t>円となっており、平成</a:t>
          </a:r>
          <a:r>
            <a:rPr lang="en-US" altLang="ja-JP" sz="1100">
              <a:solidFill>
                <a:schemeClr val="dk1"/>
              </a:solidFill>
              <a:effectLst/>
              <a:latin typeface="+mn-ea"/>
              <a:ea typeface="+mn-ea"/>
              <a:cs typeface="+mn-cs"/>
            </a:rPr>
            <a:t>23</a:t>
          </a:r>
          <a:r>
            <a:rPr lang="ja-JP" altLang="ja-JP" sz="1100">
              <a:solidFill>
                <a:schemeClr val="dk1"/>
              </a:solidFill>
              <a:effectLst/>
              <a:latin typeface="+mn-ea"/>
              <a:ea typeface="+mn-ea"/>
              <a:cs typeface="+mn-cs"/>
            </a:rPr>
            <a:t>年度以降増加傾向が続いている。特に平成</a:t>
          </a:r>
          <a:r>
            <a:rPr lang="en-US" altLang="ja-JP" sz="1100">
              <a:solidFill>
                <a:schemeClr val="dk1"/>
              </a:solidFill>
              <a:effectLst/>
              <a:latin typeface="+mn-ea"/>
              <a:ea typeface="+mn-ea"/>
              <a:cs typeface="+mn-cs"/>
            </a:rPr>
            <a:t>26</a:t>
          </a:r>
          <a:r>
            <a:rPr lang="ja-JP" altLang="ja-JP" sz="1100">
              <a:solidFill>
                <a:schemeClr val="dk1"/>
              </a:solidFill>
              <a:effectLst/>
              <a:latin typeface="+mn-ea"/>
              <a:ea typeface="+mn-ea"/>
              <a:cs typeface="+mn-cs"/>
            </a:rPr>
            <a:t>年度決算、平成</a:t>
          </a:r>
          <a:r>
            <a:rPr lang="en-US" altLang="ja-JP" sz="1100">
              <a:solidFill>
                <a:schemeClr val="dk1"/>
              </a:solidFill>
              <a:effectLst/>
              <a:latin typeface="+mn-ea"/>
              <a:ea typeface="+mn-ea"/>
              <a:cs typeface="+mn-cs"/>
            </a:rPr>
            <a:t>27</a:t>
          </a:r>
          <a:r>
            <a:rPr lang="ja-JP" altLang="ja-JP" sz="1100">
              <a:solidFill>
                <a:schemeClr val="dk1"/>
              </a:solidFill>
              <a:effectLst/>
              <a:latin typeface="+mn-ea"/>
              <a:ea typeface="+mn-ea"/>
              <a:cs typeface="+mn-cs"/>
            </a:rPr>
            <a:t>年度決算で対前年比の上昇幅が大きい。これは、平成</a:t>
          </a:r>
          <a:r>
            <a:rPr lang="en-US" altLang="ja-JP" sz="1100">
              <a:solidFill>
                <a:schemeClr val="dk1"/>
              </a:solidFill>
              <a:effectLst/>
              <a:latin typeface="+mn-ea"/>
              <a:ea typeface="+mn-ea"/>
              <a:cs typeface="+mn-cs"/>
            </a:rPr>
            <a:t>26</a:t>
          </a:r>
          <a:r>
            <a:rPr lang="ja-JP" altLang="ja-JP" sz="1100">
              <a:solidFill>
                <a:schemeClr val="dk1"/>
              </a:solidFill>
              <a:effectLst/>
              <a:latin typeface="+mn-ea"/>
              <a:ea typeface="+mn-ea"/>
              <a:cs typeface="+mn-cs"/>
            </a:rPr>
            <a:t>年度決算では臨時福祉給付金給付事業、子育て世帯臨時特例給付金給付事業が皆増になったこと、さらに生活保護費のうち医療扶助費が増加したことが要因である。平成</a:t>
          </a:r>
          <a:r>
            <a:rPr lang="en-US" altLang="ja-JP" sz="1100">
              <a:solidFill>
                <a:schemeClr val="dk1"/>
              </a:solidFill>
              <a:effectLst/>
              <a:latin typeface="+mn-ea"/>
              <a:ea typeface="+mn-ea"/>
              <a:cs typeface="+mn-cs"/>
            </a:rPr>
            <a:t>27</a:t>
          </a:r>
          <a:r>
            <a:rPr lang="ja-JP" altLang="ja-JP" sz="1100">
              <a:solidFill>
                <a:schemeClr val="dk1"/>
              </a:solidFill>
              <a:effectLst/>
              <a:latin typeface="+mn-ea"/>
              <a:ea typeface="+mn-ea"/>
              <a:cs typeface="+mn-cs"/>
            </a:rPr>
            <a:t>年度決算では、国民健康保険事業特別会計への繰出金が増加したこと、保育所確保のために保育所支援に係る経費が増加したこと、留守家庭児童会の施設整備に係る経費が増加したこと、対象年齢引き上げにより子ども医療助成の費用が増加したこと等が要因である。全国平均、類似団体平均は上回ったも</a:t>
          </a:r>
          <a:r>
            <a:rPr lang="ja-JP" altLang="en-US" sz="1100">
              <a:solidFill>
                <a:schemeClr val="dk1"/>
              </a:solidFill>
              <a:effectLst/>
              <a:latin typeface="+mn-ea"/>
              <a:ea typeface="+mn-ea"/>
              <a:cs typeface="+mn-cs"/>
            </a:rPr>
            <a:t>の</a:t>
          </a:r>
          <a:r>
            <a:rPr lang="ja-JP" altLang="ja-JP" sz="1100">
              <a:solidFill>
                <a:schemeClr val="dk1"/>
              </a:solidFill>
              <a:effectLst/>
              <a:latin typeface="+mn-ea"/>
              <a:ea typeface="+mn-ea"/>
              <a:cs typeface="+mn-cs"/>
            </a:rPr>
            <a:t>の、大阪府平均は下回る結果となった。</a:t>
          </a:r>
        </a:p>
        <a:p>
          <a:r>
            <a:rPr lang="ja-JP" altLang="ja-JP" sz="1100">
              <a:solidFill>
                <a:schemeClr val="dk1"/>
              </a:solidFill>
              <a:effectLst/>
              <a:latin typeface="+mn-ea"/>
              <a:ea typeface="+mn-ea"/>
              <a:cs typeface="+mn-cs"/>
            </a:rPr>
            <a:t>　次に構成比が大きい衛生費は、住民一人あたり</a:t>
          </a:r>
          <a:r>
            <a:rPr lang="en-US" altLang="ja-JP" sz="1100">
              <a:solidFill>
                <a:schemeClr val="dk1"/>
              </a:solidFill>
              <a:effectLst/>
              <a:latin typeface="+mn-ea"/>
              <a:ea typeface="+mn-ea"/>
              <a:cs typeface="+mn-cs"/>
            </a:rPr>
            <a:t>41,355</a:t>
          </a:r>
          <a:r>
            <a:rPr lang="ja-JP" altLang="ja-JP" sz="1100">
              <a:solidFill>
                <a:schemeClr val="dk1"/>
              </a:solidFill>
              <a:effectLst/>
              <a:latin typeface="+mn-ea"/>
              <a:ea typeface="+mn-ea"/>
              <a:cs typeface="+mn-cs"/>
            </a:rPr>
            <a:t>円となっており、平成</a:t>
          </a:r>
          <a:r>
            <a:rPr lang="en-US" altLang="ja-JP" sz="1100">
              <a:solidFill>
                <a:schemeClr val="dk1"/>
              </a:solidFill>
              <a:effectLst/>
              <a:latin typeface="+mn-ea"/>
              <a:ea typeface="+mn-ea"/>
              <a:cs typeface="+mn-cs"/>
            </a:rPr>
            <a:t>25</a:t>
          </a:r>
          <a:r>
            <a:rPr lang="ja-JP" altLang="ja-JP" sz="1100">
              <a:solidFill>
                <a:schemeClr val="dk1"/>
              </a:solidFill>
              <a:effectLst/>
              <a:latin typeface="+mn-ea"/>
              <a:ea typeface="+mn-ea"/>
              <a:cs typeface="+mn-cs"/>
            </a:rPr>
            <a:t>年度以降ほぼ横ばいとなっているものの、全国平均、大阪府平均、類似団体平均を上回っている。これは、岸和田市貝塚市清掃施設組合負担金が</a:t>
          </a:r>
          <a:r>
            <a:rPr lang="en-US" altLang="ja-JP" sz="1100">
              <a:solidFill>
                <a:schemeClr val="dk1"/>
              </a:solidFill>
              <a:effectLst/>
              <a:latin typeface="+mn-ea"/>
              <a:ea typeface="+mn-ea"/>
              <a:cs typeface="+mn-cs"/>
            </a:rPr>
            <a:t>1,000,000</a:t>
          </a:r>
          <a:r>
            <a:rPr lang="ja-JP" altLang="ja-JP" sz="1100">
              <a:solidFill>
                <a:schemeClr val="dk1"/>
              </a:solidFill>
              <a:effectLst/>
              <a:latin typeface="+mn-ea"/>
              <a:ea typeface="+mn-ea"/>
              <a:cs typeface="+mn-cs"/>
            </a:rPr>
            <a:t>千円を超えた水準で推移し、病院事業会計繰出金も</a:t>
          </a:r>
          <a:r>
            <a:rPr lang="en-US" altLang="ja-JP" sz="1100">
              <a:solidFill>
                <a:schemeClr val="dk1"/>
              </a:solidFill>
              <a:effectLst/>
              <a:latin typeface="+mn-ea"/>
              <a:ea typeface="+mn-ea"/>
              <a:cs typeface="+mn-cs"/>
            </a:rPr>
            <a:t>900,000</a:t>
          </a:r>
          <a:r>
            <a:rPr lang="ja-JP" altLang="ja-JP" sz="1100">
              <a:solidFill>
                <a:schemeClr val="dk1"/>
              </a:solidFill>
              <a:effectLst/>
              <a:latin typeface="+mn-ea"/>
              <a:ea typeface="+mn-ea"/>
              <a:cs typeface="+mn-cs"/>
            </a:rPr>
            <a:t>千円を超えた水準で高止まりしていること等が要因である。</a:t>
          </a:r>
        </a:p>
        <a:p>
          <a:r>
            <a:rPr lang="ja-JP" altLang="ja-JP" sz="1100">
              <a:solidFill>
                <a:schemeClr val="dk1"/>
              </a:solidFill>
              <a:effectLst/>
              <a:latin typeface="+mn-ea"/>
              <a:ea typeface="+mn-ea"/>
              <a:cs typeface="+mn-cs"/>
            </a:rPr>
            <a:t>　消防費は住民一人当たり</a:t>
          </a:r>
          <a:r>
            <a:rPr lang="en-US" altLang="ja-JP" sz="1100">
              <a:solidFill>
                <a:schemeClr val="dk1"/>
              </a:solidFill>
              <a:effectLst/>
              <a:latin typeface="+mn-ea"/>
              <a:ea typeface="+mn-ea"/>
              <a:cs typeface="+mn-cs"/>
            </a:rPr>
            <a:t>9,962</a:t>
          </a:r>
          <a:r>
            <a:rPr lang="ja-JP" altLang="ja-JP" sz="1100">
              <a:solidFill>
                <a:schemeClr val="dk1"/>
              </a:solidFill>
              <a:effectLst/>
              <a:latin typeface="+mn-ea"/>
              <a:ea typeface="+mn-ea"/>
              <a:cs typeface="+mn-cs"/>
            </a:rPr>
            <a:t>円となっている。平成</a:t>
          </a:r>
          <a:r>
            <a:rPr lang="en-US" altLang="ja-JP" sz="1100">
              <a:solidFill>
                <a:schemeClr val="dk1"/>
              </a:solidFill>
              <a:effectLst/>
              <a:latin typeface="+mn-ea"/>
              <a:ea typeface="+mn-ea"/>
              <a:cs typeface="+mn-cs"/>
            </a:rPr>
            <a:t>26</a:t>
          </a:r>
          <a:r>
            <a:rPr lang="ja-JP" altLang="ja-JP" sz="1100">
              <a:solidFill>
                <a:schemeClr val="dk1"/>
              </a:solidFill>
              <a:effectLst/>
              <a:latin typeface="+mn-ea"/>
              <a:ea typeface="+mn-ea"/>
              <a:cs typeface="+mn-cs"/>
            </a:rPr>
            <a:t>年度決算では高規格救急車を購入したことで上昇したが、平成</a:t>
          </a:r>
          <a:r>
            <a:rPr lang="en-US" altLang="ja-JP" sz="1100">
              <a:solidFill>
                <a:schemeClr val="dk1"/>
              </a:solidFill>
              <a:effectLst/>
              <a:latin typeface="+mn-ea"/>
              <a:ea typeface="+mn-ea"/>
              <a:cs typeface="+mn-cs"/>
            </a:rPr>
            <a:t>27</a:t>
          </a:r>
          <a:r>
            <a:rPr lang="ja-JP" altLang="ja-JP" sz="1100">
              <a:solidFill>
                <a:schemeClr val="dk1"/>
              </a:solidFill>
              <a:effectLst/>
              <a:latin typeface="+mn-ea"/>
              <a:ea typeface="+mn-ea"/>
              <a:cs typeface="+mn-cs"/>
            </a:rPr>
            <a:t>年度は新規の車両購入もなく、また防災行政無線整備に係る経費も減少したことで、減少に転じている。</a:t>
          </a:r>
        </a:p>
        <a:p>
          <a:endParaRPr lang="ja-JP" altLang="ja-JP" sz="11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ea"/>
              <a:ea typeface="+mn-ea"/>
              <a:cs typeface="+mn-cs"/>
            </a:rPr>
            <a:t>　財政調整基金については、前年度実質収支額の２分の１以上を継続的に積み立てており、取り崩しを回避しているため増加傾向にある。平成</a:t>
          </a:r>
          <a:r>
            <a:rPr kumimoji="1" lang="en-US" altLang="ja-JP" sz="1050">
              <a:solidFill>
                <a:schemeClr val="dk1"/>
              </a:solidFill>
              <a:effectLst/>
              <a:latin typeface="+mn-ea"/>
              <a:ea typeface="+mn-ea"/>
              <a:cs typeface="+mn-cs"/>
            </a:rPr>
            <a:t>27</a:t>
          </a:r>
          <a:r>
            <a:rPr kumimoji="1" lang="ja-JP" altLang="ja-JP" sz="1050">
              <a:solidFill>
                <a:schemeClr val="dk1"/>
              </a:solidFill>
              <a:effectLst/>
              <a:latin typeface="+mn-ea"/>
              <a:ea typeface="+mn-ea"/>
              <a:cs typeface="+mn-cs"/>
            </a:rPr>
            <a:t>年度は地方消費税交付金の増額もあり収入が好転したことから、積立金を昨年度より大幅に増加させ、</a:t>
          </a:r>
          <a:r>
            <a:rPr kumimoji="1" lang="en-US" altLang="ja-JP" sz="1050">
              <a:solidFill>
                <a:schemeClr val="dk1"/>
              </a:solidFill>
              <a:effectLst/>
              <a:latin typeface="+mn-ea"/>
              <a:ea typeface="+mn-ea"/>
              <a:cs typeface="+mn-cs"/>
            </a:rPr>
            <a:t>199,000</a:t>
          </a:r>
          <a:r>
            <a:rPr kumimoji="1" lang="ja-JP" altLang="ja-JP" sz="1050">
              <a:solidFill>
                <a:schemeClr val="dk1"/>
              </a:solidFill>
              <a:effectLst/>
              <a:latin typeface="+mn-ea"/>
              <a:ea typeface="+mn-ea"/>
              <a:cs typeface="+mn-cs"/>
            </a:rPr>
            <a:t>千円とした。実質収支については、毎年特定目的基金を取り崩すことで黒字を維持している。平成</a:t>
          </a:r>
          <a:r>
            <a:rPr kumimoji="1" lang="en-US" altLang="ja-JP" sz="1050">
              <a:solidFill>
                <a:schemeClr val="dk1"/>
              </a:solidFill>
              <a:effectLst/>
              <a:latin typeface="+mn-ea"/>
              <a:ea typeface="+mn-ea"/>
              <a:cs typeface="+mn-cs"/>
            </a:rPr>
            <a:t>27</a:t>
          </a:r>
          <a:r>
            <a:rPr kumimoji="1" lang="ja-JP" altLang="ja-JP" sz="1050">
              <a:solidFill>
                <a:schemeClr val="dk1"/>
              </a:solidFill>
              <a:effectLst/>
              <a:latin typeface="+mn-ea"/>
              <a:ea typeface="+mn-ea"/>
              <a:cs typeface="+mn-cs"/>
            </a:rPr>
            <a:t>年度の実質収支は</a:t>
          </a:r>
          <a:r>
            <a:rPr kumimoji="1" lang="en-US" altLang="ja-JP" sz="1050">
              <a:solidFill>
                <a:schemeClr val="dk1"/>
              </a:solidFill>
              <a:effectLst/>
              <a:latin typeface="+mn-ea"/>
              <a:ea typeface="+mn-ea"/>
              <a:cs typeface="+mn-cs"/>
            </a:rPr>
            <a:t>77,261</a:t>
          </a:r>
          <a:r>
            <a:rPr kumimoji="1" lang="ja-JP" altLang="ja-JP" sz="1050">
              <a:solidFill>
                <a:schemeClr val="dk1"/>
              </a:solidFill>
              <a:effectLst/>
              <a:latin typeface="+mn-ea"/>
              <a:ea typeface="+mn-ea"/>
              <a:cs typeface="+mn-cs"/>
            </a:rPr>
            <a:t>千円の黒字となっている。平成</a:t>
          </a:r>
          <a:r>
            <a:rPr kumimoji="1" lang="en-US" altLang="ja-JP" sz="1050">
              <a:solidFill>
                <a:schemeClr val="dk1"/>
              </a:solidFill>
              <a:effectLst/>
              <a:latin typeface="+mn-ea"/>
              <a:ea typeface="+mn-ea"/>
              <a:cs typeface="+mn-cs"/>
            </a:rPr>
            <a:t>27</a:t>
          </a:r>
          <a:r>
            <a:rPr kumimoji="1" lang="ja-JP" altLang="ja-JP" sz="1050">
              <a:solidFill>
                <a:schemeClr val="dk1"/>
              </a:solidFill>
              <a:effectLst/>
              <a:latin typeface="+mn-ea"/>
              <a:ea typeface="+mn-ea"/>
              <a:cs typeface="+mn-cs"/>
            </a:rPr>
            <a:t>年度の実質単年度収支については</a:t>
          </a:r>
          <a:r>
            <a:rPr kumimoji="1" lang="en-US" altLang="ja-JP" sz="1050">
              <a:solidFill>
                <a:schemeClr val="dk1"/>
              </a:solidFill>
              <a:effectLst/>
              <a:latin typeface="+mn-ea"/>
              <a:ea typeface="+mn-ea"/>
              <a:cs typeface="+mn-cs"/>
            </a:rPr>
            <a:t>211,699</a:t>
          </a:r>
          <a:r>
            <a:rPr kumimoji="1" lang="ja-JP" altLang="ja-JP" sz="1050">
              <a:solidFill>
                <a:schemeClr val="dk1"/>
              </a:solidFill>
              <a:effectLst/>
              <a:latin typeface="+mn-ea"/>
              <a:ea typeface="+mn-ea"/>
              <a:cs typeface="+mn-cs"/>
            </a:rPr>
            <a:t>千円の黒字となり、前年度に比べ大幅な改善となった。今後については、自主財源の確保と歳出の見直しを徹底し、</a:t>
          </a:r>
          <a:r>
            <a:rPr kumimoji="1" lang="ja-JP" altLang="ja-JP" sz="1100">
              <a:solidFill>
                <a:schemeClr val="dk1"/>
              </a:solidFill>
              <a:effectLst/>
              <a:latin typeface="+mn-lt"/>
              <a:ea typeface="+mn-ea"/>
              <a:cs typeface="+mn-cs"/>
            </a:rPr>
            <a:t>財政調整基金残高の維持</a:t>
          </a:r>
          <a:r>
            <a:rPr kumimoji="1" lang="ja-JP" altLang="en-US" sz="1100">
              <a:solidFill>
                <a:schemeClr val="dk1"/>
              </a:solidFill>
              <a:effectLst/>
              <a:latin typeface="+mn-lt"/>
              <a:ea typeface="+mn-ea"/>
              <a:cs typeface="+mn-cs"/>
            </a:rPr>
            <a:t>と持続可能な財政運営に努める。</a:t>
          </a:r>
          <a:endParaRPr kumimoji="1" lang="en-US" altLang="ja-JP" sz="1050">
            <a:solidFill>
              <a:schemeClr val="dk1"/>
            </a:solidFill>
            <a:effectLst/>
            <a:latin typeface="+mn-ea"/>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年度においては、全ての会計で黒字となっており、剰余金は</a:t>
          </a:r>
          <a:r>
            <a:rPr kumimoji="1" lang="en-US" altLang="ja-JP" sz="1100">
              <a:solidFill>
                <a:schemeClr val="dk1"/>
              </a:solidFill>
              <a:effectLst/>
              <a:latin typeface="+mn-ea"/>
              <a:ea typeface="+mn-ea"/>
              <a:cs typeface="+mn-cs"/>
            </a:rPr>
            <a:t>3,170,257</a:t>
          </a:r>
          <a:r>
            <a:rPr kumimoji="1" lang="ja-JP" altLang="ja-JP" sz="1100">
              <a:solidFill>
                <a:schemeClr val="dk1"/>
              </a:solidFill>
              <a:effectLst/>
              <a:latin typeface="+mn-ea"/>
              <a:ea typeface="+mn-ea"/>
              <a:cs typeface="+mn-cs"/>
            </a:rPr>
            <a:t>千円となった。この大部分を水道事業会計が占めており、平成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年度の水道事業会計の剰余金は</a:t>
          </a:r>
          <a:r>
            <a:rPr kumimoji="1" lang="en-US" altLang="ja-JP" sz="1100">
              <a:solidFill>
                <a:schemeClr val="dk1"/>
              </a:solidFill>
              <a:effectLst/>
              <a:latin typeface="+mn-ea"/>
              <a:ea typeface="+mn-ea"/>
              <a:cs typeface="+mn-cs"/>
            </a:rPr>
            <a:t>2,581,492</a:t>
          </a:r>
          <a:r>
            <a:rPr kumimoji="1" lang="ja-JP" altLang="ja-JP" sz="1100">
              <a:solidFill>
                <a:schemeClr val="dk1"/>
              </a:solidFill>
              <a:effectLst/>
              <a:latin typeface="+mn-ea"/>
              <a:ea typeface="+mn-ea"/>
              <a:cs typeface="+mn-cs"/>
            </a:rPr>
            <a:t>千円となっている。今後、水道事業会計では津田浄水場更新事業に伴い減価償却費が増加し、収益</a:t>
          </a:r>
          <a:r>
            <a:rPr kumimoji="1" lang="ja-JP" altLang="en-US" sz="1100">
              <a:solidFill>
                <a:schemeClr val="dk1"/>
              </a:solidFill>
              <a:effectLst/>
              <a:latin typeface="+mn-ea"/>
              <a:ea typeface="+mn-ea"/>
              <a:cs typeface="+mn-cs"/>
            </a:rPr>
            <a:t>が圧迫されること</a:t>
          </a:r>
          <a:r>
            <a:rPr kumimoji="1" lang="ja-JP" altLang="ja-JP" sz="1100">
              <a:solidFill>
                <a:schemeClr val="dk1"/>
              </a:solidFill>
              <a:effectLst/>
              <a:latin typeface="+mn-ea"/>
              <a:ea typeface="+mn-ea"/>
              <a:cs typeface="+mn-cs"/>
            </a:rPr>
            <a:t>が見込まれることから、その他の会計を含め全会計で資金不足が発生しないように努める。</a:t>
          </a:r>
          <a:endParaRPr lang="ja-JP" altLang="ja-JP" sz="11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30990757</v>
      </c>
      <c r="BO4" s="379"/>
      <c r="BP4" s="379"/>
      <c r="BQ4" s="379"/>
      <c r="BR4" s="379"/>
      <c r="BS4" s="379"/>
      <c r="BT4" s="379"/>
      <c r="BU4" s="380"/>
      <c r="BV4" s="378">
        <v>30310196</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0.4</v>
      </c>
      <c r="CU4" s="385"/>
      <c r="CV4" s="385"/>
      <c r="CW4" s="385"/>
      <c r="CX4" s="385"/>
      <c r="CY4" s="385"/>
      <c r="CZ4" s="385"/>
      <c r="DA4" s="386"/>
      <c r="DB4" s="384">
        <v>0.4</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30866282</v>
      </c>
      <c r="BO5" s="416"/>
      <c r="BP5" s="416"/>
      <c r="BQ5" s="416"/>
      <c r="BR5" s="416"/>
      <c r="BS5" s="416"/>
      <c r="BT5" s="416"/>
      <c r="BU5" s="417"/>
      <c r="BV5" s="415">
        <v>30228055</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98.1</v>
      </c>
      <c r="CU5" s="413"/>
      <c r="CV5" s="413"/>
      <c r="CW5" s="413"/>
      <c r="CX5" s="413"/>
      <c r="CY5" s="413"/>
      <c r="CZ5" s="413"/>
      <c r="DA5" s="414"/>
      <c r="DB5" s="412">
        <v>99.9</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124475</v>
      </c>
      <c r="BO6" s="416"/>
      <c r="BP6" s="416"/>
      <c r="BQ6" s="416"/>
      <c r="BR6" s="416"/>
      <c r="BS6" s="416"/>
      <c r="BT6" s="416"/>
      <c r="BU6" s="417"/>
      <c r="BV6" s="415">
        <v>82141</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106.1</v>
      </c>
      <c r="CU6" s="453"/>
      <c r="CV6" s="453"/>
      <c r="CW6" s="453"/>
      <c r="CX6" s="453"/>
      <c r="CY6" s="453"/>
      <c r="CZ6" s="453"/>
      <c r="DA6" s="454"/>
      <c r="DB6" s="452">
        <v>109.3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47214</v>
      </c>
      <c r="BO7" s="416"/>
      <c r="BP7" s="416"/>
      <c r="BQ7" s="416"/>
      <c r="BR7" s="416"/>
      <c r="BS7" s="416"/>
      <c r="BT7" s="416"/>
      <c r="BU7" s="417"/>
      <c r="BV7" s="415">
        <v>17579</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18085884</v>
      </c>
      <c r="CU7" s="416"/>
      <c r="CV7" s="416"/>
      <c r="CW7" s="416"/>
      <c r="CX7" s="416"/>
      <c r="CY7" s="416"/>
      <c r="CZ7" s="416"/>
      <c r="DA7" s="417"/>
      <c r="DB7" s="415">
        <v>17718134</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77261</v>
      </c>
      <c r="BO8" s="416"/>
      <c r="BP8" s="416"/>
      <c r="BQ8" s="416"/>
      <c r="BR8" s="416"/>
      <c r="BS8" s="416"/>
      <c r="BT8" s="416"/>
      <c r="BU8" s="417"/>
      <c r="BV8" s="415">
        <v>64562</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0.68</v>
      </c>
      <c r="CU8" s="456"/>
      <c r="CV8" s="456"/>
      <c r="CW8" s="456"/>
      <c r="CX8" s="456"/>
      <c r="CY8" s="456"/>
      <c r="CZ8" s="456"/>
      <c r="DA8" s="457"/>
      <c r="DB8" s="455">
        <v>0.67</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88694</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12699</v>
      </c>
      <c r="BO9" s="416"/>
      <c r="BP9" s="416"/>
      <c r="BQ9" s="416"/>
      <c r="BR9" s="416"/>
      <c r="BS9" s="416"/>
      <c r="BT9" s="416"/>
      <c r="BU9" s="417"/>
      <c r="BV9" s="415">
        <v>45217</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12.2</v>
      </c>
      <c r="CU9" s="413"/>
      <c r="CV9" s="413"/>
      <c r="CW9" s="413"/>
      <c r="CX9" s="413"/>
      <c r="CY9" s="413"/>
      <c r="CZ9" s="413"/>
      <c r="DA9" s="414"/>
      <c r="DB9" s="412">
        <v>13.3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90498</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199000</v>
      </c>
      <c r="BO10" s="416"/>
      <c r="BP10" s="416"/>
      <c r="BQ10" s="416"/>
      <c r="BR10" s="416"/>
      <c r="BS10" s="416"/>
      <c r="BT10" s="416"/>
      <c r="BU10" s="417"/>
      <c r="BV10" s="415">
        <v>10000</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89212</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88580</v>
      </c>
      <c r="S13" s="497"/>
      <c r="T13" s="497"/>
      <c r="U13" s="497"/>
      <c r="V13" s="498"/>
      <c r="W13" s="431" t="s">
        <v>121</v>
      </c>
      <c r="X13" s="432"/>
      <c r="Y13" s="432"/>
      <c r="Z13" s="432"/>
      <c r="AA13" s="432"/>
      <c r="AB13" s="422"/>
      <c r="AC13" s="466">
        <v>584</v>
      </c>
      <c r="AD13" s="467"/>
      <c r="AE13" s="467"/>
      <c r="AF13" s="467"/>
      <c r="AG13" s="506"/>
      <c r="AH13" s="466">
        <v>642</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211699</v>
      </c>
      <c r="BO13" s="416"/>
      <c r="BP13" s="416"/>
      <c r="BQ13" s="416"/>
      <c r="BR13" s="416"/>
      <c r="BS13" s="416"/>
      <c r="BT13" s="416"/>
      <c r="BU13" s="417"/>
      <c r="BV13" s="415">
        <v>55217</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11.2</v>
      </c>
      <c r="CU13" s="413"/>
      <c r="CV13" s="413"/>
      <c r="CW13" s="413"/>
      <c r="CX13" s="413"/>
      <c r="CY13" s="413"/>
      <c r="CZ13" s="413"/>
      <c r="DA13" s="414"/>
      <c r="DB13" s="412">
        <v>12.9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89876</v>
      </c>
      <c r="S14" s="497"/>
      <c r="T14" s="497"/>
      <c r="U14" s="497"/>
      <c r="V14" s="498"/>
      <c r="W14" s="405"/>
      <c r="X14" s="406"/>
      <c r="Y14" s="406"/>
      <c r="Z14" s="406"/>
      <c r="AA14" s="406"/>
      <c r="AB14" s="395"/>
      <c r="AC14" s="499">
        <v>1.6</v>
      </c>
      <c r="AD14" s="500"/>
      <c r="AE14" s="500"/>
      <c r="AF14" s="500"/>
      <c r="AG14" s="501"/>
      <c r="AH14" s="499">
        <v>1.6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62.9</v>
      </c>
      <c r="CU14" s="511"/>
      <c r="CV14" s="511"/>
      <c r="CW14" s="511"/>
      <c r="CX14" s="511"/>
      <c r="CY14" s="511"/>
      <c r="CZ14" s="511"/>
      <c r="DA14" s="512"/>
      <c r="DB14" s="510">
        <v>69.099999999999994</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89290</v>
      </c>
      <c r="S15" s="497"/>
      <c r="T15" s="497"/>
      <c r="U15" s="497"/>
      <c r="V15" s="498"/>
      <c r="W15" s="431" t="s">
        <v>128</v>
      </c>
      <c r="X15" s="432"/>
      <c r="Y15" s="432"/>
      <c r="Z15" s="432"/>
      <c r="AA15" s="432"/>
      <c r="AB15" s="422"/>
      <c r="AC15" s="466">
        <v>9742</v>
      </c>
      <c r="AD15" s="467"/>
      <c r="AE15" s="467"/>
      <c r="AF15" s="467"/>
      <c r="AG15" s="506"/>
      <c r="AH15" s="466">
        <v>10804</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9690824</v>
      </c>
      <c r="BO15" s="379"/>
      <c r="BP15" s="379"/>
      <c r="BQ15" s="379"/>
      <c r="BR15" s="379"/>
      <c r="BS15" s="379"/>
      <c r="BT15" s="379"/>
      <c r="BU15" s="380"/>
      <c r="BV15" s="378">
        <v>9208594</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26.3</v>
      </c>
      <c r="AD16" s="500"/>
      <c r="AE16" s="500"/>
      <c r="AF16" s="500"/>
      <c r="AG16" s="501"/>
      <c r="AH16" s="499">
        <v>27.4</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14034255</v>
      </c>
      <c r="BO16" s="416"/>
      <c r="BP16" s="416"/>
      <c r="BQ16" s="416"/>
      <c r="BR16" s="416"/>
      <c r="BS16" s="416"/>
      <c r="BT16" s="416"/>
      <c r="BU16" s="417"/>
      <c r="BV16" s="415">
        <v>13467620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26731</v>
      </c>
      <c r="AD17" s="467"/>
      <c r="AE17" s="467"/>
      <c r="AF17" s="467"/>
      <c r="AG17" s="506"/>
      <c r="AH17" s="466">
        <v>27054</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12350548</v>
      </c>
      <c r="BO17" s="416"/>
      <c r="BP17" s="416"/>
      <c r="BQ17" s="416"/>
      <c r="BR17" s="416"/>
      <c r="BS17" s="416"/>
      <c r="BT17" s="416"/>
      <c r="BU17" s="417"/>
      <c r="BV17" s="415">
        <v>11889240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43.93</v>
      </c>
      <c r="M18" s="528"/>
      <c r="N18" s="528"/>
      <c r="O18" s="528"/>
      <c r="P18" s="528"/>
      <c r="Q18" s="528"/>
      <c r="R18" s="529"/>
      <c r="S18" s="529"/>
      <c r="T18" s="529"/>
      <c r="U18" s="529"/>
      <c r="V18" s="530"/>
      <c r="W18" s="433"/>
      <c r="X18" s="434"/>
      <c r="Y18" s="434"/>
      <c r="Z18" s="434"/>
      <c r="AA18" s="434"/>
      <c r="AB18" s="425"/>
      <c r="AC18" s="531">
        <v>72.099999999999994</v>
      </c>
      <c r="AD18" s="532"/>
      <c r="AE18" s="532"/>
      <c r="AF18" s="532"/>
      <c r="AG18" s="533"/>
      <c r="AH18" s="531">
        <v>68.5</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18413338</v>
      </c>
      <c r="BO18" s="416"/>
      <c r="BP18" s="416"/>
      <c r="BQ18" s="416"/>
      <c r="BR18" s="416"/>
      <c r="BS18" s="416"/>
      <c r="BT18" s="416"/>
      <c r="BU18" s="417"/>
      <c r="BV18" s="415">
        <v>18020827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2019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20302268</v>
      </c>
      <c r="BO19" s="416"/>
      <c r="BP19" s="416"/>
      <c r="BQ19" s="416"/>
      <c r="BR19" s="416"/>
      <c r="BS19" s="416"/>
      <c r="BT19" s="416"/>
      <c r="BU19" s="417"/>
      <c r="BV19" s="415">
        <v>19569339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33355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26978953</v>
      </c>
      <c r="BO23" s="416"/>
      <c r="BP23" s="416"/>
      <c r="BQ23" s="416"/>
      <c r="BR23" s="416"/>
      <c r="BS23" s="416"/>
      <c r="BT23" s="416"/>
      <c r="BU23" s="417"/>
      <c r="BV23" s="415">
        <v>26713744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8160</v>
      </c>
      <c r="R24" s="467"/>
      <c r="S24" s="467"/>
      <c r="T24" s="467"/>
      <c r="U24" s="467"/>
      <c r="V24" s="506"/>
      <c r="W24" s="561"/>
      <c r="X24" s="549"/>
      <c r="Y24" s="550"/>
      <c r="Z24" s="465" t="s">
        <v>152</v>
      </c>
      <c r="AA24" s="445"/>
      <c r="AB24" s="445"/>
      <c r="AC24" s="445"/>
      <c r="AD24" s="445"/>
      <c r="AE24" s="445"/>
      <c r="AF24" s="445"/>
      <c r="AG24" s="446"/>
      <c r="AH24" s="466">
        <v>525</v>
      </c>
      <c r="AI24" s="467"/>
      <c r="AJ24" s="467"/>
      <c r="AK24" s="467"/>
      <c r="AL24" s="506"/>
      <c r="AM24" s="466">
        <v>1611225</v>
      </c>
      <c r="AN24" s="467"/>
      <c r="AO24" s="467"/>
      <c r="AP24" s="467"/>
      <c r="AQ24" s="467"/>
      <c r="AR24" s="506"/>
      <c r="AS24" s="466">
        <v>3069</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21479144</v>
      </c>
      <c r="BO24" s="416"/>
      <c r="BP24" s="416"/>
      <c r="BQ24" s="416"/>
      <c r="BR24" s="416"/>
      <c r="BS24" s="416"/>
      <c r="BT24" s="416"/>
      <c r="BU24" s="417"/>
      <c r="BV24" s="415">
        <v>20788571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2</v>
      </c>
      <c r="M25" s="467"/>
      <c r="N25" s="467"/>
      <c r="O25" s="467"/>
      <c r="P25" s="506"/>
      <c r="Q25" s="466">
        <v>7055</v>
      </c>
      <c r="R25" s="467"/>
      <c r="S25" s="467"/>
      <c r="T25" s="467"/>
      <c r="U25" s="467"/>
      <c r="V25" s="506"/>
      <c r="W25" s="561"/>
      <c r="X25" s="549"/>
      <c r="Y25" s="550"/>
      <c r="Z25" s="465" t="s">
        <v>155</v>
      </c>
      <c r="AA25" s="445"/>
      <c r="AB25" s="445"/>
      <c r="AC25" s="445"/>
      <c r="AD25" s="445"/>
      <c r="AE25" s="445"/>
      <c r="AF25" s="445"/>
      <c r="AG25" s="446"/>
      <c r="AH25" s="466">
        <v>85</v>
      </c>
      <c r="AI25" s="467"/>
      <c r="AJ25" s="467"/>
      <c r="AK25" s="467"/>
      <c r="AL25" s="506"/>
      <c r="AM25" s="466">
        <v>274125</v>
      </c>
      <c r="AN25" s="467"/>
      <c r="AO25" s="467"/>
      <c r="AP25" s="467"/>
      <c r="AQ25" s="467"/>
      <c r="AR25" s="506"/>
      <c r="AS25" s="466">
        <v>3225</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2181051</v>
      </c>
      <c r="BO25" s="379"/>
      <c r="BP25" s="379"/>
      <c r="BQ25" s="379"/>
      <c r="BR25" s="379"/>
      <c r="BS25" s="379"/>
      <c r="BT25" s="379"/>
      <c r="BU25" s="380"/>
      <c r="BV25" s="378">
        <v>1625601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6290</v>
      </c>
      <c r="R26" s="467"/>
      <c r="S26" s="467"/>
      <c r="T26" s="467"/>
      <c r="U26" s="467"/>
      <c r="V26" s="506"/>
      <c r="W26" s="561"/>
      <c r="X26" s="549"/>
      <c r="Y26" s="550"/>
      <c r="Z26" s="465" t="s">
        <v>158</v>
      </c>
      <c r="AA26" s="571"/>
      <c r="AB26" s="571"/>
      <c r="AC26" s="571"/>
      <c r="AD26" s="571"/>
      <c r="AE26" s="571"/>
      <c r="AF26" s="571"/>
      <c r="AG26" s="572"/>
      <c r="AH26" s="466">
        <v>67</v>
      </c>
      <c r="AI26" s="467"/>
      <c r="AJ26" s="467"/>
      <c r="AK26" s="467"/>
      <c r="AL26" s="506"/>
      <c r="AM26" s="466">
        <v>208638</v>
      </c>
      <c r="AN26" s="467"/>
      <c r="AO26" s="467"/>
      <c r="AP26" s="467"/>
      <c r="AQ26" s="467"/>
      <c r="AR26" s="506"/>
      <c r="AS26" s="466">
        <v>3114</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v>34004</v>
      </c>
      <c r="BO26" s="416"/>
      <c r="BP26" s="416"/>
      <c r="BQ26" s="416"/>
      <c r="BR26" s="416"/>
      <c r="BS26" s="416"/>
      <c r="BT26" s="416"/>
      <c r="BU26" s="417"/>
      <c r="BV26" s="415">
        <v>53167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6200</v>
      </c>
      <c r="R27" s="467"/>
      <c r="S27" s="467"/>
      <c r="T27" s="467"/>
      <c r="U27" s="467"/>
      <c r="V27" s="506"/>
      <c r="W27" s="561"/>
      <c r="X27" s="549"/>
      <c r="Y27" s="550"/>
      <c r="Z27" s="465" t="s">
        <v>161</v>
      </c>
      <c r="AA27" s="445"/>
      <c r="AB27" s="445"/>
      <c r="AC27" s="445"/>
      <c r="AD27" s="445"/>
      <c r="AE27" s="445"/>
      <c r="AF27" s="445"/>
      <c r="AG27" s="446"/>
      <c r="AH27" s="466">
        <v>28</v>
      </c>
      <c r="AI27" s="467"/>
      <c r="AJ27" s="467"/>
      <c r="AK27" s="467"/>
      <c r="AL27" s="506"/>
      <c r="AM27" s="466">
        <v>107324</v>
      </c>
      <c r="AN27" s="467"/>
      <c r="AO27" s="467"/>
      <c r="AP27" s="467"/>
      <c r="AQ27" s="467"/>
      <c r="AR27" s="506"/>
      <c r="AS27" s="466">
        <v>3833</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5900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1383373</v>
      </c>
      <c r="BO28" s="379"/>
      <c r="BP28" s="379"/>
      <c r="BQ28" s="379"/>
      <c r="BR28" s="379"/>
      <c r="BS28" s="379"/>
      <c r="BT28" s="379"/>
      <c r="BU28" s="380"/>
      <c r="BV28" s="378">
        <v>1184373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16</v>
      </c>
      <c r="M29" s="467"/>
      <c r="N29" s="467"/>
      <c r="O29" s="467"/>
      <c r="P29" s="506"/>
      <c r="Q29" s="466">
        <v>5500</v>
      </c>
      <c r="R29" s="467"/>
      <c r="S29" s="467"/>
      <c r="T29" s="467"/>
      <c r="U29" s="467"/>
      <c r="V29" s="506"/>
      <c r="W29" s="562"/>
      <c r="X29" s="563"/>
      <c r="Y29" s="564"/>
      <c r="Z29" s="465" t="s">
        <v>168</v>
      </c>
      <c r="AA29" s="445"/>
      <c r="AB29" s="445"/>
      <c r="AC29" s="445"/>
      <c r="AD29" s="445"/>
      <c r="AE29" s="445"/>
      <c r="AF29" s="445"/>
      <c r="AG29" s="446"/>
      <c r="AH29" s="466">
        <v>553</v>
      </c>
      <c r="AI29" s="467"/>
      <c r="AJ29" s="467"/>
      <c r="AK29" s="467"/>
      <c r="AL29" s="506"/>
      <c r="AM29" s="466">
        <v>1718549</v>
      </c>
      <c r="AN29" s="467"/>
      <c r="AO29" s="467"/>
      <c r="AP29" s="467"/>
      <c r="AQ29" s="467"/>
      <c r="AR29" s="506"/>
      <c r="AS29" s="466">
        <v>3108</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188585</v>
      </c>
      <c r="BO29" s="416"/>
      <c r="BP29" s="416"/>
      <c r="BQ29" s="416"/>
      <c r="BR29" s="416"/>
      <c r="BS29" s="416"/>
      <c r="BT29" s="416"/>
      <c r="BU29" s="417"/>
      <c r="BV29" s="415">
        <v>188585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98.2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1281304</v>
      </c>
      <c r="BO30" s="585"/>
      <c r="BP30" s="585"/>
      <c r="BQ30" s="585"/>
      <c r="BR30" s="585"/>
      <c r="BS30" s="585"/>
      <c r="BT30" s="585"/>
      <c r="BU30" s="586"/>
      <c r="BV30" s="584">
        <v>1046658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下水道特別会計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岸和田市貝塚市清掃施設組合</v>
      </c>
      <c r="BZ34" s="597"/>
      <c r="CA34" s="597"/>
      <c r="CB34" s="597"/>
      <c r="CC34" s="597"/>
      <c r="CD34" s="597"/>
      <c r="CE34" s="597"/>
      <c r="CF34" s="597"/>
      <c r="CG34" s="597"/>
      <c r="CH34" s="597"/>
      <c r="CI34" s="597"/>
      <c r="CJ34" s="597"/>
      <c r="CK34" s="597"/>
      <c r="CL34" s="597"/>
      <c r="CM34" s="597"/>
      <c r="CN34" s="165"/>
      <c r="CO34" s="596">
        <f>IF(CQ34="","",MAX(C34:D43,U34:V43,AM34:AN43,BE34:BF43,BW34:BX43)+1)</f>
        <v>14</v>
      </c>
      <c r="CP34" s="596"/>
      <c r="CQ34" s="597" t="str">
        <f>IF('各会計、関係団体の財政状況及び健全化判断比率'!BS7="","",'各会計、関係団体の財政状況及び健全化判断比率'!BS7)</f>
        <v>貝塚市文化振興事業団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病院事業会計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大阪府都市競艇組合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大阪府後期高齢者医療広域連合(一般会計)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大阪府後期高齢者医療広域連合(後期高齢者医療特別会計)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大阪広域水道企業団(水道事業会計)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大阪広域水道企業団(工業用水道事業会計)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R26" sqref="R2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1" t="s">
        <v>532</v>
      </c>
      <c r="D34" s="1181"/>
      <c r="E34" s="1182"/>
      <c r="F34" s="32">
        <v>15.3</v>
      </c>
      <c r="G34" s="33">
        <v>16.57</v>
      </c>
      <c r="H34" s="33">
        <v>18.55</v>
      </c>
      <c r="I34" s="33">
        <v>19.75</v>
      </c>
      <c r="J34" s="34">
        <v>14.27</v>
      </c>
      <c r="K34" s="22"/>
      <c r="L34" s="22"/>
      <c r="M34" s="22"/>
      <c r="N34" s="22"/>
      <c r="O34" s="22"/>
      <c r="P34" s="22"/>
    </row>
    <row r="35" spans="1:16" ht="39" customHeight="1" x14ac:dyDescent="0.15">
      <c r="A35" s="22"/>
      <c r="B35" s="35"/>
      <c r="C35" s="1175" t="s">
        <v>533</v>
      </c>
      <c r="D35" s="1176"/>
      <c r="E35" s="1177"/>
      <c r="F35" s="36">
        <v>1.91</v>
      </c>
      <c r="G35" s="37">
        <v>0.89</v>
      </c>
      <c r="H35" s="37">
        <v>2.54</v>
      </c>
      <c r="I35" s="37">
        <v>2.42</v>
      </c>
      <c r="J35" s="38">
        <v>2.29</v>
      </c>
      <c r="K35" s="22"/>
      <c r="L35" s="22"/>
      <c r="M35" s="22"/>
      <c r="N35" s="22"/>
      <c r="O35" s="22"/>
      <c r="P35" s="22"/>
    </row>
    <row r="36" spans="1:16" ht="39" customHeight="1" x14ac:dyDescent="0.15">
      <c r="A36" s="22"/>
      <c r="B36" s="35"/>
      <c r="C36" s="1175" t="s">
        <v>534</v>
      </c>
      <c r="D36" s="1176"/>
      <c r="E36" s="1177"/>
      <c r="F36" s="36">
        <v>0.36</v>
      </c>
      <c r="G36" s="37">
        <v>1.04</v>
      </c>
      <c r="H36" s="37">
        <v>0.48</v>
      </c>
      <c r="I36" s="37">
        <v>0.83</v>
      </c>
      <c r="J36" s="38">
        <v>0.44</v>
      </c>
      <c r="K36" s="22"/>
      <c r="L36" s="22"/>
      <c r="M36" s="22"/>
      <c r="N36" s="22"/>
      <c r="O36" s="22"/>
      <c r="P36" s="22"/>
    </row>
    <row r="37" spans="1:16" ht="39" customHeight="1" x14ac:dyDescent="0.15">
      <c r="A37" s="22"/>
      <c r="B37" s="35"/>
      <c r="C37" s="1175" t="s">
        <v>535</v>
      </c>
      <c r="D37" s="1176"/>
      <c r="E37" s="1177"/>
      <c r="F37" s="36">
        <v>0.35</v>
      </c>
      <c r="G37" s="37">
        <v>0.45</v>
      </c>
      <c r="H37" s="37">
        <v>0.1</v>
      </c>
      <c r="I37" s="37">
        <v>0.36</v>
      </c>
      <c r="J37" s="38">
        <v>0.42</v>
      </c>
      <c r="K37" s="22"/>
      <c r="L37" s="22"/>
      <c r="M37" s="22"/>
      <c r="N37" s="22"/>
      <c r="O37" s="22"/>
      <c r="P37" s="22"/>
    </row>
    <row r="38" spans="1:16" ht="39" customHeight="1" x14ac:dyDescent="0.15">
      <c r="A38" s="22"/>
      <c r="B38" s="35"/>
      <c r="C38" s="1175" t="s">
        <v>536</v>
      </c>
      <c r="D38" s="1176"/>
      <c r="E38" s="1177"/>
      <c r="F38" s="36">
        <v>0.04</v>
      </c>
      <c r="G38" s="37">
        <v>0.02</v>
      </c>
      <c r="H38" s="37">
        <v>0</v>
      </c>
      <c r="I38" s="37">
        <v>0.04</v>
      </c>
      <c r="J38" s="38">
        <v>0.04</v>
      </c>
      <c r="K38" s="22"/>
      <c r="L38" s="22"/>
      <c r="M38" s="22"/>
      <c r="N38" s="22"/>
      <c r="O38" s="22"/>
      <c r="P38" s="22"/>
    </row>
    <row r="39" spans="1:16" ht="39" customHeight="1" x14ac:dyDescent="0.15">
      <c r="A39" s="22"/>
      <c r="B39" s="35"/>
      <c r="C39" s="1175" t="s">
        <v>537</v>
      </c>
      <c r="D39" s="1176"/>
      <c r="E39" s="1177"/>
      <c r="F39" s="36">
        <v>2.48</v>
      </c>
      <c r="G39" s="37">
        <v>2.21</v>
      </c>
      <c r="H39" s="37">
        <v>1.03</v>
      </c>
      <c r="I39" s="37">
        <v>0.03</v>
      </c>
      <c r="J39" s="38">
        <v>0.02</v>
      </c>
      <c r="K39" s="22"/>
      <c r="L39" s="22"/>
      <c r="M39" s="22"/>
      <c r="N39" s="22"/>
      <c r="O39" s="22"/>
      <c r="P39" s="22"/>
    </row>
    <row r="40" spans="1:16" ht="39" customHeight="1" x14ac:dyDescent="0.15">
      <c r="A40" s="22"/>
      <c r="B40" s="35"/>
      <c r="C40" s="1175" t="s">
        <v>538</v>
      </c>
      <c r="D40" s="1176"/>
      <c r="E40" s="1177"/>
      <c r="F40" s="36">
        <v>0.06</v>
      </c>
      <c r="G40" s="37">
        <v>0.06</v>
      </c>
      <c r="H40" s="37">
        <v>0.04</v>
      </c>
      <c r="I40" s="37">
        <v>0.01</v>
      </c>
      <c r="J40" s="38">
        <v>0.02</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539</v>
      </c>
      <c r="D42" s="1176"/>
      <c r="E42" s="1177"/>
      <c r="F42" s="36" t="s">
        <v>487</v>
      </c>
      <c r="G42" s="37" t="s">
        <v>487</v>
      </c>
      <c r="H42" s="37" t="s">
        <v>487</v>
      </c>
      <c r="I42" s="37" t="s">
        <v>487</v>
      </c>
      <c r="J42" s="38" t="s">
        <v>487</v>
      </c>
      <c r="K42" s="22"/>
      <c r="L42" s="22"/>
      <c r="M42" s="22"/>
      <c r="N42" s="22"/>
      <c r="O42" s="22"/>
      <c r="P42" s="22"/>
    </row>
    <row r="43" spans="1:16" ht="39" customHeight="1" thickBot="1" x14ac:dyDescent="0.2">
      <c r="A43" s="22"/>
      <c r="B43" s="40"/>
      <c r="C43" s="1178" t="s">
        <v>540</v>
      </c>
      <c r="D43" s="1179"/>
      <c r="E43" s="1180"/>
      <c r="F43" s="41">
        <v>0.03</v>
      </c>
      <c r="G43" s="42">
        <v>0</v>
      </c>
      <c r="H43" s="42" t="s">
        <v>487</v>
      </c>
      <c r="I43" s="42" t="s">
        <v>487</v>
      </c>
      <c r="J43" s="43" t="s">
        <v>487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R26" sqref="R2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2840</v>
      </c>
      <c r="L45" s="60">
        <v>2769</v>
      </c>
      <c r="M45" s="60">
        <v>2785</v>
      </c>
      <c r="N45" s="60">
        <v>2597</v>
      </c>
      <c r="O45" s="61">
        <v>2474</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x14ac:dyDescent="0.15">
      <c r="A48" s="48"/>
      <c r="B48" s="1193"/>
      <c r="C48" s="1194"/>
      <c r="D48" s="62"/>
      <c r="E48" s="1185" t="s">
        <v>15</v>
      </c>
      <c r="F48" s="1185"/>
      <c r="G48" s="1185"/>
      <c r="H48" s="1185"/>
      <c r="I48" s="1185"/>
      <c r="J48" s="1186"/>
      <c r="K48" s="63">
        <v>1512</v>
      </c>
      <c r="L48" s="64">
        <v>1535</v>
      </c>
      <c r="M48" s="64">
        <v>1505</v>
      </c>
      <c r="N48" s="64">
        <v>1331</v>
      </c>
      <c r="O48" s="65">
        <v>1346</v>
      </c>
      <c r="P48" s="48"/>
      <c r="Q48" s="48"/>
      <c r="R48" s="48"/>
      <c r="S48" s="48"/>
      <c r="T48" s="48"/>
      <c r="U48" s="48"/>
    </row>
    <row r="49" spans="1:21" ht="30.75" customHeight="1" x14ac:dyDescent="0.15">
      <c r="A49" s="48"/>
      <c r="B49" s="1193"/>
      <c r="C49" s="1194"/>
      <c r="D49" s="62"/>
      <c r="E49" s="1185" t="s">
        <v>16</v>
      </c>
      <c r="F49" s="1185"/>
      <c r="G49" s="1185"/>
      <c r="H49" s="1185"/>
      <c r="I49" s="1185"/>
      <c r="J49" s="1186"/>
      <c r="K49" s="63">
        <v>841</v>
      </c>
      <c r="L49" s="64">
        <v>840</v>
      </c>
      <c r="M49" s="64">
        <v>840</v>
      </c>
      <c r="N49" s="64">
        <v>833</v>
      </c>
      <c r="O49" s="65">
        <v>605</v>
      </c>
      <c r="P49" s="48"/>
      <c r="Q49" s="48"/>
      <c r="R49" s="48"/>
      <c r="S49" s="48"/>
      <c r="T49" s="48"/>
      <c r="U49" s="48"/>
    </row>
    <row r="50" spans="1:21" ht="30.75" customHeight="1" x14ac:dyDescent="0.15">
      <c r="A50" s="48"/>
      <c r="B50" s="1193"/>
      <c r="C50" s="1194"/>
      <c r="D50" s="62"/>
      <c r="E50" s="1185" t="s">
        <v>17</v>
      </c>
      <c r="F50" s="1185"/>
      <c r="G50" s="1185"/>
      <c r="H50" s="1185"/>
      <c r="I50" s="1185"/>
      <c r="J50" s="1186"/>
      <c r="K50" s="63">
        <v>77</v>
      </c>
      <c r="L50" s="64">
        <v>159</v>
      </c>
      <c r="M50" s="64">
        <v>158</v>
      </c>
      <c r="N50" s="64">
        <v>157</v>
      </c>
      <c r="O50" s="65">
        <v>156</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t="s">
        <v>487</v>
      </c>
      <c r="M51" s="64" t="s">
        <v>487</v>
      </c>
      <c r="N51" s="64">
        <v>1</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3191</v>
      </c>
      <c r="L52" s="64">
        <v>3167</v>
      </c>
      <c r="M52" s="64">
        <v>3171</v>
      </c>
      <c r="N52" s="64">
        <v>3247</v>
      </c>
      <c r="O52" s="65">
        <v>3176</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2079</v>
      </c>
      <c r="L53" s="69">
        <v>2136</v>
      </c>
      <c r="M53" s="69">
        <v>2117</v>
      </c>
      <c r="N53" s="69">
        <v>1672</v>
      </c>
      <c r="O53" s="70">
        <v>1405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R26" sqref="R2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199" t="s">
        <v>24</v>
      </c>
      <c r="C41" s="1200"/>
      <c r="D41" s="81"/>
      <c r="E41" s="1205" t="s">
        <v>25</v>
      </c>
      <c r="F41" s="1205"/>
      <c r="G41" s="1205"/>
      <c r="H41" s="1206"/>
      <c r="I41" s="82">
        <v>26488</v>
      </c>
      <c r="J41" s="83">
        <v>26425</v>
      </c>
      <c r="K41" s="83">
        <v>26297</v>
      </c>
      <c r="L41" s="83">
        <v>26714</v>
      </c>
      <c r="M41" s="84">
        <v>26979</v>
      </c>
    </row>
    <row r="42" spans="2:13" ht="27.75" customHeight="1" x14ac:dyDescent="0.15">
      <c r="B42" s="1201"/>
      <c r="C42" s="1202"/>
      <c r="D42" s="85"/>
      <c r="E42" s="1207" t="s">
        <v>26</v>
      </c>
      <c r="F42" s="1207"/>
      <c r="G42" s="1207"/>
      <c r="H42" s="1208"/>
      <c r="I42" s="86">
        <v>1081</v>
      </c>
      <c r="J42" s="87">
        <v>939</v>
      </c>
      <c r="K42" s="87">
        <v>796</v>
      </c>
      <c r="L42" s="87">
        <v>652</v>
      </c>
      <c r="M42" s="88">
        <v>507</v>
      </c>
    </row>
    <row r="43" spans="2:13" ht="27.75" customHeight="1" x14ac:dyDescent="0.15">
      <c r="B43" s="1201"/>
      <c r="C43" s="1202"/>
      <c r="D43" s="85"/>
      <c r="E43" s="1207" t="s">
        <v>27</v>
      </c>
      <c r="F43" s="1207"/>
      <c r="G43" s="1207"/>
      <c r="H43" s="1208"/>
      <c r="I43" s="86">
        <v>20528</v>
      </c>
      <c r="J43" s="87">
        <v>19856</v>
      </c>
      <c r="K43" s="87">
        <v>19355</v>
      </c>
      <c r="L43" s="87">
        <v>18989</v>
      </c>
      <c r="M43" s="88">
        <v>18399</v>
      </c>
    </row>
    <row r="44" spans="2:13" ht="27.75" customHeight="1" x14ac:dyDescent="0.15">
      <c r="B44" s="1201"/>
      <c r="C44" s="1202"/>
      <c r="D44" s="85"/>
      <c r="E44" s="1207" t="s">
        <v>28</v>
      </c>
      <c r="F44" s="1207"/>
      <c r="G44" s="1207"/>
      <c r="H44" s="1208"/>
      <c r="I44" s="86">
        <v>5996</v>
      </c>
      <c r="J44" s="87">
        <v>5248</v>
      </c>
      <c r="K44" s="87">
        <v>4501</v>
      </c>
      <c r="L44" s="87">
        <v>3754</v>
      </c>
      <c r="M44" s="88">
        <v>3045</v>
      </c>
    </row>
    <row r="45" spans="2:13" ht="27.75" customHeight="1" x14ac:dyDescent="0.15">
      <c r="B45" s="1201"/>
      <c r="C45" s="1202"/>
      <c r="D45" s="85"/>
      <c r="E45" s="1207" t="s">
        <v>29</v>
      </c>
      <c r="F45" s="1207"/>
      <c r="G45" s="1207"/>
      <c r="H45" s="1208"/>
      <c r="I45" s="86">
        <v>5019</v>
      </c>
      <c r="J45" s="87">
        <v>4983</v>
      </c>
      <c r="K45" s="87">
        <v>4739</v>
      </c>
      <c r="L45" s="87">
        <v>4465</v>
      </c>
      <c r="M45" s="88">
        <v>4404</v>
      </c>
    </row>
    <row r="46" spans="2:13" ht="27.75" customHeight="1" x14ac:dyDescent="0.15">
      <c r="B46" s="1201"/>
      <c r="C46" s="1202"/>
      <c r="D46" s="85"/>
      <c r="E46" s="1207" t="s">
        <v>30</v>
      </c>
      <c r="F46" s="1207"/>
      <c r="G46" s="1207"/>
      <c r="H46" s="1208"/>
      <c r="I46" s="86">
        <v>0</v>
      </c>
      <c r="J46" s="87">
        <v>0</v>
      </c>
      <c r="K46" s="87">
        <v>0</v>
      </c>
      <c r="L46" s="87">
        <v>0</v>
      </c>
      <c r="M46" s="88">
        <v>0</v>
      </c>
    </row>
    <row r="47" spans="2:13" ht="27.75" customHeight="1" x14ac:dyDescent="0.15">
      <c r="B47" s="1201"/>
      <c r="C47" s="1202"/>
      <c r="D47" s="85"/>
      <c r="E47" s="1207" t="s">
        <v>31</v>
      </c>
      <c r="F47" s="1207"/>
      <c r="G47" s="1207"/>
      <c r="H47" s="1208"/>
      <c r="I47" s="86" t="s">
        <v>487</v>
      </c>
      <c r="J47" s="87" t="s">
        <v>487</v>
      </c>
      <c r="K47" s="87" t="s">
        <v>487</v>
      </c>
      <c r="L47" s="87" t="s">
        <v>487</v>
      </c>
      <c r="M47" s="88" t="s">
        <v>487</v>
      </c>
    </row>
    <row r="48" spans="2:13" ht="27.75" customHeight="1" x14ac:dyDescent="0.15">
      <c r="B48" s="1203"/>
      <c r="C48" s="1204"/>
      <c r="D48" s="85"/>
      <c r="E48" s="1207" t="s">
        <v>32</v>
      </c>
      <c r="F48" s="1207"/>
      <c r="G48" s="1207"/>
      <c r="H48" s="1208"/>
      <c r="I48" s="86" t="s">
        <v>487</v>
      </c>
      <c r="J48" s="87" t="s">
        <v>487</v>
      </c>
      <c r="K48" s="87" t="s">
        <v>487</v>
      </c>
      <c r="L48" s="87" t="s">
        <v>487</v>
      </c>
      <c r="M48" s="88" t="s">
        <v>487</v>
      </c>
    </row>
    <row r="49" spans="2:13" ht="27.75" customHeight="1" x14ac:dyDescent="0.15">
      <c r="B49" s="1209" t="s">
        <v>33</v>
      </c>
      <c r="C49" s="1210"/>
      <c r="D49" s="89"/>
      <c r="E49" s="1207" t="s">
        <v>34</v>
      </c>
      <c r="F49" s="1207"/>
      <c r="G49" s="1207"/>
      <c r="H49" s="1208"/>
      <c r="I49" s="86">
        <v>3307</v>
      </c>
      <c r="J49" s="87">
        <v>3594</v>
      </c>
      <c r="K49" s="87">
        <v>3324</v>
      </c>
      <c r="L49" s="87">
        <v>3100</v>
      </c>
      <c r="M49" s="88">
        <v>3209</v>
      </c>
    </row>
    <row r="50" spans="2:13" ht="27.75" customHeight="1" x14ac:dyDescent="0.15">
      <c r="B50" s="1201"/>
      <c r="C50" s="1202"/>
      <c r="D50" s="85"/>
      <c r="E50" s="1207" t="s">
        <v>35</v>
      </c>
      <c r="F50" s="1207"/>
      <c r="G50" s="1207"/>
      <c r="H50" s="1208"/>
      <c r="I50" s="86">
        <v>9155</v>
      </c>
      <c r="J50" s="87">
        <v>8991</v>
      </c>
      <c r="K50" s="87">
        <v>8500</v>
      </c>
      <c r="L50" s="87">
        <v>8995</v>
      </c>
      <c r="M50" s="88">
        <v>7879</v>
      </c>
    </row>
    <row r="51" spans="2:13" ht="27.75" customHeight="1" x14ac:dyDescent="0.15">
      <c r="B51" s="1203"/>
      <c r="C51" s="1204"/>
      <c r="D51" s="85"/>
      <c r="E51" s="1207" t="s">
        <v>36</v>
      </c>
      <c r="F51" s="1207"/>
      <c r="G51" s="1207"/>
      <c r="H51" s="1208"/>
      <c r="I51" s="86">
        <v>30585</v>
      </c>
      <c r="J51" s="87">
        <v>31103</v>
      </c>
      <c r="K51" s="87">
        <v>31622</v>
      </c>
      <c r="L51" s="87">
        <v>31935</v>
      </c>
      <c r="M51" s="88">
        <v>32386</v>
      </c>
    </row>
    <row r="52" spans="2:13" ht="27.75" customHeight="1" thickBot="1" x14ac:dyDescent="0.2">
      <c r="B52" s="1211" t="s">
        <v>37</v>
      </c>
      <c r="C52" s="1212"/>
      <c r="D52" s="90"/>
      <c r="E52" s="1213" t="s">
        <v>38</v>
      </c>
      <c r="F52" s="1213"/>
      <c r="G52" s="1213"/>
      <c r="H52" s="1214"/>
      <c r="I52" s="91">
        <v>16064</v>
      </c>
      <c r="J52" s="92">
        <v>13762</v>
      </c>
      <c r="K52" s="92">
        <v>12242</v>
      </c>
      <c r="L52" s="92">
        <v>10544</v>
      </c>
      <c r="M52" s="93">
        <v>9860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90" zoomScaleNormal="9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551</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552</v>
      </c>
    </row>
    <row r="50" spans="1:17" x14ac:dyDescent="0.15">
      <c r="B50" s="248"/>
      <c r="C50" s="244"/>
      <c r="D50" s="244"/>
      <c r="E50" s="244"/>
      <c r="F50" s="244"/>
      <c r="G50" s="1238"/>
      <c r="H50" s="1239"/>
      <c r="I50" s="1239"/>
      <c r="J50" s="1240"/>
      <c r="K50" s="354" t="s">
        <v>526</v>
      </c>
      <c r="L50" s="354" t="s">
        <v>527</v>
      </c>
      <c r="M50" s="354" t="s">
        <v>528</v>
      </c>
      <c r="N50" s="354" t="s">
        <v>529</v>
      </c>
      <c r="O50" s="354" t="s">
        <v>530</v>
      </c>
    </row>
    <row r="51" spans="1:17" x14ac:dyDescent="0.15">
      <c r="B51" s="248"/>
      <c r="C51" s="244"/>
      <c r="D51" s="244"/>
      <c r="E51" s="244"/>
      <c r="F51" s="244"/>
      <c r="G51" s="1241" t="s">
        <v>553</v>
      </c>
      <c r="H51" s="1242"/>
      <c r="I51" s="1247" t="s">
        <v>554</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555</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556</v>
      </c>
      <c r="H55" s="1222"/>
      <c r="I55" s="1227" t="s">
        <v>554</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555</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557</v>
      </c>
      <c r="C63" s="244"/>
      <c r="D63" s="244"/>
      <c r="E63" s="244"/>
      <c r="F63" s="244"/>
      <c r="G63" s="244"/>
      <c r="H63" s="244"/>
      <c r="I63" s="244"/>
      <c r="J63" s="244"/>
      <c r="K63" s="244"/>
      <c r="L63" s="244"/>
      <c r="M63" s="244"/>
      <c r="N63" s="244"/>
      <c r="O63" s="244"/>
    </row>
    <row r="64" spans="1:17" x14ac:dyDescent="0.15">
      <c r="B64" s="248"/>
      <c r="C64" s="244"/>
      <c r="D64" s="244"/>
      <c r="E64" s="244"/>
      <c r="F64" s="244"/>
      <c r="G64" s="351" t="s">
        <v>551</v>
      </c>
      <c r="I64" s="352"/>
      <c r="J64" s="352"/>
      <c r="K64" s="352"/>
      <c r="L64" s="244"/>
      <c r="M64" s="244"/>
      <c r="N64" s="244"/>
      <c r="O64" s="244"/>
    </row>
    <row r="65" spans="2:30" x14ac:dyDescent="0.15">
      <c r="B65" s="248"/>
      <c r="C65" s="244"/>
      <c r="D65" s="244"/>
      <c r="E65" s="244"/>
      <c r="F65" s="244"/>
      <c r="G65" s="1229" t="s">
        <v>558</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559</v>
      </c>
      <c r="I71" s="368"/>
      <c r="J71" s="364"/>
      <c r="K71" s="364"/>
      <c r="L71" s="365"/>
      <c r="M71" s="364"/>
      <c r="N71" s="365"/>
      <c r="O71" s="366"/>
    </row>
    <row r="72" spans="2:30" x14ac:dyDescent="0.15">
      <c r="B72" s="248"/>
      <c r="C72" s="244"/>
      <c r="D72" s="244"/>
      <c r="E72" s="244"/>
      <c r="F72" s="244"/>
      <c r="G72" s="1238"/>
      <c r="H72" s="1239"/>
      <c r="I72" s="1239"/>
      <c r="J72" s="1240"/>
      <c r="K72" s="354" t="s">
        <v>526</v>
      </c>
      <c r="L72" s="354" t="s">
        <v>527</v>
      </c>
      <c r="M72" s="354" t="s">
        <v>528</v>
      </c>
      <c r="N72" s="354" t="s">
        <v>529</v>
      </c>
      <c r="O72" s="354" t="s">
        <v>530</v>
      </c>
    </row>
    <row r="73" spans="2:30" x14ac:dyDescent="0.15">
      <c r="B73" s="248"/>
      <c r="C73" s="244"/>
      <c r="D73" s="244"/>
      <c r="E73" s="244"/>
      <c r="F73" s="244"/>
      <c r="G73" s="1241" t="s">
        <v>553</v>
      </c>
      <c r="H73" s="1242"/>
      <c r="I73" s="1247" t="s">
        <v>554</v>
      </c>
      <c r="J73" s="1247"/>
      <c r="K73" s="1228">
        <v>104.6</v>
      </c>
      <c r="L73" s="1228">
        <v>90.1</v>
      </c>
      <c r="M73" s="1215">
        <v>79.8</v>
      </c>
      <c r="N73" s="1215">
        <v>69.099999999999994</v>
      </c>
      <c r="O73" s="1215">
        <v>62.9</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560</v>
      </c>
      <c r="J75" s="1227"/>
      <c r="K75" s="1219">
        <v>13.8</v>
      </c>
      <c r="L75" s="1219">
        <v>13.8</v>
      </c>
      <c r="M75" s="1219">
        <v>13.7</v>
      </c>
      <c r="N75" s="1219">
        <v>12.9</v>
      </c>
      <c r="O75" s="1219">
        <v>11.2</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556</v>
      </c>
      <c r="H77" s="1222"/>
      <c r="I77" s="1227" t="s">
        <v>554</v>
      </c>
      <c r="J77" s="1227"/>
      <c r="K77" s="1228">
        <v>69.2</v>
      </c>
      <c r="L77" s="1228">
        <v>58.2</v>
      </c>
      <c r="M77" s="1215">
        <v>50.3</v>
      </c>
      <c r="N77" s="1215">
        <v>45.9</v>
      </c>
      <c r="O77" s="1215">
        <v>33.6</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560</v>
      </c>
      <c r="J79" s="1217"/>
      <c r="K79" s="1218">
        <v>11.1</v>
      </c>
      <c r="L79" s="1218">
        <v>10.3</v>
      </c>
      <c r="M79" s="1218">
        <v>9.6</v>
      </c>
      <c r="N79" s="1218">
        <v>8.8000000000000007</v>
      </c>
      <c r="O79" s="1218">
        <v>7</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525</v>
      </c>
      <c r="G2" s="111"/>
      <c r="H2" s="112"/>
    </row>
    <row r="3" spans="1:8" x14ac:dyDescent="0.15">
      <c r="A3" s="108" t="s">
        <v>518</v>
      </c>
      <c r="B3" s="113"/>
      <c r="C3" s="114"/>
      <c r="D3" s="115">
        <v>17828</v>
      </c>
      <c r="E3" s="116"/>
      <c r="F3" s="117">
        <v>47569</v>
      </c>
      <c r="G3" s="118"/>
      <c r="H3" s="119"/>
    </row>
    <row r="4" spans="1:8" x14ac:dyDescent="0.15">
      <c r="A4" s="120"/>
      <c r="B4" s="121"/>
      <c r="C4" s="122"/>
      <c r="D4" s="123">
        <v>9399</v>
      </c>
      <c r="E4" s="124"/>
      <c r="F4" s="125">
        <v>26255</v>
      </c>
      <c r="G4" s="126"/>
      <c r="H4" s="127"/>
    </row>
    <row r="5" spans="1:8" x14ac:dyDescent="0.15">
      <c r="A5" s="108" t="s">
        <v>520</v>
      </c>
      <c r="B5" s="113"/>
      <c r="C5" s="114"/>
      <c r="D5" s="115">
        <v>13829</v>
      </c>
      <c r="E5" s="116"/>
      <c r="F5" s="117">
        <v>50880</v>
      </c>
      <c r="G5" s="118"/>
      <c r="H5" s="119"/>
    </row>
    <row r="6" spans="1:8" x14ac:dyDescent="0.15">
      <c r="A6" s="120"/>
      <c r="B6" s="121"/>
      <c r="C6" s="122"/>
      <c r="D6" s="123">
        <v>8627</v>
      </c>
      <c r="E6" s="124"/>
      <c r="F6" s="125">
        <v>26879</v>
      </c>
      <c r="G6" s="126"/>
      <c r="H6" s="127"/>
    </row>
    <row r="7" spans="1:8" x14ac:dyDescent="0.15">
      <c r="A7" s="108" t="s">
        <v>521</v>
      </c>
      <c r="B7" s="113"/>
      <c r="C7" s="114"/>
      <c r="D7" s="115">
        <v>14829</v>
      </c>
      <c r="E7" s="116"/>
      <c r="F7" s="117">
        <v>63956</v>
      </c>
      <c r="G7" s="118"/>
      <c r="H7" s="119"/>
    </row>
    <row r="8" spans="1:8" x14ac:dyDescent="0.15">
      <c r="A8" s="120"/>
      <c r="B8" s="121"/>
      <c r="C8" s="122"/>
      <c r="D8" s="123">
        <v>8854</v>
      </c>
      <c r="E8" s="124"/>
      <c r="F8" s="125">
        <v>29239</v>
      </c>
      <c r="G8" s="126"/>
      <c r="H8" s="127"/>
    </row>
    <row r="9" spans="1:8" x14ac:dyDescent="0.15">
      <c r="A9" s="108" t="s">
        <v>522</v>
      </c>
      <c r="B9" s="113"/>
      <c r="C9" s="114"/>
      <c r="D9" s="115">
        <v>25392</v>
      </c>
      <c r="E9" s="116"/>
      <c r="F9" s="117">
        <v>66255</v>
      </c>
      <c r="G9" s="118"/>
      <c r="H9" s="119"/>
    </row>
    <row r="10" spans="1:8" x14ac:dyDescent="0.15">
      <c r="A10" s="120"/>
      <c r="B10" s="121"/>
      <c r="C10" s="122"/>
      <c r="D10" s="123">
        <v>15358</v>
      </c>
      <c r="E10" s="124"/>
      <c r="F10" s="125">
        <v>31822</v>
      </c>
      <c r="G10" s="126"/>
      <c r="H10" s="127"/>
    </row>
    <row r="11" spans="1:8" x14ac:dyDescent="0.15">
      <c r="A11" s="108" t="s">
        <v>523</v>
      </c>
      <c r="B11" s="113"/>
      <c r="C11" s="114"/>
      <c r="D11" s="115">
        <v>20312</v>
      </c>
      <c r="E11" s="116"/>
      <c r="F11" s="117">
        <v>47278</v>
      </c>
      <c r="G11" s="118"/>
      <c r="H11" s="119"/>
    </row>
    <row r="12" spans="1:8" x14ac:dyDescent="0.15">
      <c r="A12" s="120"/>
      <c r="B12" s="121"/>
      <c r="C12" s="128"/>
      <c r="D12" s="123">
        <v>12291</v>
      </c>
      <c r="E12" s="124"/>
      <c r="F12" s="125">
        <v>24096</v>
      </c>
      <c r="G12" s="126"/>
      <c r="H12" s="127"/>
    </row>
    <row r="13" spans="1:8" x14ac:dyDescent="0.15">
      <c r="A13" s="108"/>
      <c r="B13" s="113"/>
      <c r="C13" s="129"/>
      <c r="D13" s="130">
        <v>18438</v>
      </c>
      <c r="E13" s="131"/>
      <c r="F13" s="132">
        <v>55188</v>
      </c>
      <c r="G13" s="133"/>
      <c r="H13" s="119"/>
    </row>
    <row r="14" spans="1:8" x14ac:dyDescent="0.15">
      <c r="A14" s="120"/>
      <c r="B14" s="121"/>
      <c r="C14" s="122"/>
      <c r="D14" s="123">
        <v>10906</v>
      </c>
      <c r="E14" s="124"/>
      <c r="F14" s="125">
        <v>27658</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0.36</v>
      </c>
      <c r="C19" s="134">
        <f>ROUND(VALUE(SUBSTITUTE(実質収支比率等に係る経年分析!G$48,"▲","-")),2)</f>
        <v>0.46</v>
      </c>
      <c r="D19" s="134">
        <f>ROUND(VALUE(SUBSTITUTE(実質収支比率等に係る経年分析!H$48,"▲","-")),2)</f>
        <v>0.11</v>
      </c>
      <c r="E19" s="134">
        <f>ROUND(VALUE(SUBSTITUTE(実質収支比率等に係る経年分析!I$48,"▲","-")),2)</f>
        <v>0.36</v>
      </c>
      <c r="F19" s="134">
        <f>ROUND(VALUE(SUBSTITUTE(実質収支比率等に係る経年分析!J$48,"▲","-")),2)</f>
        <v>0.43</v>
      </c>
    </row>
    <row r="20" spans="1:11" x14ac:dyDescent="0.15">
      <c r="A20" s="134" t="s">
        <v>43</v>
      </c>
      <c r="B20" s="134">
        <f>ROUND(VALUE(SUBSTITUTE(実質収支比率等に係る経年分析!F$47,"▲","-")),2)</f>
        <v>5.33</v>
      </c>
      <c r="C20" s="134">
        <f>ROUND(VALUE(SUBSTITUTE(実質収支比率等に係る経年分析!G$47,"▲","-")),2)</f>
        <v>6.4</v>
      </c>
      <c r="D20" s="134">
        <f>ROUND(VALUE(SUBSTITUTE(実質収支比率等に係る経年分析!H$47,"▲","-")),2)</f>
        <v>6.61</v>
      </c>
      <c r="E20" s="134">
        <f>ROUND(VALUE(SUBSTITUTE(実質収支比率等に係る経年分析!I$47,"▲","-")),2)</f>
        <v>6.68</v>
      </c>
      <c r="F20" s="134">
        <f>ROUND(VALUE(SUBSTITUTE(実質収支比率等に係る経年分析!J$47,"▲","-")),2)</f>
        <v>7.65</v>
      </c>
    </row>
    <row r="21" spans="1:11" x14ac:dyDescent="0.15">
      <c r="A21" s="134" t="s">
        <v>44</v>
      </c>
      <c r="B21" s="134">
        <f>IF(ISNUMBER(VALUE(SUBSTITUTE(実質収支比率等に係る経年分析!F$49,"▲","-"))),ROUND(VALUE(SUBSTITUTE(実質収支比率等に係る経年分析!F$49,"▲","-")),2),NA())</f>
        <v>1.66</v>
      </c>
      <c r="C21" s="134">
        <f>IF(ISNUMBER(VALUE(SUBSTITUTE(実質収支比率等に係る経年分析!G$49,"▲","-"))),ROUND(VALUE(SUBSTITUTE(実質収支比率等に係る経年分析!G$49,"▲","-")),2),NA())</f>
        <v>1.1399999999999999</v>
      </c>
      <c r="D21" s="134">
        <f>IF(ISNUMBER(VALUE(SUBSTITUTE(実質収支比率等に係る経年分析!H$49,"▲","-"))),ROUND(VALUE(SUBSTITUTE(実質収支比率等に係る経年分析!H$49,"▲","-")),2),NA())</f>
        <v>-0.12</v>
      </c>
      <c r="E21" s="134">
        <f>IF(ISNUMBER(VALUE(SUBSTITUTE(実質収支比率等に係る経年分析!I$49,"▲","-"))),ROUND(VALUE(SUBSTITUTE(実質収支比率等に係る経年分析!I$49,"▲","-")),2),NA())</f>
        <v>0.31</v>
      </c>
      <c r="F21" s="134">
        <f>IF(ISNUMBER(VALUE(SUBSTITUTE(実質収支比率等に係る経年分析!J$49,"▲","-"))),ROUND(VALUE(SUBSTITUTE(実質収支比率等に係る経年分析!J$49,"▲","-")),2),NA())</f>
        <v>1.17</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2.48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2.21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0.42</v>
      </c>
    </row>
    <row r="34" spans="1:16" x14ac:dyDescent="0.15">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0.44</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18.55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19.75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14.27</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3191</v>
      </c>
      <c r="E42" s="136"/>
      <c r="F42" s="136"/>
      <c r="G42" s="136">
        <f>'実質公債費比率（分子）の構造'!L$52</f>
        <v>3167</v>
      </c>
      <c r="H42" s="136"/>
      <c r="I42" s="136"/>
      <c r="J42" s="136">
        <f>'実質公債費比率（分子）の構造'!M$52</f>
        <v>3171</v>
      </c>
      <c r="K42" s="136"/>
      <c r="L42" s="136"/>
      <c r="M42" s="136">
        <f>'実質公債費比率（分子）の構造'!N$52</f>
        <v>3247</v>
      </c>
      <c r="N42" s="136"/>
      <c r="O42" s="136"/>
      <c r="P42" s="136">
        <f>'実質公債費比率（分子）の構造'!O$52</f>
        <v>3176</v>
      </c>
    </row>
    <row r="43" spans="1:16" x14ac:dyDescent="0.15">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f>'実質公債費比率（分子）の構造'!N$51</f>
        <v>1</v>
      </c>
      <c r="L43" s="136"/>
      <c r="M43" s="136"/>
      <c r="N43" s="136">
        <f>'実質公債費比率（分子）の構造'!O$51</f>
        <v>0</v>
      </c>
      <c r="O43" s="136"/>
      <c r="P43" s="136"/>
    </row>
    <row r="44" spans="1:16" x14ac:dyDescent="0.15">
      <c r="A44" s="136" t="s">
        <v>53</v>
      </c>
      <c r="B44" s="136">
        <f>'実質公債費比率（分子）の構造'!K$50</f>
        <v>77</v>
      </c>
      <c r="C44" s="136"/>
      <c r="D44" s="136"/>
      <c r="E44" s="136">
        <f>'実質公債費比率（分子）の構造'!L$50</f>
        <v>159</v>
      </c>
      <c r="F44" s="136"/>
      <c r="G44" s="136"/>
      <c r="H44" s="136">
        <f>'実質公債費比率（分子）の構造'!M$50</f>
        <v>158</v>
      </c>
      <c r="I44" s="136"/>
      <c r="J44" s="136"/>
      <c r="K44" s="136">
        <f>'実質公債費比率（分子）の構造'!N$50</f>
        <v>157</v>
      </c>
      <c r="L44" s="136"/>
      <c r="M44" s="136"/>
      <c r="N44" s="136">
        <f>'実質公債費比率（分子）の構造'!O$50</f>
        <v>156</v>
      </c>
      <c r="O44" s="136"/>
      <c r="P44" s="136"/>
    </row>
    <row r="45" spans="1:16" x14ac:dyDescent="0.15">
      <c r="A45" s="136" t="s">
        <v>54</v>
      </c>
      <c r="B45" s="136">
        <f>'実質公債費比率（分子）の構造'!K$49</f>
        <v>841</v>
      </c>
      <c r="C45" s="136"/>
      <c r="D45" s="136"/>
      <c r="E45" s="136">
        <f>'実質公債費比率（分子）の構造'!L$49</f>
        <v>840</v>
      </c>
      <c r="F45" s="136"/>
      <c r="G45" s="136"/>
      <c r="H45" s="136">
        <f>'実質公債費比率（分子）の構造'!M$49</f>
        <v>840</v>
      </c>
      <c r="I45" s="136"/>
      <c r="J45" s="136"/>
      <c r="K45" s="136">
        <f>'実質公債費比率（分子）の構造'!N$49</f>
        <v>833</v>
      </c>
      <c r="L45" s="136"/>
      <c r="M45" s="136"/>
      <c r="N45" s="136">
        <f>'実質公債費比率（分子）の構造'!O$49</f>
        <v>605</v>
      </c>
      <c r="O45" s="136"/>
      <c r="P45" s="136"/>
    </row>
    <row r="46" spans="1:16" x14ac:dyDescent="0.15">
      <c r="A46" s="136" t="s">
        <v>55</v>
      </c>
      <c r="B46" s="136">
        <f>'実質公債費比率（分子）の構造'!K$48</f>
        <v>1512</v>
      </c>
      <c r="C46" s="136"/>
      <c r="D46" s="136"/>
      <c r="E46" s="136">
        <f>'実質公債費比率（分子）の構造'!L$48</f>
        <v>1535</v>
      </c>
      <c r="F46" s="136"/>
      <c r="G46" s="136"/>
      <c r="H46" s="136">
        <f>'実質公債費比率（分子）の構造'!M$48</f>
        <v>1505</v>
      </c>
      <c r="I46" s="136"/>
      <c r="J46" s="136"/>
      <c r="K46" s="136">
        <f>'実質公債費比率（分子）の構造'!N$48</f>
        <v>1331</v>
      </c>
      <c r="L46" s="136"/>
      <c r="M46" s="136"/>
      <c r="N46" s="136">
        <f>'実質公債費比率（分子）の構造'!O$48</f>
        <v>1346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2840</v>
      </c>
      <c r="C49" s="136"/>
      <c r="D49" s="136"/>
      <c r="E49" s="136">
        <f>'実質公債費比率（分子）の構造'!L$45</f>
        <v>2769</v>
      </c>
      <c r="F49" s="136"/>
      <c r="G49" s="136"/>
      <c r="H49" s="136">
        <f>'実質公債費比率（分子）の構造'!M$45</f>
        <v>2785</v>
      </c>
      <c r="I49" s="136"/>
      <c r="J49" s="136"/>
      <c r="K49" s="136">
        <f>'実質公債費比率（分子）の構造'!N$45</f>
        <v>2597</v>
      </c>
      <c r="L49" s="136"/>
      <c r="M49" s="136"/>
      <c r="N49" s="136">
        <f>'実質公債費比率（分子）の構造'!O$45</f>
        <v>2474</v>
      </c>
      <c r="O49" s="136"/>
      <c r="P49" s="136"/>
    </row>
    <row r="50" spans="1:16" x14ac:dyDescent="0.15">
      <c r="A50" s="136" t="s">
        <v>59</v>
      </c>
      <c r="B50" s="136" t="e">
        <f>NA()</f>
        <v>#N/A</v>
      </c>
      <c r="C50" s="136">
        <f>IF(ISNUMBER('実質公債費比率（分子）の構造'!K$53),'実質公債費比率（分子）の構造'!K$53,NA())</f>
        <v>2079</v>
      </c>
      <c r="D50" s="136" t="e">
        <f>NA()</f>
        <v>#N/A</v>
      </c>
      <c r="E50" s="136" t="e">
        <f>NA()</f>
        <v>#N/A</v>
      </c>
      <c r="F50" s="136">
        <f>IF(ISNUMBER('実質公債費比率（分子）の構造'!L$53),'実質公債費比率（分子）の構造'!L$53,NA())</f>
        <v>2136</v>
      </c>
      <c r="G50" s="136" t="e">
        <f>NA()</f>
        <v>#N/A</v>
      </c>
      <c r="H50" s="136" t="e">
        <f>NA()</f>
        <v>#N/A</v>
      </c>
      <c r="I50" s="136">
        <f>IF(ISNUMBER('実質公債費比率（分子）の構造'!M$53),'実質公債費比率（分子）の構造'!M$53,NA())</f>
        <v>2117</v>
      </c>
      <c r="J50" s="136" t="e">
        <f>NA()</f>
        <v>#N/A</v>
      </c>
      <c r="K50" s="136" t="e">
        <f>NA()</f>
        <v>#N/A</v>
      </c>
      <c r="L50" s="136">
        <f>IF(ISNUMBER('実質公債費比率（分子）の構造'!N$53),'実質公債費比率（分子）の構造'!N$53,NA())</f>
        <v>1672</v>
      </c>
      <c r="M50" s="136" t="e">
        <f>NA()</f>
        <v>#N/A</v>
      </c>
      <c r="N50" s="136" t="e">
        <f>NA()</f>
        <v>#N/A</v>
      </c>
      <c r="O50" s="136">
        <f>IF(ISNUMBER('実質公債費比率（分子）の構造'!O$53),'実質公債費比率（分子）の構造'!O$53,NA())</f>
        <v>1405</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30585</v>
      </c>
      <c r="E56" s="135"/>
      <c r="F56" s="135"/>
      <c r="G56" s="135">
        <f>'将来負担比率（分子）の構造'!J$51</f>
        <v>31103</v>
      </c>
      <c r="H56" s="135"/>
      <c r="I56" s="135"/>
      <c r="J56" s="135">
        <f>'将来負担比率（分子）の構造'!K$51</f>
        <v>31622</v>
      </c>
      <c r="K56" s="135"/>
      <c r="L56" s="135"/>
      <c r="M56" s="135">
        <f>'将来負担比率（分子）の構造'!L$51</f>
        <v>31935</v>
      </c>
      <c r="N56" s="135"/>
      <c r="O56" s="135"/>
      <c r="P56" s="135">
        <f>'将来負担比率（分子）の構造'!M$51</f>
        <v>32386</v>
      </c>
    </row>
    <row r="57" spans="1:16" x14ac:dyDescent="0.15">
      <c r="A57" s="135" t="s">
        <v>35</v>
      </c>
      <c r="B57" s="135"/>
      <c r="C57" s="135"/>
      <c r="D57" s="135">
        <f>'将来負担比率（分子）の構造'!I$50</f>
        <v>9155</v>
      </c>
      <c r="E57" s="135"/>
      <c r="F57" s="135"/>
      <c r="G57" s="135">
        <f>'将来負担比率（分子）の構造'!J$50</f>
        <v>8991</v>
      </c>
      <c r="H57" s="135"/>
      <c r="I57" s="135"/>
      <c r="J57" s="135">
        <f>'将来負担比率（分子）の構造'!K$50</f>
        <v>8500</v>
      </c>
      <c r="K57" s="135"/>
      <c r="L57" s="135"/>
      <c r="M57" s="135">
        <f>'将来負担比率（分子）の構造'!L$50</f>
        <v>8995</v>
      </c>
      <c r="N57" s="135"/>
      <c r="O57" s="135"/>
      <c r="P57" s="135">
        <f>'将来負担比率（分子）の構造'!M$50</f>
        <v>7879</v>
      </c>
    </row>
    <row r="58" spans="1:16" x14ac:dyDescent="0.15">
      <c r="A58" s="135" t="s">
        <v>34</v>
      </c>
      <c r="B58" s="135"/>
      <c r="C58" s="135"/>
      <c r="D58" s="135">
        <f>'将来負担比率（分子）の構造'!I$49</f>
        <v>3307</v>
      </c>
      <c r="E58" s="135"/>
      <c r="F58" s="135"/>
      <c r="G58" s="135">
        <f>'将来負担比率（分子）の構造'!J$49</f>
        <v>3594</v>
      </c>
      <c r="H58" s="135"/>
      <c r="I58" s="135"/>
      <c r="J58" s="135">
        <f>'将来負担比率（分子）の構造'!K$49</f>
        <v>3324</v>
      </c>
      <c r="K58" s="135"/>
      <c r="L58" s="135"/>
      <c r="M58" s="135">
        <f>'将来負担比率（分子）の構造'!L$49</f>
        <v>3100</v>
      </c>
      <c r="N58" s="135"/>
      <c r="O58" s="135"/>
      <c r="P58" s="135">
        <f>'将来負担比率（分子）の構造'!M$49</f>
        <v>3209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0</v>
      </c>
      <c r="C61" s="135"/>
      <c r="D61" s="135"/>
      <c r="E61" s="135">
        <f>'将来負担比率（分子）の構造'!J$46</f>
        <v>0</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x14ac:dyDescent="0.15">
      <c r="A62" s="135" t="s">
        <v>29</v>
      </c>
      <c r="B62" s="135">
        <f>'将来負担比率（分子）の構造'!I$45</f>
        <v>5019</v>
      </c>
      <c r="C62" s="135"/>
      <c r="D62" s="135"/>
      <c r="E62" s="135">
        <f>'将来負担比率（分子）の構造'!J$45</f>
        <v>4983</v>
      </c>
      <c r="F62" s="135"/>
      <c r="G62" s="135"/>
      <c r="H62" s="135">
        <f>'将来負担比率（分子）の構造'!K$45</f>
        <v>4739</v>
      </c>
      <c r="I62" s="135"/>
      <c r="J62" s="135"/>
      <c r="K62" s="135">
        <f>'将来負担比率（分子）の構造'!L$45</f>
        <v>4465</v>
      </c>
      <c r="L62" s="135"/>
      <c r="M62" s="135"/>
      <c r="N62" s="135">
        <f>'将来負担比率（分子）の構造'!M$45</f>
        <v>4404</v>
      </c>
      <c r="O62" s="135"/>
      <c r="P62" s="135"/>
    </row>
    <row r="63" spans="1:16" x14ac:dyDescent="0.15">
      <c r="A63" s="135" t="s">
        <v>28</v>
      </c>
      <c r="B63" s="135">
        <f>'将来負担比率（分子）の構造'!I$44</f>
        <v>5996</v>
      </c>
      <c r="C63" s="135"/>
      <c r="D63" s="135"/>
      <c r="E63" s="135">
        <f>'将来負担比率（分子）の構造'!J$44</f>
        <v>5248</v>
      </c>
      <c r="F63" s="135"/>
      <c r="G63" s="135"/>
      <c r="H63" s="135">
        <f>'将来負担比率（分子）の構造'!K$44</f>
        <v>4501</v>
      </c>
      <c r="I63" s="135"/>
      <c r="J63" s="135"/>
      <c r="K63" s="135">
        <f>'将来負担比率（分子）の構造'!L$44</f>
        <v>3754</v>
      </c>
      <c r="L63" s="135"/>
      <c r="M63" s="135"/>
      <c r="N63" s="135">
        <f>'将来負担比率（分子）の構造'!M$44</f>
        <v>3045</v>
      </c>
      <c r="O63" s="135"/>
      <c r="P63" s="135"/>
    </row>
    <row r="64" spans="1:16" x14ac:dyDescent="0.15">
      <c r="A64" s="135" t="s">
        <v>27</v>
      </c>
      <c r="B64" s="135">
        <f>'将来負担比率（分子）の構造'!I$43</f>
        <v>20528</v>
      </c>
      <c r="C64" s="135"/>
      <c r="D64" s="135"/>
      <c r="E64" s="135">
        <f>'将来負担比率（分子）の構造'!J$43</f>
        <v>19856</v>
      </c>
      <c r="F64" s="135"/>
      <c r="G64" s="135"/>
      <c r="H64" s="135">
        <f>'将来負担比率（分子）の構造'!K$43</f>
        <v>19355</v>
      </c>
      <c r="I64" s="135"/>
      <c r="J64" s="135"/>
      <c r="K64" s="135">
        <f>'将来負担比率（分子）の構造'!L$43</f>
        <v>18989</v>
      </c>
      <c r="L64" s="135"/>
      <c r="M64" s="135"/>
      <c r="N64" s="135">
        <f>'将来負担比率（分子）の構造'!M$43</f>
        <v>18399</v>
      </c>
      <c r="O64" s="135"/>
      <c r="P64" s="135"/>
    </row>
    <row r="65" spans="1:16" x14ac:dyDescent="0.15">
      <c r="A65" s="135" t="s">
        <v>26</v>
      </c>
      <c r="B65" s="135">
        <f>'将来負担比率（分子）の構造'!I$42</f>
        <v>1081</v>
      </c>
      <c r="C65" s="135"/>
      <c r="D65" s="135"/>
      <c r="E65" s="135">
        <f>'将来負担比率（分子）の構造'!J$42</f>
        <v>939</v>
      </c>
      <c r="F65" s="135"/>
      <c r="G65" s="135"/>
      <c r="H65" s="135">
        <f>'将来負担比率（分子）の構造'!K$42</f>
        <v>796</v>
      </c>
      <c r="I65" s="135"/>
      <c r="J65" s="135"/>
      <c r="K65" s="135">
        <f>'将来負担比率（分子）の構造'!L$42</f>
        <v>652</v>
      </c>
      <c r="L65" s="135"/>
      <c r="M65" s="135"/>
      <c r="N65" s="135">
        <f>'将来負担比率（分子）の構造'!M$42</f>
        <v>507</v>
      </c>
      <c r="O65" s="135"/>
      <c r="P65" s="135"/>
    </row>
    <row r="66" spans="1:16" x14ac:dyDescent="0.15">
      <c r="A66" s="135" t="s">
        <v>25</v>
      </c>
      <c r="B66" s="135">
        <f>'将来負担比率（分子）の構造'!I$41</f>
        <v>26488</v>
      </c>
      <c r="C66" s="135"/>
      <c r="D66" s="135"/>
      <c r="E66" s="135">
        <f>'将来負担比率（分子）の構造'!J$41</f>
        <v>26425</v>
      </c>
      <c r="F66" s="135"/>
      <c r="G66" s="135"/>
      <c r="H66" s="135">
        <f>'将来負担比率（分子）の構造'!K$41</f>
        <v>26297</v>
      </c>
      <c r="I66" s="135"/>
      <c r="J66" s="135"/>
      <c r="K66" s="135">
        <f>'将来負担比率（分子）の構造'!L$41</f>
        <v>26714</v>
      </c>
      <c r="L66" s="135"/>
      <c r="M66" s="135"/>
      <c r="N66" s="135">
        <f>'将来負担比率（分子）の構造'!M$41</f>
        <v>26979</v>
      </c>
      <c r="O66" s="135"/>
      <c r="P66" s="135"/>
    </row>
    <row r="67" spans="1:16" x14ac:dyDescent="0.15">
      <c r="A67" s="135" t="s">
        <v>63</v>
      </c>
      <c r="B67" s="135" t="e">
        <f>NA()</f>
        <v>#N/A</v>
      </c>
      <c r="C67" s="135">
        <f>IF(ISNUMBER('将来負担比率（分子）の構造'!I$52), IF('将来負担比率（分子）の構造'!I$52 &lt; 0, 0, '将来負担比率（分子）の構造'!I$52), NA())</f>
        <v>16064</v>
      </c>
      <c r="D67" s="135" t="e">
        <f>NA()</f>
        <v>#N/A</v>
      </c>
      <c r="E67" s="135" t="e">
        <f>NA()</f>
        <v>#N/A</v>
      </c>
      <c r="F67" s="135">
        <f>IF(ISNUMBER('将来負担比率（分子）の構造'!J$52), IF('将来負担比率（分子）の構造'!J$52 &lt; 0, 0, '将来負担比率（分子）の構造'!J$52), NA())</f>
        <v>13762</v>
      </c>
      <c r="G67" s="135" t="e">
        <f>NA()</f>
        <v>#N/A</v>
      </c>
      <c r="H67" s="135" t="e">
        <f>NA()</f>
        <v>#N/A</v>
      </c>
      <c r="I67" s="135">
        <f>IF(ISNUMBER('将来負担比率（分子）の構造'!K$52), IF('将来負担比率（分子）の構造'!K$52 &lt; 0, 0, '将来負担比率（分子）の構造'!K$52), NA())</f>
        <v>12242</v>
      </c>
      <c r="J67" s="135" t="e">
        <f>NA()</f>
        <v>#N/A</v>
      </c>
      <c r="K67" s="135" t="e">
        <f>NA()</f>
        <v>#N/A</v>
      </c>
      <c r="L67" s="135">
        <f>IF(ISNUMBER('将来負担比率（分子）の構造'!L$52), IF('将来負担比率（分子）の構造'!L$52 &lt; 0, 0, '将来負担比率（分子）の構造'!L$52), NA())</f>
        <v>10544</v>
      </c>
      <c r="M67" s="135" t="e">
        <f>NA()</f>
        <v>#N/A</v>
      </c>
      <c r="N67" s="135" t="e">
        <f>NA()</f>
        <v>#N/A</v>
      </c>
      <c r="O67" s="135">
        <f>IF(ISNUMBER('将来負担比率（分子）の構造'!M$52), IF('将来負担比率（分子）の構造'!M$52 &lt; 0, 0, '将来負担比率（分子）の構造'!M$52), NA())</f>
        <v>9860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11511157</v>
      </c>
      <c r="S5" s="613"/>
      <c r="T5" s="613"/>
      <c r="U5" s="613"/>
      <c r="V5" s="613"/>
      <c r="W5" s="613"/>
      <c r="X5" s="613"/>
      <c r="Y5" s="614"/>
      <c r="Z5" s="615">
        <v>37.1</v>
      </c>
      <c r="AA5" s="615"/>
      <c r="AB5" s="615"/>
      <c r="AC5" s="615"/>
      <c r="AD5" s="616">
        <v>10649093</v>
      </c>
      <c r="AE5" s="616"/>
      <c r="AF5" s="616"/>
      <c r="AG5" s="616"/>
      <c r="AH5" s="616"/>
      <c r="AI5" s="616"/>
      <c r="AJ5" s="616"/>
      <c r="AK5" s="616"/>
      <c r="AL5" s="617">
        <v>61.4</v>
      </c>
      <c r="AM5" s="618"/>
      <c r="AN5" s="618"/>
      <c r="AO5" s="619"/>
      <c r="AP5" s="609" t="s">
        <v>207</v>
      </c>
      <c r="AQ5" s="610"/>
      <c r="AR5" s="610"/>
      <c r="AS5" s="610"/>
      <c r="AT5" s="610"/>
      <c r="AU5" s="610"/>
      <c r="AV5" s="610"/>
      <c r="AW5" s="610"/>
      <c r="AX5" s="610"/>
      <c r="AY5" s="610"/>
      <c r="AZ5" s="610"/>
      <c r="BA5" s="610"/>
      <c r="BB5" s="610"/>
      <c r="BC5" s="610"/>
      <c r="BD5" s="610"/>
      <c r="BE5" s="610"/>
      <c r="BF5" s="611"/>
      <c r="BG5" s="623">
        <v>10647397</v>
      </c>
      <c r="BH5" s="624"/>
      <c r="BI5" s="624"/>
      <c r="BJ5" s="624"/>
      <c r="BK5" s="624"/>
      <c r="BL5" s="624"/>
      <c r="BM5" s="624"/>
      <c r="BN5" s="625"/>
      <c r="BO5" s="626">
        <v>92.5</v>
      </c>
      <c r="BP5" s="626"/>
      <c r="BQ5" s="626"/>
      <c r="BR5" s="626"/>
      <c r="BS5" s="627">
        <v>78938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177135</v>
      </c>
      <c r="S6" s="624"/>
      <c r="T6" s="624"/>
      <c r="U6" s="624"/>
      <c r="V6" s="624"/>
      <c r="W6" s="624"/>
      <c r="X6" s="624"/>
      <c r="Y6" s="625"/>
      <c r="Z6" s="626">
        <v>0.6</v>
      </c>
      <c r="AA6" s="626"/>
      <c r="AB6" s="626"/>
      <c r="AC6" s="626"/>
      <c r="AD6" s="627">
        <v>177135</v>
      </c>
      <c r="AE6" s="627"/>
      <c r="AF6" s="627"/>
      <c r="AG6" s="627"/>
      <c r="AH6" s="627"/>
      <c r="AI6" s="627"/>
      <c r="AJ6" s="627"/>
      <c r="AK6" s="627"/>
      <c r="AL6" s="628">
        <v>1</v>
      </c>
      <c r="AM6" s="629"/>
      <c r="AN6" s="629"/>
      <c r="AO6" s="630"/>
      <c r="AP6" s="620" t="s">
        <v>212</v>
      </c>
      <c r="AQ6" s="621"/>
      <c r="AR6" s="621"/>
      <c r="AS6" s="621"/>
      <c r="AT6" s="621"/>
      <c r="AU6" s="621"/>
      <c r="AV6" s="621"/>
      <c r="AW6" s="621"/>
      <c r="AX6" s="621"/>
      <c r="AY6" s="621"/>
      <c r="AZ6" s="621"/>
      <c r="BA6" s="621"/>
      <c r="BB6" s="621"/>
      <c r="BC6" s="621"/>
      <c r="BD6" s="621"/>
      <c r="BE6" s="621"/>
      <c r="BF6" s="622"/>
      <c r="BG6" s="623">
        <v>10647397</v>
      </c>
      <c r="BH6" s="624"/>
      <c r="BI6" s="624"/>
      <c r="BJ6" s="624"/>
      <c r="BK6" s="624"/>
      <c r="BL6" s="624"/>
      <c r="BM6" s="624"/>
      <c r="BN6" s="625"/>
      <c r="BO6" s="626">
        <v>92.5</v>
      </c>
      <c r="BP6" s="626"/>
      <c r="BQ6" s="626"/>
      <c r="BR6" s="626"/>
      <c r="BS6" s="627">
        <v>78938</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307346</v>
      </c>
      <c r="CS6" s="624"/>
      <c r="CT6" s="624"/>
      <c r="CU6" s="624"/>
      <c r="CV6" s="624"/>
      <c r="CW6" s="624"/>
      <c r="CX6" s="624"/>
      <c r="CY6" s="625"/>
      <c r="CZ6" s="626">
        <v>1</v>
      </c>
      <c r="DA6" s="626"/>
      <c r="DB6" s="626"/>
      <c r="DC6" s="626"/>
      <c r="DD6" s="632" t="s">
        <v>214</v>
      </c>
      <c r="DE6" s="624"/>
      <c r="DF6" s="624"/>
      <c r="DG6" s="624"/>
      <c r="DH6" s="624"/>
      <c r="DI6" s="624"/>
      <c r="DJ6" s="624"/>
      <c r="DK6" s="624"/>
      <c r="DL6" s="624"/>
      <c r="DM6" s="624"/>
      <c r="DN6" s="624"/>
      <c r="DO6" s="624"/>
      <c r="DP6" s="625"/>
      <c r="DQ6" s="632">
        <v>307346</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34330</v>
      </c>
      <c r="S7" s="624"/>
      <c r="T7" s="624"/>
      <c r="U7" s="624"/>
      <c r="V7" s="624"/>
      <c r="W7" s="624"/>
      <c r="X7" s="624"/>
      <c r="Y7" s="625"/>
      <c r="Z7" s="626">
        <v>0.1</v>
      </c>
      <c r="AA7" s="626"/>
      <c r="AB7" s="626"/>
      <c r="AC7" s="626"/>
      <c r="AD7" s="627">
        <v>34330</v>
      </c>
      <c r="AE7" s="627"/>
      <c r="AF7" s="627"/>
      <c r="AG7" s="627"/>
      <c r="AH7" s="627"/>
      <c r="AI7" s="627"/>
      <c r="AJ7" s="627"/>
      <c r="AK7" s="627"/>
      <c r="AL7" s="628">
        <v>0.2</v>
      </c>
      <c r="AM7" s="629"/>
      <c r="AN7" s="629"/>
      <c r="AO7" s="630"/>
      <c r="AP7" s="620" t="s">
        <v>216</v>
      </c>
      <c r="AQ7" s="621"/>
      <c r="AR7" s="621"/>
      <c r="AS7" s="621"/>
      <c r="AT7" s="621"/>
      <c r="AU7" s="621"/>
      <c r="AV7" s="621"/>
      <c r="AW7" s="621"/>
      <c r="AX7" s="621"/>
      <c r="AY7" s="621"/>
      <c r="AZ7" s="621"/>
      <c r="BA7" s="621"/>
      <c r="BB7" s="621"/>
      <c r="BC7" s="621"/>
      <c r="BD7" s="621"/>
      <c r="BE7" s="621"/>
      <c r="BF7" s="622"/>
      <c r="BG7" s="623">
        <v>4661033</v>
      </c>
      <c r="BH7" s="624"/>
      <c r="BI7" s="624"/>
      <c r="BJ7" s="624"/>
      <c r="BK7" s="624"/>
      <c r="BL7" s="624"/>
      <c r="BM7" s="624"/>
      <c r="BN7" s="625"/>
      <c r="BO7" s="626">
        <v>40.5</v>
      </c>
      <c r="BP7" s="626"/>
      <c r="BQ7" s="626"/>
      <c r="BR7" s="626"/>
      <c r="BS7" s="627">
        <v>78938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3107733</v>
      </c>
      <c r="CS7" s="624"/>
      <c r="CT7" s="624"/>
      <c r="CU7" s="624"/>
      <c r="CV7" s="624"/>
      <c r="CW7" s="624"/>
      <c r="CX7" s="624"/>
      <c r="CY7" s="625"/>
      <c r="CZ7" s="626">
        <v>10.1</v>
      </c>
      <c r="DA7" s="626"/>
      <c r="DB7" s="626"/>
      <c r="DC7" s="626"/>
      <c r="DD7" s="632">
        <v>332533</v>
      </c>
      <c r="DE7" s="624"/>
      <c r="DF7" s="624"/>
      <c r="DG7" s="624"/>
      <c r="DH7" s="624"/>
      <c r="DI7" s="624"/>
      <c r="DJ7" s="624"/>
      <c r="DK7" s="624"/>
      <c r="DL7" s="624"/>
      <c r="DM7" s="624"/>
      <c r="DN7" s="624"/>
      <c r="DO7" s="624"/>
      <c r="DP7" s="625"/>
      <c r="DQ7" s="632">
        <v>2493807</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80693</v>
      </c>
      <c r="S8" s="624"/>
      <c r="T8" s="624"/>
      <c r="U8" s="624"/>
      <c r="V8" s="624"/>
      <c r="W8" s="624"/>
      <c r="X8" s="624"/>
      <c r="Y8" s="625"/>
      <c r="Z8" s="626">
        <v>0.3</v>
      </c>
      <c r="AA8" s="626"/>
      <c r="AB8" s="626"/>
      <c r="AC8" s="626"/>
      <c r="AD8" s="627">
        <v>80693</v>
      </c>
      <c r="AE8" s="627"/>
      <c r="AF8" s="627"/>
      <c r="AG8" s="627"/>
      <c r="AH8" s="627"/>
      <c r="AI8" s="627"/>
      <c r="AJ8" s="627"/>
      <c r="AK8" s="627"/>
      <c r="AL8" s="628">
        <v>0.5</v>
      </c>
      <c r="AM8" s="629"/>
      <c r="AN8" s="629"/>
      <c r="AO8" s="630"/>
      <c r="AP8" s="620" t="s">
        <v>219</v>
      </c>
      <c r="AQ8" s="621"/>
      <c r="AR8" s="621"/>
      <c r="AS8" s="621"/>
      <c r="AT8" s="621"/>
      <c r="AU8" s="621"/>
      <c r="AV8" s="621"/>
      <c r="AW8" s="621"/>
      <c r="AX8" s="621"/>
      <c r="AY8" s="621"/>
      <c r="AZ8" s="621"/>
      <c r="BA8" s="621"/>
      <c r="BB8" s="621"/>
      <c r="BC8" s="621"/>
      <c r="BD8" s="621"/>
      <c r="BE8" s="621"/>
      <c r="BF8" s="622"/>
      <c r="BG8" s="623">
        <v>131379</v>
      </c>
      <c r="BH8" s="624"/>
      <c r="BI8" s="624"/>
      <c r="BJ8" s="624"/>
      <c r="BK8" s="624"/>
      <c r="BL8" s="624"/>
      <c r="BM8" s="624"/>
      <c r="BN8" s="625"/>
      <c r="BO8" s="626">
        <v>1.1000000000000001</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14371107</v>
      </c>
      <c r="CS8" s="624"/>
      <c r="CT8" s="624"/>
      <c r="CU8" s="624"/>
      <c r="CV8" s="624"/>
      <c r="CW8" s="624"/>
      <c r="CX8" s="624"/>
      <c r="CY8" s="625"/>
      <c r="CZ8" s="626">
        <v>46.6</v>
      </c>
      <c r="DA8" s="626"/>
      <c r="DB8" s="626"/>
      <c r="DC8" s="626"/>
      <c r="DD8" s="632">
        <v>79563</v>
      </c>
      <c r="DE8" s="624"/>
      <c r="DF8" s="624"/>
      <c r="DG8" s="624"/>
      <c r="DH8" s="624"/>
      <c r="DI8" s="624"/>
      <c r="DJ8" s="624"/>
      <c r="DK8" s="624"/>
      <c r="DL8" s="624"/>
      <c r="DM8" s="624"/>
      <c r="DN8" s="624"/>
      <c r="DO8" s="624"/>
      <c r="DP8" s="625"/>
      <c r="DQ8" s="632">
        <v>6233262</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88624</v>
      </c>
      <c r="S9" s="624"/>
      <c r="T9" s="624"/>
      <c r="U9" s="624"/>
      <c r="V9" s="624"/>
      <c r="W9" s="624"/>
      <c r="X9" s="624"/>
      <c r="Y9" s="625"/>
      <c r="Z9" s="626">
        <v>0.3</v>
      </c>
      <c r="AA9" s="626"/>
      <c r="AB9" s="626"/>
      <c r="AC9" s="626"/>
      <c r="AD9" s="627">
        <v>88624</v>
      </c>
      <c r="AE9" s="627"/>
      <c r="AF9" s="627"/>
      <c r="AG9" s="627"/>
      <c r="AH9" s="627"/>
      <c r="AI9" s="627"/>
      <c r="AJ9" s="627"/>
      <c r="AK9" s="627"/>
      <c r="AL9" s="628">
        <v>0.5</v>
      </c>
      <c r="AM9" s="629"/>
      <c r="AN9" s="629"/>
      <c r="AO9" s="630"/>
      <c r="AP9" s="620" t="s">
        <v>222</v>
      </c>
      <c r="AQ9" s="621"/>
      <c r="AR9" s="621"/>
      <c r="AS9" s="621"/>
      <c r="AT9" s="621"/>
      <c r="AU9" s="621"/>
      <c r="AV9" s="621"/>
      <c r="AW9" s="621"/>
      <c r="AX9" s="621"/>
      <c r="AY9" s="621"/>
      <c r="AZ9" s="621"/>
      <c r="BA9" s="621"/>
      <c r="BB9" s="621"/>
      <c r="BC9" s="621"/>
      <c r="BD9" s="621"/>
      <c r="BE9" s="621"/>
      <c r="BF9" s="622"/>
      <c r="BG9" s="623">
        <v>3871016</v>
      </c>
      <c r="BH9" s="624"/>
      <c r="BI9" s="624"/>
      <c r="BJ9" s="624"/>
      <c r="BK9" s="624"/>
      <c r="BL9" s="624"/>
      <c r="BM9" s="624"/>
      <c r="BN9" s="625"/>
      <c r="BO9" s="626">
        <v>33.6</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3689365</v>
      </c>
      <c r="CS9" s="624"/>
      <c r="CT9" s="624"/>
      <c r="CU9" s="624"/>
      <c r="CV9" s="624"/>
      <c r="CW9" s="624"/>
      <c r="CX9" s="624"/>
      <c r="CY9" s="625"/>
      <c r="CZ9" s="626">
        <v>12</v>
      </c>
      <c r="DA9" s="626"/>
      <c r="DB9" s="626"/>
      <c r="DC9" s="626"/>
      <c r="DD9" s="632">
        <v>22888</v>
      </c>
      <c r="DE9" s="624"/>
      <c r="DF9" s="624"/>
      <c r="DG9" s="624"/>
      <c r="DH9" s="624"/>
      <c r="DI9" s="624"/>
      <c r="DJ9" s="624"/>
      <c r="DK9" s="624"/>
      <c r="DL9" s="624"/>
      <c r="DM9" s="624"/>
      <c r="DN9" s="624"/>
      <c r="DO9" s="624"/>
      <c r="DP9" s="625"/>
      <c r="DQ9" s="632">
        <v>3442684</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1694356</v>
      </c>
      <c r="S10" s="624"/>
      <c r="T10" s="624"/>
      <c r="U10" s="624"/>
      <c r="V10" s="624"/>
      <c r="W10" s="624"/>
      <c r="X10" s="624"/>
      <c r="Y10" s="625"/>
      <c r="Z10" s="626">
        <v>5.5</v>
      </c>
      <c r="AA10" s="626"/>
      <c r="AB10" s="626"/>
      <c r="AC10" s="626"/>
      <c r="AD10" s="627">
        <v>1694356</v>
      </c>
      <c r="AE10" s="627"/>
      <c r="AF10" s="627"/>
      <c r="AG10" s="627"/>
      <c r="AH10" s="627"/>
      <c r="AI10" s="627"/>
      <c r="AJ10" s="627"/>
      <c r="AK10" s="627"/>
      <c r="AL10" s="628">
        <v>9.8000000000000007</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191220</v>
      </c>
      <c r="BH10" s="624"/>
      <c r="BI10" s="624"/>
      <c r="BJ10" s="624"/>
      <c r="BK10" s="624"/>
      <c r="BL10" s="624"/>
      <c r="BM10" s="624"/>
      <c r="BN10" s="625"/>
      <c r="BO10" s="626">
        <v>1.7</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31715</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29885</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467418</v>
      </c>
      <c r="BH11" s="624"/>
      <c r="BI11" s="624"/>
      <c r="BJ11" s="624"/>
      <c r="BK11" s="624"/>
      <c r="BL11" s="624"/>
      <c r="BM11" s="624"/>
      <c r="BN11" s="625"/>
      <c r="BO11" s="626">
        <v>4.0999999999999996</v>
      </c>
      <c r="BP11" s="626"/>
      <c r="BQ11" s="626"/>
      <c r="BR11" s="626"/>
      <c r="BS11" s="632">
        <v>78938</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259773</v>
      </c>
      <c r="CS11" s="624"/>
      <c r="CT11" s="624"/>
      <c r="CU11" s="624"/>
      <c r="CV11" s="624"/>
      <c r="CW11" s="624"/>
      <c r="CX11" s="624"/>
      <c r="CY11" s="625"/>
      <c r="CZ11" s="626">
        <v>0.8</v>
      </c>
      <c r="DA11" s="626"/>
      <c r="DB11" s="626"/>
      <c r="DC11" s="626"/>
      <c r="DD11" s="632">
        <v>114549</v>
      </c>
      <c r="DE11" s="624"/>
      <c r="DF11" s="624"/>
      <c r="DG11" s="624"/>
      <c r="DH11" s="624"/>
      <c r="DI11" s="624"/>
      <c r="DJ11" s="624"/>
      <c r="DK11" s="624"/>
      <c r="DL11" s="624"/>
      <c r="DM11" s="624"/>
      <c r="DN11" s="624"/>
      <c r="DO11" s="624"/>
      <c r="DP11" s="625"/>
      <c r="DQ11" s="632">
        <v>228659</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4994935</v>
      </c>
      <c r="BH12" s="624"/>
      <c r="BI12" s="624"/>
      <c r="BJ12" s="624"/>
      <c r="BK12" s="624"/>
      <c r="BL12" s="624"/>
      <c r="BM12" s="624"/>
      <c r="BN12" s="625"/>
      <c r="BO12" s="626">
        <v>43.4</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418163</v>
      </c>
      <c r="CS12" s="624"/>
      <c r="CT12" s="624"/>
      <c r="CU12" s="624"/>
      <c r="CV12" s="624"/>
      <c r="CW12" s="624"/>
      <c r="CX12" s="624"/>
      <c r="CY12" s="625"/>
      <c r="CZ12" s="626">
        <v>1.4</v>
      </c>
      <c r="DA12" s="626"/>
      <c r="DB12" s="626"/>
      <c r="DC12" s="626"/>
      <c r="DD12" s="632" t="s">
        <v>109</v>
      </c>
      <c r="DE12" s="624"/>
      <c r="DF12" s="624"/>
      <c r="DG12" s="624"/>
      <c r="DH12" s="624"/>
      <c r="DI12" s="624"/>
      <c r="DJ12" s="624"/>
      <c r="DK12" s="624"/>
      <c r="DL12" s="624"/>
      <c r="DM12" s="624"/>
      <c r="DN12" s="624"/>
      <c r="DO12" s="624"/>
      <c r="DP12" s="625"/>
      <c r="DQ12" s="632">
        <v>145940</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64112</v>
      </c>
      <c r="S13" s="624"/>
      <c r="T13" s="624"/>
      <c r="U13" s="624"/>
      <c r="V13" s="624"/>
      <c r="W13" s="624"/>
      <c r="X13" s="624"/>
      <c r="Y13" s="625"/>
      <c r="Z13" s="626">
        <v>0.2</v>
      </c>
      <c r="AA13" s="626"/>
      <c r="AB13" s="626"/>
      <c r="AC13" s="626"/>
      <c r="AD13" s="627">
        <v>64112</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4784837</v>
      </c>
      <c r="BH13" s="624"/>
      <c r="BI13" s="624"/>
      <c r="BJ13" s="624"/>
      <c r="BK13" s="624"/>
      <c r="BL13" s="624"/>
      <c r="BM13" s="624"/>
      <c r="BN13" s="625"/>
      <c r="BO13" s="626">
        <v>41.6</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2238014</v>
      </c>
      <c r="CS13" s="624"/>
      <c r="CT13" s="624"/>
      <c r="CU13" s="624"/>
      <c r="CV13" s="624"/>
      <c r="CW13" s="624"/>
      <c r="CX13" s="624"/>
      <c r="CY13" s="625"/>
      <c r="CZ13" s="626">
        <v>7.3</v>
      </c>
      <c r="DA13" s="626"/>
      <c r="DB13" s="626"/>
      <c r="DC13" s="626"/>
      <c r="DD13" s="632">
        <v>373880</v>
      </c>
      <c r="DE13" s="624"/>
      <c r="DF13" s="624"/>
      <c r="DG13" s="624"/>
      <c r="DH13" s="624"/>
      <c r="DI13" s="624"/>
      <c r="DJ13" s="624"/>
      <c r="DK13" s="624"/>
      <c r="DL13" s="624"/>
      <c r="DM13" s="624"/>
      <c r="DN13" s="624"/>
      <c r="DO13" s="624"/>
      <c r="DP13" s="625"/>
      <c r="DQ13" s="632">
        <v>1822894</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159858</v>
      </c>
      <c r="BH14" s="624"/>
      <c r="BI14" s="624"/>
      <c r="BJ14" s="624"/>
      <c r="BK14" s="624"/>
      <c r="BL14" s="624"/>
      <c r="BM14" s="624"/>
      <c r="BN14" s="625"/>
      <c r="BO14" s="626">
        <v>1.4</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888716</v>
      </c>
      <c r="CS14" s="624"/>
      <c r="CT14" s="624"/>
      <c r="CU14" s="624"/>
      <c r="CV14" s="624"/>
      <c r="CW14" s="624"/>
      <c r="CX14" s="624"/>
      <c r="CY14" s="625"/>
      <c r="CZ14" s="626">
        <v>2.9</v>
      </c>
      <c r="DA14" s="626"/>
      <c r="DB14" s="626"/>
      <c r="DC14" s="626"/>
      <c r="DD14" s="632">
        <v>22183</v>
      </c>
      <c r="DE14" s="624"/>
      <c r="DF14" s="624"/>
      <c r="DG14" s="624"/>
      <c r="DH14" s="624"/>
      <c r="DI14" s="624"/>
      <c r="DJ14" s="624"/>
      <c r="DK14" s="624"/>
      <c r="DL14" s="624"/>
      <c r="DM14" s="624"/>
      <c r="DN14" s="624"/>
      <c r="DO14" s="624"/>
      <c r="DP14" s="625"/>
      <c r="DQ14" s="632">
        <v>840897</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68871</v>
      </c>
      <c r="S15" s="624"/>
      <c r="T15" s="624"/>
      <c r="U15" s="624"/>
      <c r="V15" s="624"/>
      <c r="W15" s="624"/>
      <c r="X15" s="624"/>
      <c r="Y15" s="625"/>
      <c r="Z15" s="626">
        <v>0.2</v>
      </c>
      <c r="AA15" s="626"/>
      <c r="AB15" s="626"/>
      <c r="AC15" s="626"/>
      <c r="AD15" s="627">
        <v>68871</v>
      </c>
      <c r="AE15" s="627"/>
      <c r="AF15" s="627"/>
      <c r="AG15" s="627"/>
      <c r="AH15" s="627"/>
      <c r="AI15" s="627"/>
      <c r="AJ15" s="627"/>
      <c r="AK15" s="627"/>
      <c r="AL15" s="628">
        <v>0.4</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831571</v>
      </c>
      <c r="BH15" s="624"/>
      <c r="BI15" s="624"/>
      <c r="BJ15" s="624"/>
      <c r="BK15" s="624"/>
      <c r="BL15" s="624"/>
      <c r="BM15" s="624"/>
      <c r="BN15" s="625"/>
      <c r="BO15" s="626">
        <v>7.2</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3079073</v>
      </c>
      <c r="CS15" s="624"/>
      <c r="CT15" s="624"/>
      <c r="CU15" s="624"/>
      <c r="CV15" s="624"/>
      <c r="CW15" s="624"/>
      <c r="CX15" s="624"/>
      <c r="CY15" s="625"/>
      <c r="CZ15" s="626">
        <v>10</v>
      </c>
      <c r="DA15" s="626"/>
      <c r="DB15" s="626"/>
      <c r="DC15" s="626"/>
      <c r="DD15" s="632">
        <v>866511</v>
      </c>
      <c r="DE15" s="624"/>
      <c r="DF15" s="624"/>
      <c r="DG15" s="624"/>
      <c r="DH15" s="624"/>
      <c r="DI15" s="624"/>
      <c r="DJ15" s="624"/>
      <c r="DK15" s="624"/>
      <c r="DL15" s="624"/>
      <c r="DM15" s="624"/>
      <c r="DN15" s="624"/>
      <c r="DO15" s="624"/>
      <c r="DP15" s="625"/>
      <c r="DQ15" s="632">
        <v>2157562</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4764891</v>
      </c>
      <c r="S16" s="624"/>
      <c r="T16" s="624"/>
      <c r="U16" s="624"/>
      <c r="V16" s="624"/>
      <c r="W16" s="624"/>
      <c r="X16" s="624"/>
      <c r="Y16" s="625"/>
      <c r="Z16" s="626">
        <v>15.4</v>
      </c>
      <c r="AA16" s="626"/>
      <c r="AB16" s="626"/>
      <c r="AC16" s="626"/>
      <c r="AD16" s="627">
        <v>4343431</v>
      </c>
      <c r="AE16" s="627"/>
      <c r="AF16" s="627"/>
      <c r="AG16" s="627"/>
      <c r="AH16" s="627"/>
      <c r="AI16" s="627"/>
      <c r="AJ16" s="627"/>
      <c r="AK16" s="627"/>
      <c r="AL16" s="628">
        <v>25</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467</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47</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4343431</v>
      </c>
      <c r="S17" s="624"/>
      <c r="T17" s="624"/>
      <c r="U17" s="624"/>
      <c r="V17" s="624"/>
      <c r="W17" s="624"/>
      <c r="X17" s="624"/>
      <c r="Y17" s="625"/>
      <c r="Z17" s="626">
        <v>14</v>
      </c>
      <c r="AA17" s="626"/>
      <c r="AB17" s="626"/>
      <c r="AC17" s="626"/>
      <c r="AD17" s="627">
        <v>4343431</v>
      </c>
      <c r="AE17" s="627"/>
      <c r="AF17" s="627"/>
      <c r="AG17" s="627"/>
      <c r="AH17" s="627"/>
      <c r="AI17" s="627"/>
      <c r="AJ17" s="627"/>
      <c r="AK17" s="627"/>
      <c r="AL17" s="628">
        <v>25</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2474810</v>
      </c>
      <c r="CS17" s="624"/>
      <c r="CT17" s="624"/>
      <c r="CU17" s="624"/>
      <c r="CV17" s="624"/>
      <c r="CW17" s="624"/>
      <c r="CX17" s="624"/>
      <c r="CY17" s="625"/>
      <c r="CZ17" s="626">
        <v>8</v>
      </c>
      <c r="DA17" s="626"/>
      <c r="DB17" s="626"/>
      <c r="DC17" s="626"/>
      <c r="DD17" s="632" t="s">
        <v>109</v>
      </c>
      <c r="DE17" s="624"/>
      <c r="DF17" s="624"/>
      <c r="DG17" s="624"/>
      <c r="DH17" s="624"/>
      <c r="DI17" s="624"/>
      <c r="DJ17" s="624"/>
      <c r="DK17" s="624"/>
      <c r="DL17" s="624"/>
      <c r="DM17" s="624"/>
      <c r="DN17" s="624"/>
      <c r="DO17" s="624"/>
      <c r="DP17" s="625"/>
      <c r="DQ17" s="632">
        <v>2474810</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421459</v>
      </c>
      <c r="S18" s="624"/>
      <c r="T18" s="624"/>
      <c r="U18" s="624"/>
      <c r="V18" s="624"/>
      <c r="W18" s="624"/>
      <c r="X18" s="624"/>
      <c r="Y18" s="625"/>
      <c r="Z18" s="626">
        <v>1.4</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863760</v>
      </c>
      <c r="BH19" s="624"/>
      <c r="BI19" s="624"/>
      <c r="BJ19" s="624"/>
      <c r="BK19" s="624"/>
      <c r="BL19" s="624"/>
      <c r="BM19" s="624"/>
      <c r="BN19" s="625"/>
      <c r="BO19" s="626">
        <v>7.5</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18484169</v>
      </c>
      <c r="S20" s="624"/>
      <c r="T20" s="624"/>
      <c r="U20" s="624"/>
      <c r="V20" s="624"/>
      <c r="W20" s="624"/>
      <c r="X20" s="624"/>
      <c r="Y20" s="625"/>
      <c r="Z20" s="626">
        <v>59.6</v>
      </c>
      <c r="AA20" s="626"/>
      <c r="AB20" s="626"/>
      <c r="AC20" s="626"/>
      <c r="AD20" s="627">
        <v>17200645</v>
      </c>
      <c r="AE20" s="627"/>
      <c r="AF20" s="627"/>
      <c r="AG20" s="627"/>
      <c r="AH20" s="627"/>
      <c r="AI20" s="627"/>
      <c r="AJ20" s="627"/>
      <c r="AK20" s="627"/>
      <c r="AL20" s="628">
        <v>99.1</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863760</v>
      </c>
      <c r="BH20" s="624"/>
      <c r="BI20" s="624"/>
      <c r="BJ20" s="624"/>
      <c r="BK20" s="624"/>
      <c r="BL20" s="624"/>
      <c r="BM20" s="624"/>
      <c r="BN20" s="625"/>
      <c r="BO20" s="626">
        <v>7.5</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30866282</v>
      </c>
      <c r="CS20" s="624"/>
      <c r="CT20" s="624"/>
      <c r="CU20" s="624"/>
      <c r="CV20" s="624"/>
      <c r="CW20" s="624"/>
      <c r="CX20" s="624"/>
      <c r="CY20" s="625"/>
      <c r="CZ20" s="626">
        <v>100</v>
      </c>
      <c r="DA20" s="626"/>
      <c r="DB20" s="626"/>
      <c r="DC20" s="626"/>
      <c r="DD20" s="632">
        <v>1812107</v>
      </c>
      <c r="DE20" s="624"/>
      <c r="DF20" s="624"/>
      <c r="DG20" s="624"/>
      <c r="DH20" s="624"/>
      <c r="DI20" s="624"/>
      <c r="DJ20" s="624"/>
      <c r="DK20" s="624"/>
      <c r="DL20" s="624"/>
      <c r="DM20" s="624"/>
      <c r="DN20" s="624"/>
      <c r="DO20" s="624"/>
      <c r="DP20" s="625"/>
      <c r="DQ20" s="632">
        <v>20177793</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17996</v>
      </c>
      <c r="S21" s="624"/>
      <c r="T21" s="624"/>
      <c r="U21" s="624"/>
      <c r="V21" s="624"/>
      <c r="W21" s="624"/>
      <c r="X21" s="624"/>
      <c r="Y21" s="625"/>
      <c r="Z21" s="626">
        <v>0.1</v>
      </c>
      <c r="AA21" s="626"/>
      <c r="AB21" s="626"/>
      <c r="AC21" s="626"/>
      <c r="AD21" s="627">
        <v>17996</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1696</v>
      </c>
      <c r="BH21" s="624"/>
      <c r="BI21" s="624"/>
      <c r="BJ21" s="624"/>
      <c r="BK21" s="624"/>
      <c r="BL21" s="624"/>
      <c r="BM21" s="624"/>
      <c r="BN21" s="625"/>
      <c r="BO21" s="626">
        <v>0</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358455</v>
      </c>
      <c r="S22" s="624"/>
      <c r="T22" s="624"/>
      <c r="U22" s="624"/>
      <c r="V22" s="624"/>
      <c r="W22" s="624"/>
      <c r="X22" s="624"/>
      <c r="Y22" s="625"/>
      <c r="Z22" s="626">
        <v>1.2</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419599</v>
      </c>
      <c r="S23" s="624"/>
      <c r="T23" s="624"/>
      <c r="U23" s="624"/>
      <c r="V23" s="624"/>
      <c r="W23" s="624"/>
      <c r="X23" s="624"/>
      <c r="Y23" s="625"/>
      <c r="Z23" s="626">
        <v>1.4</v>
      </c>
      <c r="AA23" s="626"/>
      <c r="AB23" s="626"/>
      <c r="AC23" s="626"/>
      <c r="AD23" s="627">
        <v>87636</v>
      </c>
      <c r="AE23" s="627"/>
      <c r="AF23" s="627"/>
      <c r="AG23" s="627"/>
      <c r="AH23" s="627"/>
      <c r="AI23" s="627"/>
      <c r="AJ23" s="627"/>
      <c r="AK23" s="627"/>
      <c r="AL23" s="628">
        <v>0.5</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862064</v>
      </c>
      <c r="BH23" s="624"/>
      <c r="BI23" s="624"/>
      <c r="BJ23" s="624"/>
      <c r="BK23" s="624"/>
      <c r="BL23" s="624"/>
      <c r="BM23" s="624"/>
      <c r="BN23" s="625"/>
      <c r="BO23" s="626">
        <v>7.5</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96108</v>
      </c>
      <c r="S24" s="624"/>
      <c r="T24" s="624"/>
      <c r="U24" s="624"/>
      <c r="V24" s="624"/>
      <c r="W24" s="624"/>
      <c r="X24" s="624"/>
      <c r="Y24" s="625"/>
      <c r="Z24" s="626">
        <v>0.3</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17487313</v>
      </c>
      <c r="CS24" s="613"/>
      <c r="CT24" s="613"/>
      <c r="CU24" s="613"/>
      <c r="CV24" s="613"/>
      <c r="CW24" s="613"/>
      <c r="CX24" s="613"/>
      <c r="CY24" s="614"/>
      <c r="CZ24" s="650">
        <v>56.7</v>
      </c>
      <c r="DA24" s="651"/>
      <c r="DB24" s="651"/>
      <c r="DC24" s="652"/>
      <c r="DD24" s="649">
        <v>9997415</v>
      </c>
      <c r="DE24" s="613"/>
      <c r="DF24" s="613"/>
      <c r="DG24" s="613"/>
      <c r="DH24" s="613"/>
      <c r="DI24" s="613"/>
      <c r="DJ24" s="613"/>
      <c r="DK24" s="614"/>
      <c r="DL24" s="649">
        <v>9960537</v>
      </c>
      <c r="DM24" s="613"/>
      <c r="DN24" s="613"/>
      <c r="DO24" s="613"/>
      <c r="DP24" s="613"/>
      <c r="DQ24" s="613"/>
      <c r="DR24" s="613"/>
      <c r="DS24" s="613"/>
      <c r="DT24" s="613"/>
      <c r="DU24" s="613"/>
      <c r="DV24" s="614"/>
      <c r="DW24" s="617">
        <v>53</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6032408</v>
      </c>
      <c r="S25" s="624"/>
      <c r="T25" s="624"/>
      <c r="U25" s="624"/>
      <c r="V25" s="624"/>
      <c r="W25" s="624"/>
      <c r="X25" s="624"/>
      <c r="Y25" s="625"/>
      <c r="Z25" s="626">
        <v>19.5</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5373287</v>
      </c>
      <c r="CS25" s="655"/>
      <c r="CT25" s="655"/>
      <c r="CU25" s="655"/>
      <c r="CV25" s="655"/>
      <c r="CW25" s="655"/>
      <c r="CX25" s="655"/>
      <c r="CY25" s="656"/>
      <c r="CZ25" s="657">
        <v>17.399999999999999</v>
      </c>
      <c r="DA25" s="658"/>
      <c r="DB25" s="658"/>
      <c r="DC25" s="659"/>
      <c r="DD25" s="632">
        <v>4867492</v>
      </c>
      <c r="DE25" s="655"/>
      <c r="DF25" s="655"/>
      <c r="DG25" s="655"/>
      <c r="DH25" s="655"/>
      <c r="DI25" s="655"/>
      <c r="DJ25" s="655"/>
      <c r="DK25" s="656"/>
      <c r="DL25" s="632">
        <v>4831179</v>
      </c>
      <c r="DM25" s="655"/>
      <c r="DN25" s="655"/>
      <c r="DO25" s="655"/>
      <c r="DP25" s="655"/>
      <c r="DQ25" s="655"/>
      <c r="DR25" s="655"/>
      <c r="DS25" s="655"/>
      <c r="DT25" s="655"/>
      <c r="DU25" s="655"/>
      <c r="DV25" s="656"/>
      <c r="DW25" s="628">
        <v>25.7</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3297558</v>
      </c>
      <c r="CS26" s="624"/>
      <c r="CT26" s="624"/>
      <c r="CU26" s="624"/>
      <c r="CV26" s="624"/>
      <c r="CW26" s="624"/>
      <c r="CX26" s="624"/>
      <c r="CY26" s="625"/>
      <c r="CZ26" s="657">
        <v>10.7</v>
      </c>
      <c r="DA26" s="658"/>
      <c r="DB26" s="658"/>
      <c r="DC26" s="659"/>
      <c r="DD26" s="632">
        <v>2998559</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2218922</v>
      </c>
      <c r="S27" s="624"/>
      <c r="T27" s="624"/>
      <c r="U27" s="624"/>
      <c r="V27" s="624"/>
      <c r="W27" s="624"/>
      <c r="X27" s="624"/>
      <c r="Y27" s="625"/>
      <c r="Z27" s="626">
        <v>7.2</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11511157</v>
      </c>
      <c r="BH27" s="624"/>
      <c r="BI27" s="624"/>
      <c r="BJ27" s="624"/>
      <c r="BK27" s="624"/>
      <c r="BL27" s="624"/>
      <c r="BM27" s="624"/>
      <c r="BN27" s="625"/>
      <c r="BO27" s="626">
        <v>100</v>
      </c>
      <c r="BP27" s="626"/>
      <c r="BQ27" s="626"/>
      <c r="BR27" s="626"/>
      <c r="BS27" s="632">
        <v>78938</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9639216</v>
      </c>
      <c r="CS27" s="655"/>
      <c r="CT27" s="655"/>
      <c r="CU27" s="655"/>
      <c r="CV27" s="655"/>
      <c r="CW27" s="655"/>
      <c r="CX27" s="655"/>
      <c r="CY27" s="656"/>
      <c r="CZ27" s="657">
        <v>31.2</v>
      </c>
      <c r="DA27" s="658"/>
      <c r="DB27" s="658"/>
      <c r="DC27" s="659"/>
      <c r="DD27" s="632">
        <v>2655113</v>
      </c>
      <c r="DE27" s="655"/>
      <c r="DF27" s="655"/>
      <c r="DG27" s="655"/>
      <c r="DH27" s="655"/>
      <c r="DI27" s="655"/>
      <c r="DJ27" s="655"/>
      <c r="DK27" s="656"/>
      <c r="DL27" s="632">
        <v>2654548</v>
      </c>
      <c r="DM27" s="655"/>
      <c r="DN27" s="655"/>
      <c r="DO27" s="655"/>
      <c r="DP27" s="655"/>
      <c r="DQ27" s="655"/>
      <c r="DR27" s="655"/>
      <c r="DS27" s="655"/>
      <c r="DT27" s="655"/>
      <c r="DU27" s="655"/>
      <c r="DV27" s="656"/>
      <c r="DW27" s="628">
        <v>14.1</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32959</v>
      </c>
      <c r="S28" s="624"/>
      <c r="T28" s="624"/>
      <c r="U28" s="624"/>
      <c r="V28" s="624"/>
      <c r="W28" s="624"/>
      <c r="X28" s="624"/>
      <c r="Y28" s="625"/>
      <c r="Z28" s="626">
        <v>0.1</v>
      </c>
      <c r="AA28" s="626"/>
      <c r="AB28" s="626"/>
      <c r="AC28" s="626"/>
      <c r="AD28" s="627">
        <v>20736</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2474810</v>
      </c>
      <c r="CS28" s="624"/>
      <c r="CT28" s="624"/>
      <c r="CU28" s="624"/>
      <c r="CV28" s="624"/>
      <c r="CW28" s="624"/>
      <c r="CX28" s="624"/>
      <c r="CY28" s="625"/>
      <c r="CZ28" s="657">
        <v>8</v>
      </c>
      <c r="DA28" s="658"/>
      <c r="DB28" s="658"/>
      <c r="DC28" s="659"/>
      <c r="DD28" s="632">
        <v>2474810</v>
      </c>
      <c r="DE28" s="624"/>
      <c r="DF28" s="624"/>
      <c r="DG28" s="624"/>
      <c r="DH28" s="624"/>
      <c r="DI28" s="624"/>
      <c r="DJ28" s="624"/>
      <c r="DK28" s="625"/>
      <c r="DL28" s="632">
        <v>2474810</v>
      </c>
      <c r="DM28" s="624"/>
      <c r="DN28" s="624"/>
      <c r="DO28" s="624"/>
      <c r="DP28" s="624"/>
      <c r="DQ28" s="624"/>
      <c r="DR28" s="624"/>
      <c r="DS28" s="624"/>
      <c r="DT28" s="624"/>
      <c r="DU28" s="624"/>
      <c r="DV28" s="625"/>
      <c r="DW28" s="628">
        <v>13.2</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255270</v>
      </c>
      <c r="S29" s="624"/>
      <c r="T29" s="624"/>
      <c r="U29" s="624"/>
      <c r="V29" s="624"/>
      <c r="W29" s="624"/>
      <c r="X29" s="624"/>
      <c r="Y29" s="625"/>
      <c r="Z29" s="626">
        <v>0.8</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2474237</v>
      </c>
      <c r="CS29" s="655"/>
      <c r="CT29" s="655"/>
      <c r="CU29" s="655"/>
      <c r="CV29" s="655"/>
      <c r="CW29" s="655"/>
      <c r="CX29" s="655"/>
      <c r="CY29" s="656"/>
      <c r="CZ29" s="657">
        <v>8</v>
      </c>
      <c r="DA29" s="658"/>
      <c r="DB29" s="658"/>
      <c r="DC29" s="659"/>
      <c r="DD29" s="632">
        <v>2474237</v>
      </c>
      <c r="DE29" s="655"/>
      <c r="DF29" s="655"/>
      <c r="DG29" s="655"/>
      <c r="DH29" s="655"/>
      <c r="DI29" s="655"/>
      <c r="DJ29" s="655"/>
      <c r="DK29" s="656"/>
      <c r="DL29" s="632">
        <v>2474237</v>
      </c>
      <c r="DM29" s="655"/>
      <c r="DN29" s="655"/>
      <c r="DO29" s="655"/>
      <c r="DP29" s="655"/>
      <c r="DQ29" s="655"/>
      <c r="DR29" s="655"/>
      <c r="DS29" s="655"/>
      <c r="DT29" s="655"/>
      <c r="DU29" s="655"/>
      <c r="DV29" s="656"/>
      <c r="DW29" s="628">
        <v>13.2</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55158</v>
      </c>
      <c r="S30" s="624"/>
      <c r="T30" s="624"/>
      <c r="U30" s="624"/>
      <c r="V30" s="624"/>
      <c r="W30" s="624"/>
      <c r="X30" s="624"/>
      <c r="Y30" s="625"/>
      <c r="Z30" s="626">
        <v>0.2</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98.8</v>
      </c>
      <c r="BH30" s="682"/>
      <c r="BI30" s="682"/>
      <c r="BJ30" s="682"/>
      <c r="BK30" s="682"/>
      <c r="BL30" s="682"/>
      <c r="BM30" s="618">
        <v>95.8</v>
      </c>
      <c r="BN30" s="682"/>
      <c r="BO30" s="682"/>
      <c r="BP30" s="682"/>
      <c r="BQ30" s="683"/>
      <c r="BR30" s="681">
        <v>98.9</v>
      </c>
      <c r="BS30" s="682"/>
      <c r="BT30" s="682"/>
      <c r="BU30" s="682"/>
      <c r="BV30" s="682"/>
      <c r="BW30" s="682"/>
      <c r="BX30" s="618">
        <v>95.5</v>
      </c>
      <c r="BY30" s="682"/>
      <c r="BZ30" s="682"/>
      <c r="CA30" s="682"/>
      <c r="CB30" s="683"/>
      <c r="CD30" s="686"/>
      <c r="CE30" s="687"/>
      <c r="CF30" s="637" t="s">
        <v>291</v>
      </c>
      <c r="CG30" s="638"/>
      <c r="CH30" s="638"/>
      <c r="CI30" s="638"/>
      <c r="CJ30" s="638"/>
      <c r="CK30" s="638"/>
      <c r="CL30" s="638"/>
      <c r="CM30" s="638"/>
      <c r="CN30" s="638"/>
      <c r="CO30" s="638"/>
      <c r="CP30" s="638"/>
      <c r="CQ30" s="639"/>
      <c r="CR30" s="623">
        <v>2132796</v>
      </c>
      <c r="CS30" s="624"/>
      <c r="CT30" s="624"/>
      <c r="CU30" s="624"/>
      <c r="CV30" s="624"/>
      <c r="CW30" s="624"/>
      <c r="CX30" s="624"/>
      <c r="CY30" s="625"/>
      <c r="CZ30" s="657">
        <v>6.9</v>
      </c>
      <c r="DA30" s="658"/>
      <c r="DB30" s="658"/>
      <c r="DC30" s="659"/>
      <c r="DD30" s="632">
        <v>2132796</v>
      </c>
      <c r="DE30" s="624"/>
      <c r="DF30" s="624"/>
      <c r="DG30" s="624"/>
      <c r="DH30" s="624"/>
      <c r="DI30" s="624"/>
      <c r="DJ30" s="624"/>
      <c r="DK30" s="625"/>
      <c r="DL30" s="632">
        <v>2132796</v>
      </c>
      <c r="DM30" s="624"/>
      <c r="DN30" s="624"/>
      <c r="DO30" s="624"/>
      <c r="DP30" s="624"/>
      <c r="DQ30" s="624"/>
      <c r="DR30" s="624"/>
      <c r="DS30" s="624"/>
      <c r="DT30" s="624"/>
      <c r="DU30" s="624"/>
      <c r="DV30" s="625"/>
      <c r="DW30" s="628">
        <v>11.4</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82141</v>
      </c>
      <c r="S31" s="624"/>
      <c r="T31" s="624"/>
      <c r="U31" s="624"/>
      <c r="V31" s="624"/>
      <c r="W31" s="624"/>
      <c r="X31" s="624"/>
      <c r="Y31" s="625"/>
      <c r="Z31" s="626">
        <v>0.3</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98.5</v>
      </c>
      <c r="BH31" s="655"/>
      <c r="BI31" s="655"/>
      <c r="BJ31" s="655"/>
      <c r="BK31" s="655"/>
      <c r="BL31" s="655"/>
      <c r="BM31" s="629">
        <v>96</v>
      </c>
      <c r="BN31" s="679"/>
      <c r="BO31" s="679"/>
      <c r="BP31" s="679"/>
      <c r="BQ31" s="680"/>
      <c r="BR31" s="678">
        <v>98.9</v>
      </c>
      <c r="BS31" s="655"/>
      <c r="BT31" s="655"/>
      <c r="BU31" s="655"/>
      <c r="BV31" s="655"/>
      <c r="BW31" s="655"/>
      <c r="BX31" s="629">
        <v>95.8</v>
      </c>
      <c r="BY31" s="679"/>
      <c r="BZ31" s="679"/>
      <c r="CA31" s="679"/>
      <c r="CB31" s="680"/>
      <c r="CD31" s="686"/>
      <c r="CE31" s="687"/>
      <c r="CF31" s="637" t="s">
        <v>295</v>
      </c>
      <c r="CG31" s="638"/>
      <c r="CH31" s="638"/>
      <c r="CI31" s="638"/>
      <c r="CJ31" s="638"/>
      <c r="CK31" s="638"/>
      <c r="CL31" s="638"/>
      <c r="CM31" s="638"/>
      <c r="CN31" s="638"/>
      <c r="CO31" s="638"/>
      <c r="CP31" s="638"/>
      <c r="CQ31" s="639"/>
      <c r="CR31" s="623">
        <v>341441</v>
      </c>
      <c r="CS31" s="655"/>
      <c r="CT31" s="655"/>
      <c r="CU31" s="655"/>
      <c r="CV31" s="655"/>
      <c r="CW31" s="655"/>
      <c r="CX31" s="655"/>
      <c r="CY31" s="656"/>
      <c r="CZ31" s="657">
        <v>1.1000000000000001</v>
      </c>
      <c r="DA31" s="658"/>
      <c r="DB31" s="658"/>
      <c r="DC31" s="659"/>
      <c r="DD31" s="632">
        <v>341441</v>
      </c>
      <c r="DE31" s="655"/>
      <c r="DF31" s="655"/>
      <c r="DG31" s="655"/>
      <c r="DH31" s="655"/>
      <c r="DI31" s="655"/>
      <c r="DJ31" s="655"/>
      <c r="DK31" s="656"/>
      <c r="DL31" s="632">
        <v>341441</v>
      </c>
      <c r="DM31" s="655"/>
      <c r="DN31" s="655"/>
      <c r="DO31" s="655"/>
      <c r="DP31" s="655"/>
      <c r="DQ31" s="655"/>
      <c r="DR31" s="655"/>
      <c r="DS31" s="655"/>
      <c r="DT31" s="655"/>
      <c r="DU31" s="655"/>
      <c r="DV31" s="656"/>
      <c r="DW31" s="628">
        <v>1.8</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539567</v>
      </c>
      <c r="S32" s="624"/>
      <c r="T32" s="624"/>
      <c r="U32" s="624"/>
      <c r="V32" s="624"/>
      <c r="W32" s="624"/>
      <c r="X32" s="624"/>
      <c r="Y32" s="625"/>
      <c r="Z32" s="626">
        <v>1.7</v>
      </c>
      <c r="AA32" s="626"/>
      <c r="AB32" s="626"/>
      <c r="AC32" s="626"/>
      <c r="AD32" s="627">
        <v>21440</v>
      </c>
      <c r="AE32" s="627"/>
      <c r="AF32" s="627"/>
      <c r="AG32" s="627"/>
      <c r="AH32" s="627"/>
      <c r="AI32" s="627"/>
      <c r="AJ32" s="627"/>
      <c r="AK32" s="627"/>
      <c r="AL32" s="628">
        <v>0.1</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98.8</v>
      </c>
      <c r="BH32" s="691"/>
      <c r="BI32" s="691"/>
      <c r="BJ32" s="691"/>
      <c r="BK32" s="691"/>
      <c r="BL32" s="691"/>
      <c r="BM32" s="692">
        <v>95</v>
      </c>
      <c r="BN32" s="691"/>
      <c r="BO32" s="691"/>
      <c r="BP32" s="691"/>
      <c r="BQ32" s="693"/>
      <c r="BR32" s="690">
        <v>98.7</v>
      </c>
      <c r="BS32" s="691"/>
      <c r="BT32" s="691"/>
      <c r="BU32" s="691"/>
      <c r="BV32" s="691"/>
      <c r="BW32" s="691"/>
      <c r="BX32" s="692">
        <v>94.5</v>
      </c>
      <c r="BY32" s="691"/>
      <c r="BZ32" s="691"/>
      <c r="CA32" s="691"/>
      <c r="CB32" s="693"/>
      <c r="CD32" s="688"/>
      <c r="CE32" s="689"/>
      <c r="CF32" s="637" t="s">
        <v>298</v>
      </c>
      <c r="CG32" s="638"/>
      <c r="CH32" s="638"/>
      <c r="CI32" s="638"/>
      <c r="CJ32" s="638"/>
      <c r="CK32" s="638"/>
      <c r="CL32" s="638"/>
      <c r="CM32" s="638"/>
      <c r="CN32" s="638"/>
      <c r="CO32" s="638"/>
      <c r="CP32" s="638"/>
      <c r="CQ32" s="639"/>
      <c r="CR32" s="623">
        <v>573</v>
      </c>
      <c r="CS32" s="624"/>
      <c r="CT32" s="624"/>
      <c r="CU32" s="624"/>
      <c r="CV32" s="624"/>
      <c r="CW32" s="624"/>
      <c r="CX32" s="624"/>
      <c r="CY32" s="625"/>
      <c r="CZ32" s="657">
        <v>0</v>
      </c>
      <c r="DA32" s="658"/>
      <c r="DB32" s="658"/>
      <c r="DC32" s="659"/>
      <c r="DD32" s="632">
        <v>573</v>
      </c>
      <c r="DE32" s="624"/>
      <c r="DF32" s="624"/>
      <c r="DG32" s="624"/>
      <c r="DH32" s="624"/>
      <c r="DI32" s="624"/>
      <c r="DJ32" s="624"/>
      <c r="DK32" s="625"/>
      <c r="DL32" s="632">
        <v>573</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2398005</v>
      </c>
      <c r="S33" s="624"/>
      <c r="T33" s="624"/>
      <c r="U33" s="624"/>
      <c r="V33" s="624"/>
      <c r="W33" s="624"/>
      <c r="X33" s="624"/>
      <c r="Y33" s="625"/>
      <c r="Z33" s="626">
        <v>7.7</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11566395</v>
      </c>
      <c r="CS33" s="655"/>
      <c r="CT33" s="655"/>
      <c r="CU33" s="655"/>
      <c r="CV33" s="655"/>
      <c r="CW33" s="655"/>
      <c r="CX33" s="655"/>
      <c r="CY33" s="656"/>
      <c r="CZ33" s="657">
        <v>37.5</v>
      </c>
      <c r="DA33" s="658"/>
      <c r="DB33" s="658"/>
      <c r="DC33" s="659"/>
      <c r="DD33" s="632">
        <v>9655785</v>
      </c>
      <c r="DE33" s="655"/>
      <c r="DF33" s="655"/>
      <c r="DG33" s="655"/>
      <c r="DH33" s="655"/>
      <c r="DI33" s="655"/>
      <c r="DJ33" s="655"/>
      <c r="DK33" s="656"/>
      <c r="DL33" s="632">
        <v>8452801</v>
      </c>
      <c r="DM33" s="655"/>
      <c r="DN33" s="655"/>
      <c r="DO33" s="655"/>
      <c r="DP33" s="655"/>
      <c r="DQ33" s="655"/>
      <c r="DR33" s="655"/>
      <c r="DS33" s="655"/>
      <c r="DT33" s="655"/>
      <c r="DU33" s="655"/>
      <c r="DV33" s="656"/>
      <c r="DW33" s="628">
        <v>45</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v>38500</v>
      </c>
      <c r="S34" s="624"/>
      <c r="T34" s="624"/>
      <c r="U34" s="624"/>
      <c r="V34" s="624"/>
      <c r="W34" s="624"/>
      <c r="X34" s="624"/>
      <c r="Y34" s="625"/>
      <c r="Z34" s="626">
        <v>0.1</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3321898</v>
      </c>
      <c r="CS34" s="624"/>
      <c r="CT34" s="624"/>
      <c r="CU34" s="624"/>
      <c r="CV34" s="624"/>
      <c r="CW34" s="624"/>
      <c r="CX34" s="624"/>
      <c r="CY34" s="625"/>
      <c r="CZ34" s="657">
        <v>10.8</v>
      </c>
      <c r="DA34" s="658"/>
      <c r="DB34" s="658"/>
      <c r="DC34" s="659"/>
      <c r="DD34" s="632">
        <v>2780972</v>
      </c>
      <c r="DE34" s="624"/>
      <c r="DF34" s="624"/>
      <c r="DG34" s="624"/>
      <c r="DH34" s="624"/>
      <c r="DI34" s="624"/>
      <c r="DJ34" s="624"/>
      <c r="DK34" s="625"/>
      <c r="DL34" s="632">
        <v>2601498</v>
      </c>
      <c r="DM34" s="624"/>
      <c r="DN34" s="624"/>
      <c r="DO34" s="624"/>
      <c r="DP34" s="624"/>
      <c r="DQ34" s="624"/>
      <c r="DR34" s="624"/>
      <c r="DS34" s="624"/>
      <c r="DT34" s="624"/>
      <c r="DU34" s="624"/>
      <c r="DV34" s="625"/>
      <c r="DW34" s="628">
        <v>13.9</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1391905</v>
      </c>
      <c r="S35" s="624"/>
      <c r="T35" s="624"/>
      <c r="U35" s="624"/>
      <c r="V35" s="624"/>
      <c r="W35" s="624"/>
      <c r="X35" s="624"/>
      <c r="Y35" s="625"/>
      <c r="Z35" s="626">
        <v>4.5</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5156095</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5199</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105368</v>
      </c>
      <c r="CS35" s="655"/>
      <c r="CT35" s="655"/>
      <c r="CU35" s="655"/>
      <c r="CV35" s="655"/>
      <c r="CW35" s="655"/>
      <c r="CX35" s="655"/>
      <c r="CY35" s="656"/>
      <c r="CZ35" s="657">
        <v>0.3</v>
      </c>
      <c r="DA35" s="658"/>
      <c r="DB35" s="658"/>
      <c r="DC35" s="659"/>
      <c r="DD35" s="632">
        <v>77533</v>
      </c>
      <c r="DE35" s="655"/>
      <c r="DF35" s="655"/>
      <c r="DG35" s="655"/>
      <c r="DH35" s="655"/>
      <c r="DI35" s="655"/>
      <c r="DJ35" s="655"/>
      <c r="DK35" s="656"/>
      <c r="DL35" s="632">
        <v>77533</v>
      </c>
      <c r="DM35" s="655"/>
      <c r="DN35" s="655"/>
      <c r="DO35" s="655"/>
      <c r="DP35" s="655"/>
      <c r="DQ35" s="655"/>
      <c r="DR35" s="655"/>
      <c r="DS35" s="655"/>
      <c r="DT35" s="655"/>
      <c r="DU35" s="655"/>
      <c r="DV35" s="656"/>
      <c r="DW35" s="628">
        <v>0.4</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30990757</v>
      </c>
      <c r="S36" s="696"/>
      <c r="T36" s="696"/>
      <c r="U36" s="696"/>
      <c r="V36" s="696"/>
      <c r="W36" s="696"/>
      <c r="X36" s="696"/>
      <c r="Y36" s="697"/>
      <c r="Z36" s="698">
        <v>100</v>
      </c>
      <c r="AA36" s="698"/>
      <c r="AB36" s="698"/>
      <c r="AC36" s="698"/>
      <c r="AD36" s="699">
        <v>17348453</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1209081</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-88563</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3363946</v>
      </c>
      <c r="CS36" s="624"/>
      <c r="CT36" s="624"/>
      <c r="CU36" s="624"/>
      <c r="CV36" s="624"/>
      <c r="CW36" s="624"/>
      <c r="CX36" s="624"/>
      <c r="CY36" s="625"/>
      <c r="CZ36" s="657">
        <v>10.9</v>
      </c>
      <c r="DA36" s="658"/>
      <c r="DB36" s="658"/>
      <c r="DC36" s="659"/>
      <c r="DD36" s="632">
        <v>3104423</v>
      </c>
      <c r="DE36" s="624"/>
      <c r="DF36" s="624"/>
      <c r="DG36" s="624"/>
      <c r="DH36" s="624"/>
      <c r="DI36" s="624"/>
      <c r="DJ36" s="624"/>
      <c r="DK36" s="625"/>
      <c r="DL36" s="632">
        <v>2742620</v>
      </c>
      <c r="DM36" s="624"/>
      <c r="DN36" s="624"/>
      <c r="DO36" s="624"/>
      <c r="DP36" s="624"/>
      <c r="DQ36" s="624"/>
      <c r="DR36" s="624"/>
      <c r="DS36" s="624"/>
      <c r="DT36" s="624"/>
      <c r="DU36" s="624"/>
      <c r="DV36" s="625"/>
      <c r="DW36" s="628">
        <v>14.6</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915000</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12590</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1050971</v>
      </c>
      <c r="CS37" s="655"/>
      <c r="CT37" s="655"/>
      <c r="CU37" s="655"/>
      <c r="CV37" s="655"/>
      <c r="CW37" s="655"/>
      <c r="CX37" s="655"/>
      <c r="CY37" s="656"/>
      <c r="CZ37" s="657">
        <v>3.4</v>
      </c>
      <c r="DA37" s="658"/>
      <c r="DB37" s="658"/>
      <c r="DC37" s="659"/>
      <c r="DD37" s="632">
        <v>1050971</v>
      </c>
      <c r="DE37" s="655"/>
      <c r="DF37" s="655"/>
      <c r="DG37" s="655"/>
      <c r="DH37" s="655"/>
      <c r="DI37" s="655"/>
      <c r="DJ37" s="655"/>
      <c r="DK37" s="656"/>
      <c r="DL37" s="632">
        <v>988634</v>
      </c>
      <c r="DM37" s="655"/>
      <c r="DN37" s="655"/>
      <c r="DO37" s="655"/>
      <c r="DP37" s="655"/>
      <c r="DQ37" s="655"/>
      <c r="DR37" s="655"/>
      <c r="DS37" s="655"/>
      <c r="DT37" s="655"/>
      <c r="DU37" s="655"/>
      <c r="DV37" s="656"/>
      <c r="DW37" s="628">
        <v>5.3</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v>113833</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21774</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4127262</v>
      </c>
      <c r="CS38" s="624"/>
      <c r="CT38" s="624"/>
      <c r="CU38" s="624"/>
      <c r="CV38" s="624"/>
      <c r="CW38" s="624"/>
      <c r="CX38" s="624"/>
      <c r="CY38" s="625"/>
      <c r="CZ38" s="657">
        <v>13.4</v>
      </c>
      <c r="DA38" s="658"/>
      <c r="DB38" s="658"/>
      <c r="DC38" s="659"/>
      <c r="DD38" s="632">
        <v>3473857</v>
      </c>
      <c r="DE38" s="624"/>
      <c r="DF38" s="624"/>
      <c r="DG38" s="624"/>
      <c r="DH38" s="624"/>
      <c r="DI38" s="624"/>
      <c r="DJ38" s="624"/>
      <c r="DK38" s="625"/>
      <c r="DL38" s="632">
        <v>3031150</v>
      </c>
      <c r="DM38" s="624"/>
      <c r="DN38" s="624"/>
      <c r="DO38" s="624"/>
      <c r="DP38" s="624"/>
      <c r="DQ38" s="624"/>
      <c r="DR38" s="624"/>
      <c r="DS38" s="624"/>
      <c r="DT38" s="624"/>
      <c r="DU38" s="624"/>
      <c r="DV38" s="625"/>
      <c r="DW38" s="628">
        <v>16.100000000000001</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84</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483301</v>
      </c>
      <c r="CS39" s="655"/>
      <c r="CT39" s="655"/>
      <c r="CU39" s="655"/>
      <c r="CV39" s="655"/>
      <c r="CW39" s="655"/>
      <c r="CX39" s="655"/>
      <c r="CY39" s="656"/>
      <c r="CZ39" s="657">
        <v>1.6</v>
      </c>
      <c r="DA39" s="658"/>
      <c r="DB39" s="658"/>
      <c r="DC39" s="659"/>
      <c r="DD39" s="632">
        <v>219000</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828633</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127</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164620</v>
      </c>
      <c r="CS40" s="624"/>
      <c r="CT40" s="624"/>
      <c r="CU40" s="624"/>
      <c r="CV40" s="624"/>
      <c r="CW40" s="624"/>
      <c r="CX40" s="624"/>
      <c r="CY40" s="625"/>
      <c r="CZ40" s="657">
        <v>0.5</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2089548</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329</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1812574</v>
      </c>
      <c r="CS42" s="624"/>
      <c r="CT42" s="624"/>
      <c r="CU42" s="624"/>
      <c r="CV42" s="624"/>
      <c r="CW42" s="624"/>
      <c r="CX42" s="624"/>
      <c r="CY42" s="625"/>
      <c r="CZ42" s="657">
        <v>5.9</v>
      </c>
      <c r="DA42" s="706"/>
      <c r="DB42" s="706"/>
      <c r="DC42" s="707"/>
      <c r="DD42" s="632">
        <v>524593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78845</v>
      </c>
      <c r="CS43" s="655"/>
      <c r="CT43" s="655"/>
      <c r="CU43" s="655"/>
      <c r="CV43" s="655"/>
      <c r="CW43" s="655"/>
      <c r="CX43" s="655"/>
      <c r="CY43" s="656"/>
      <c r="CZ43" s="657">
        <v>0.3</v>
      </c>
      <c r="DA43" s="658"/>
      <c r="DB43" s="658"/>
      <c r="DC43" s="659"/>
      <c r="DD43" s="632">
        <v>78845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1812107</v>
      </c>
      <c r="CS44" s="624"/>
      <c r="CT44" s="624"/>
      <c r="CU44" s="624"/>
      <c r="CV44" s="624"/>
      <c r="CW44" s="624"/>
      <c r="CX44" s="624"/>
      <c r="CY44" s="625"/>
      <c r="CZ44" s="657">
        <v>5.9</v>
      </c>
      <c r="DA44" s="706"/>
      <c r="DB44" s="706"/>
      <c r="DC44" s="707"/>
      <c r="DD44" s="632">
        <v>524546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638362</v>
      </c>
      <c r="CS45" s="655"/>
      <c r="CT45" s="655"/>
      <c r="CU45" s="655"/>
      <c r="CV45" s="655"/>
      <c r="CW45" s="655"/>
      <c r="CX45" s="655"/>
      <c r="CY45" s="656"/>
      <c r="CZ45" s="657">
        <v>2.1</v>
      </c>
      <c r="DA45" s="658"/>
      <c r="DB45" s="658"/>
      <c r="DC45" s="659"/>
      <c r="DD45" s="632">
        <v>7916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1096515</v>
      </c>
      <c r="CS46" s="624"/>
      <c r="CT46" s="624"/>
      <c r="CU46" s="624"/>
      <c r="CV46" s="624"/>
      <c r="CW46" s="624"/>
      <c r="CX46" s="624"/>
      <c r="CY46" s="625"/>
      <c r="CZ46" s="657">
        <v>3.6</v>
      </c>
      <c r="DA46" s="706"/>
      <c r="DB46" s="706"/>
      <c r="DC46" s="707"/>
      <c r="DD46" s="632">
        <v>439400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v>467</v>
      </c>
      <c r="CS47" s="655"/>
      <c r="CT47" s="655"/>
      <c r="CU47" s="655"/>
      <c r="CV47" s="655"/>
      <c r="CW47" s="655"/>
      <c r="CX47" s="655"/>
      <c r="CY47" s="656"/>
      <c r="CZ47" s="657">
        <v>0</v>
      </c>
      <c r="DA47" s="658"/>
      <c r="DB47" s="658"/>
      <c r="DC47" s="659"/>
      <c r="DD47" s="632">
        <v>47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30866282</v>
      </c>
      <c r="CS49" s="691"/>
      <c r="CT49" s="691"/>
      <c r="CU49" s="691"/>
      <c r="CV49" s="691"/>
      <c r="CW49" s="691"/>
      <c r="CX49" s="691"/>
      <c r="CY49" s="718"/>
      <c r="CZ49" s="719">
        <v>100</v>
      </c>
      <c r="DA49" s="720"/>
      <c r="DB49" s="720"/>
      <c r="DC49" s="721"/>
      <c r="DD49" s="722">
        <v>20177793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31411</v>
      </c>
      <c r="R7" s="753"/>
      <c r="S7" s="753"/>
      <c r="T7" s="753"/>
      <c r="U7" s="753"/>
      <c r="V7" s="753">
        <v>31286</v>
      </c>
      <c r="W7" s="753"/>
      <c r="X7" s="753"/>
      <c r="Y7" s="753"/>
      <c r="Z7" s="753"/>
      <c r="AA7" s="753">
        <v>124</v>
      </c>
      <c r="AB7" s="753"/>
      <c r="AC7" s="753"/>
      <c r="AD7" s="753"/>
      <c r="AE7" s="754"/>
      <c r="AF7" s="755">
        <v>77</v>
      </c>
      <c r="AG7" s="756"/>
      <c r="AH7" s="756"/>
      <c r="AI7" s="756"/>
      <c r="AJ7" s="757"/>
      <c r="AK7" s="792">
        <v>55</v>
      </c>
      <c r="AL7" s="793"/>
      <c r="AM7" s="793"/>
      <c r="AN7" s="793"/>
      <c r="AO7" s="793"/>
      <c r="AP7" s="793">
        <v>26979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547</v>
      </c>
      <c r="BT7" s="797"/>
      <c r="BU7" s="797"/>
      <c r="BV7" s="797"/>
      <c r="BW7" s="797"/>
      <c r="BX7" s="797"/>
      <c r="BY7" s="797"/>
      <c r="BZ7" s="797"/>
      <c r="CA7" s="797"/>
      <c r="CB7" s="797"/>
      <c r="CC7" s="797"/>
      <c r="CD7" s="797"/>
      <c r="CE7" s="797"/>
      <c r="CF7" s="797"/>
      <c r="CG7" s="798"/>
      <c r="CH7" s="789">
        <v>6</v>
      </c>
      <c r="CI7" s="790"/>
      <c r="CJ7" s="790"/>
      <c r="CK7" s="790"/>
      <c r="CL7" s="791"/>
      <c r="CM7" s="789">
        <v>115</v>
      </c>
      <c r="CN7" s="790"/>
      <c r="CO7" s="790"/>
      <c r="CP7" s="790"/>
      <c r="CQ7" s="791"/>
      <c r="CR7" s="789">
        <v>50</v>
      </c>
      <c r="CS7" s="790"/>
      <c r="CT7" s="790"/>
      <c r="CU7" s="790"/>
      <c r="CV7" s="791"/>
      <c r="CW7" s="789">
        <v>54</v>
      </c>
      <c r="CX7" s="790"/>
      <c r="CY7" s="790"/>
      <c r="CZ7" s="790"/>
      <c r="DA7" s="791"/>
      <c r="DB7" s="789" t="s">
        <v>487</v>
      </c>
      <c r="DC7" s="790"/>
      <c r="DD7" s="790"/>
      <c r="DE7" s="790"/>
      <c r="DF7" s="791"/>
      <c r="DG7" s="789" t="s">
        <v>487</v>
      </c>
      <c r="DH7" s="790"/>
      <c r="DI7" s="790"/>
      <c r="DJ7" s="790"/>
      <c r="DK7" s="791"/>
      <c r="DL7" s="789" t="s">
        <v>487</v>
      </c>
      <c r="DM7" s="790"/>
      <c r="DN7" s="790"/>
      <c r="DO7" s="790"/>
      <c r="DP7" s="791"/>
      <c r="DQ7" s="789" t="s">
        <v>487</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v>31411</v>
      </c>
      <c r="R23" s="812"/>
      <c r="S23" s="812"/>
      <c r="T23" s="812"/>
      <c r="U23" s="812"/>
      <c r="V23" s="812">
        <v>31286</v>
      </c>
      <c r="W23" s="812"/>
      <c r="X23" s="812"/>
      <c r="Y23" s="812"/>
      <c r="Z23" s="812"/>
      <c r="AA23" s="812">
        <v>124</v>
      </c>
      <c r="AB23" s="812"/>
      <c r="AC23" s="812"/>
      <c r="AD23" s="812"/>
      <c r="AE23" s="813"/>
      <c r="AF23" s="814">
        <v>77</v>
      </c>
      <c r="AG23" s="812"/>
      <c r="AH23" s="812"/>
      <c r="AI23" s="812"/>
      <c r="AJ23" s="815"/>
      <c r="AK23" s="816"/>
      <c r="AL23" s="817"/>
      <c r="AM23" s="817"/>
      <c r="AN23" s="817"/>
      <c r="AO23" s="817"/>
      <c r="AP23" s="812">
        <v>26979</v>
      </c>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11741</v>
      </c>
      <c r="R28" s="841"/>
      <c r="S28" s="841"/>
      <c r="T28" s="841"/>
      <c r="U28" s="841"/>
      <c r="V28" s="841">
        <v>11736</v>
      </c>
      <c r="W28" s="841"/>
      <c r="X28" s="841"/>
      <c r="Y28" s="841"/>
      <c r="Z28" s="841"/>
      <c r="AA28" s="841">
        <v>5</v>
      </c>
      <c r="AB28" s="841"/>
      <c r="AC28" s="841"/>
      <c r="AD28" s="841"/>
      <c r="AE28" s="842"/>
      <c r="AF28" s="843">
        <v>5</v>
      </c>
      <c r="AG28" s="841"/>
      <c r="AH28" s="841"/>
      <c r="AI28" s="841"/>
      <c r="AJ28" s="844"/>
      <c r="AK28" s="845">
        <v>1258</v>
      </c>
      <c r="AL28" s="836"/>
      <c r="AM28" s="836"/>
      <c r="AN28" s="836"/>
      <c r="AO28" s="836"/>
      <c r="AP28" s="836" t="s">
        <v>487</v>
      </c>
      <c r="AQ28" s="836"/>
      <c r="AR28" s="836"/>
      <c r="AS28" s="836"/>
      <c r="AT28" s="836"/>
      <c r="AU28" s="836" t="s">
        <v>487</v>
      </c>
      <c r="AV28" s="836"/>
      <c r="AW28" s="836"/>
      <c r="AX28" s="836"/>
      <c r="AY28" s="836"/>
      <c r="AZ28" s="837" t="s">
        <v>487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6432</v>
      </c>
      <c r="R29" s="777"/>
      <c r="S29" s="777"/>
      <c r="T29" s="777"/>
      <c r="U29" s="777"/>
      <c r="V29" s="777">
        <v>6352</v>
      </c>
      <c r="W29" s="777"/>
      <c r="X29" s="777"/>
      <c r="Y29" s="777"/>
      <c r="Z29" s="777"/>
      <c r="AA29" s="777">
        <v>80</v>
      </c>
      <c r="AB29" s="777"/>
      <c r="AC29" s="777"/>
      <c r="AD29" s="777"/>
      <c r="AE29" s="778"/>
      <c r="AF29" s="779">
        <v>80</v>
      </c>
      <c r="AG29" s="780"/>
      <c r="AH29" s="780"/>
      <c r="AI29" s="780"/>
      <c r="AJ29" s="781"/>
      <c r="AK29" s="848">
        <v>959</v>
      </c>
      <c r="AL29" s="849"/>
      <c r="AM29" s="849"/>
      <c r="AN29" s="849"/>
      <c r="AO29" s="849"/>
      <c r="AP29" s="849" t="s">
        <v>487</v>
      </c>
      <c r="AQ29" s="849"/>
      <c r="AR29" s="849"/>
      <c r="AS29" s="849"/>
      <c r="AT29" s="849"/>
      <c r="AU29" s="849" t="s">
        <v>487</v>
      </c>
      <c r="AV29" s="849"/>
      <c r="AW29" s="849"/>
      <c r="AX29" s="849"/>
      <c r="AY29" s="849"/>
      <c r="AZ29" s="850" t="s">
        <v>487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932</v>
      </c>
      <c r="R30" s="777"/>
      <c r="S30" s="777"/>
      <c r="T30" s="777"/>
      <c r="U30" s="777"/>
      <c r="V30" s="777">
        <v>928</v>
      </c>
      <c r="W30" s="777"/>
      <c r="X30" s="777"/>
      <c r="Y30" s="777"/>
      <c r="Z30" s="777"/>
      <c r="AA30" s="777">
        <v>4</v>
      </c>
      <c r="AB30" s="777"/>
      <c r="AC30" s="777"/>
      <c r="AD30" s="777"/>
      <c r="AE30" s="778"/>
      <c r="AF30" s="779">
        <v>4</v>
      </c>
      <c r="AG30" s="780"/>
      <c r="AH30" s="780"/>
      <c r="AI30" s="780"/>
      <c r="AJ30" s="781"/>
      <c r="AK30" s="848">
        <v>251</v>
      </c>
      <c r="AL30" s="849"/>
      <c r="AM30" s="849"/>
      <c r="AN30" s="849"/>
      <c r="AO30" s="849"/>
      <c r="AP30" s="849" t="s">
        <v>487</v>
      </c>
      <c r="AQ30" s="849"/>
      <c r="AR30" s="849"/>
      <c r="AS30" s="849"/>
      <c r="AT30" s="849"/>
      <c r="AU30" s="849" t="s">
        <v>487</v>
      </c>
      <c r="AV30" s="849"/>
      <c r="AW30" s="849"/>
      <c r="AX30" s="849"/>
      <c r="AY30" s="849"/>
      <c r="AZ30" s="850" t="s">
        <v>487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2021</v>
      </c>
      <c r="R31" s="777"/>
      <c r="S31" s="777"/>
      <c r="T31" s="777"/>
      <c r="U31" s="777"/>
      <c r="V31" s="777">
        <v>1823</v>
      </c>
      <c r="W31" s="777"/>
      <c r="X31" s="777"/>
      <c r="Y31" s="777"/>
      <c r="Z31" s="777"/>
      <c r="AA31" s="777">
        <v>198</v>
      </c>
      <c r="AB31" s="777"/>
      <c r="AC31" s="777"/>
      <c r="AD31" s="777"/>
      <c r="AE31" s="778"/>
      <c r="AF31" s="779">
        <v>2581</v>
      </c>
      <c r="AG31" s="780"/>
      <c r="AH31" s="780"/>
      <c r="AI31" s="780"/>
      <c r="AJ31" s="781"/>
      <c r="AK31" s="848">
        <v>14</v>
      </c>
      <c r="AL31" s="849"/>
      <c r="AM31" s="849"/>
      <c r="AN31" s="849"/>
      <c r="AO31" s="849"/>
      <c r="AP31" s="849">
        <v>2478</v>
      </c>
      <c r="AQ31" s="849"/>
      <c r="AR31" s="849"/>
      <c r="AS31" s="849"/>
      <c r="AT31" s="849"/>
      <c r="AU31" s="849">
        <v>87</v>
      </c>
      <c r="AV31" s="849"/>
      <c r="AW31" s="849"/>
      <c r="AX31" s="849"/>
      <c r="AY31" s="849"/>
      <c r="AZ31" s="850" t="s">
        <v>487</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7216</v>
      </c>
      <c r="R32" s="777"/>
      <c r="S32" s="777"/>
      <c r="T32" s="777"/>
      <c r="U32" s="777"/>
      <c r="V32" s="777">
        <v>6955</v>
      </c>
      <c r="W32" s="777"/>
      <c r="X32" s="777"/>
      <c r="Y32" s="777"/>
      <c r="Z32" s="777"/>
      <c r="AA32" s="777">
        <v>261</v>
      </c>
      <c r="AB32" s="777"/>
      <c r="AC32" s="777"/>
      <c r="AD32" s="777"/>
      <c r="AE32" s="778"/>
      <c r="AF32" s="779">
        <v>414</v>
      </c>
      <c r="AG32" s="780"/>
      <c r="AH32" s="780"/>
      <c r="AI32" s="780"/>
      <c r="AJ32" s="781"/>
      <c r="AK32" s="848">
        <v>915</v>
      </c>
      <c r="AL32" s="849"/>
      <c r="AM32" s="849"/>
      <c r="AN32" s="849"/>
      <c r="AO32" s="849"/>
      <c r="AP32" s="849">
        <v>5523</v>
      </c>
      <c r="AQ32" s="849"/>
      <c r="AR32" s="849"/>
      <c r="AS32" s="849"/>
      <c r="AT32" s="849"/>
      <c r="AU32" s="849">
        <v>3640</v>
      </c>
      <c r="AV32" s="849"/>
      <c r="AW32" s="849"/>
      <c r="AX32" s="849"/>
      <c r="AY32" s="849"/>
      <c r="AZ32" s="850" t="s">
        <v>487</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4216</v>
      </c>
      <c r="R33" s="777"/>
      <c r="S33" s="777"/>
      <c r="T33" s="777"/>
      <c r="U33" s="777"/>
      <c r="V33" s="777">
        <v>4209</v>
      </c>
      <c r="W33" s="777"/>
      <c r="X33" s="777"/>
      <c r="Y33" s="777"/>
      <c r="Z33" s="777"/>
      <c r="AA33" s="777">
        <v>7</v>
      </c>
      <c r="AB33" s="777"/>
      <c r="AC33" s="777"/>
      <c r="AD33" s="777"/>
      <c r="AE33" s="778"/>
      <c r="AF33" s="779">
        <v>7</v>
      </c>
      <c r="AG33" s="780"/>
      <c r="AH33" s="780"/>
      <c r="AI33" s="780"/>
      <c r="AJ33" s="781"/>
      <c r="AK33" s="848">
        <v>1209</v>
      </c>
      <c r="AL33" s="849"/>
      <c r="AM33" s="849"/>
      <c r="AN33" s="849"/>
      <c r="AO33" s="849"/>
      <c r="AP33" s="849">
        <v>22366</v>
      </c>
      <c r="AQ33" s="849"/>
      <c r="AR33" s="849"/>
      <c r="AS33" s="849"/>
      <c r="AT33" s="849"/>
      <c r="AU33" s="849">
        <v>14672</v>
      </c>
      <c r="AV33" s="849"/>
      <c r="AW33" s="849"/>
      <c r="AX33" s="849"/>
      <c r="AY33" s="849"/>
      <c r="AZ33" s="850" t="s">
        <v>487</v>
      </c>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3093</v>
      </c>
      <c r="AG63" s="860"/>
      <c r="AH63" s="860"/>
      <c r="AI63" s="860"/>
      <c r="AJ63" s="861"/>
      <c r="AK63" s="862"/>
      <c r="AL63" s="857"/>
      <c r="AM63" s="857"/>
      <c r="AN63" s="857"/>
      <c r="AO63" s="857"/>
      <c r="AP63" s="860">
        <v>30367</v>
      </c>
      <c r="AQ63" s="860"/>
      <c r="AR63" s="860"/>
      <c r="AS63" s="860"/>
      <c r="AT63" s="860"/>
      <c r="AU63" s="860">
        <v>18399</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388</v>
      </c>
      <c r="B66" s="759"/>
      <c r="C66" s="759"/>
      <c r="D66" s="759"/>
      <c r="E66" s="759"/>
      <c r="F66" s="759"/>
      <c r="G66" s="759"/>
      <c r="H66" s="759"/>
      <c r="I66" s="759"/>
      <c r="J66" s="759"/>
      <c r="K66" s="759"/>
      <c r="L66" s="759"/>
      <c r="M66" s="759"/>
      <c r="N66" s="759"/>
      <c r="O66" s="759"/>
      <c r="P66" s="760"/>
      <c r="Q66" s="735" t="s">
        <v>389</v>
      </c>
      <c r="R66" s="736"/>
      <c r="S66" s="736"/>
      <c r="T66" s="736"/>
      <c r="U66" s="737"/>
      <c r="V66" s="735" t="s">
        <v>390</v>
      </c>
      <c r="W66" s="736"/>
      <c r="X66" s="736"/>
      <c r="Y66" s="736"/>
      <c r="Z66" s="737"/>
      <c r="AA66" s="735" t="s">
        <v>391</v>
      </c>
      <c r="AB66" s="736"/>
      <c r="AC66" s="736"/>
      <c r="AD66" s="736"/>
      <c r="AE66" s="737"/>
      <c r="AF66" s="870" t="s">
        <v>392</v>
      </c>
      <c r="AG66" s="831"/>
      <c r="AH66" s="831"/>
      <c r="AI66" s="831"/>
      <c r="AJ66" s="871"/>
      <c r="AK66" s="735" t="s">
        <v>393</v>
      </c>
      <c r="AL66" s="759"/>
      <c r="AM66" s="759"/>
      <c r="AN66" s="759"/>
      <c r="AO66" s="760"/>
      <c r="AP66" s="735" t="s">
        <v>394</v>
      </c>
      <c r="AQ66" s="736"/>
      <c r="AR66" s="736"/>
      <c r="AS66" s="736"/>
      <c r="AT66" s="737"/>
      <c r="AU66" s="735" t="s">
        <v>395</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541</v>
      </c>
      <c r="C68" s="888"/>
      <c r="D68" s="888"/>
      <c r="E68" s="888"/>
      <c r="F68" s="888"/>
      <c r="G68" s="888"/>
      <c r="H68" s="888"/>
      <c r="I68" s="888"/>
      <c r="J68" s="888"/>
      <c r="K68" s="888"/>
      <c r="L68" s="888"/>
      <c r="M68" s="888"/>
      <c r="N68" s="888"/>
      <c r="O68" s="888"/>
      <c r="P68" s="889"/>
      <c r="Q68" s="890">
        <v>4188</v>
      </c>
      <c r="R68" s="884"/>
      <c r="S68" s="884"/>
      <c r="T68" s="884"/>
      <c r="U68" s="884"/>
      <c r="V68" s="884">
        <v>4129</v>
      </c>
      <c r="W68" s="884"/>
      <c r="X68" s="884"/>
      <c r="Y68" s="884"/>
      <c r="Z68" s="884"/>
      <c r="AA68" s="884">
        <v>58</v>
      </c>
      <c r="AB68" s="884"/>
      <c r="AC68" s="884"/>
      <c r="AD68" s="884"/>
      <c r="AE68" s="884"/>
      <c r="AF68" s="884">
        <v>58</v>
      </c>
      <c r="AG68" s="884"/>
      <c r="AH68" s="884"/>
      <c r="AI68" s="884"/>
      <c r="AJ68" s="884"/>
      <c r="AK68" s="884" t="s">
        <v>487</v>
      </c>
      <c r="AL68" s="884"/>
      <c r="AM68" s="884"/>
      <c r="AN68" s="884"/>
      <c r="AO68" s="884"/>
      <c r="AP68" s="884">
        <v>8701</v>
      </c>
      <c r="AQ68" s="884"/>
      <c r="AR68" s="884"/>
      <c r="AS68" s="884"/>
      <c r="AT68" s="884"/>
      <c r="AU68" s="884">
        <v>3045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542</v>
      </c>
      <c r="C69" s="892"/>
      <c r="D69" s="892"/>
      <c r="E69" s="892"/>
      <c r="F69" s="892"/>
      <c r="G69" s="892"/>
      <c r="H69" s="892"/>
      <c r="I69" s="892"/>
      <c r="J69" s="892"/>
      <c r="K69" s="892"/>
      <c r="L69" s="892"/>
      <c r="M69" s="892"/>
      <c r="N69" s="892"/>
      <c r="O69" s="892"/>
      <c r="P69" s="893"/>
      <c r="Q69" s="894">
        <v>61542</v>
      </c>
      <c r="R69" s="849"/>
      <c r="S69" s="849"/>
      <c r="T69" s="849"/>
      <c r="U69" s="849"/>
      <c r="V69" s="849">
        <v>59857</v>
      </c>
      <c r="W69" s="849"/>
      <c r="X69" s="849"/>
      <c r="Y69" s="849"/>
      <c r="Z69" s="849"/>
      <c r="AA69" s="849">
        <v>1685</v>
      </c>
      <c r="AB69" s="849"/>
      <c r="AC69" s="849"/>
      <c r="AD69" s="849"/>
      <c r="AE69" s="849"/>
      <c r="AF69" s="849">
        <v>1685</v>
      </c>
      <c r="AG69" s="849"/>
      <c r="AH69" s="849"/>
      <c r="AI69" s="849"/>
      <c r="AJ69" s="849"/>
      <c r="AK69" s="849">
        <v>65</v>
      </c>
      <c r="AL69" s="849"/>
      <c r="AM69" s="849"/>
      <c r="AN69" s="849"/>
      <c r="AO69" s="849"/>
      <c r="AP69" s="849" t="s">
        <v>487</v>
      </c>
      <c r="AQ69" s="849"/>
      <c r="AR69" s="849"/>
      <c r="AS69" s="849"/>
      <c r="AT69" s="849"/>
      <c r="AU69" s="849" t="s">
        <v>487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543</v>
      </c>
      <c r="C70" s="892"/>
      <c r="D70" s="892"/>
      <c r="E70" s="892"/>
      <c r="F70" s="892"/>
      <c r="G70" s="892"/>
      <c r="H70" s="892"/>
      <c r="I70" s="892"/>
      <c r="J70" s="892"/>
      <c r="K70" s="892"/>
      <c r="L70" s="892"/>
      <c r="M70" s="892"/>
      <c r="N70" s="892"/>
      <c r="O70" s="892"/>
      <c r="P70" s="893"/>
      <c r="Q70" s="894">
        <v>189</v>
      </c>
      <c r="R70" s="849"/>
      <c r="S70" s="849"/>
      <c r="T70" s="849"/>
      <c r="U70" s="849"/>
      <c r="V70" s="849">
        <v>168</v>
      </c>
      <c r="W70" s="849"/>
      <c r="X70" s="849"/>
      <c r="Y70" s="849"/>
      <c r="Z70" s="849"/>
      <c r="AA70" s="849">
        <v>22</v>
      </c>
      <c r="AB70" s="849"/>
      <c r="AC70" s="849"/>
      <c r="AD70" s="849"/>
      <c r="AE70" s="849"/>
      <c r="AF70" s="849">
        <v>22</v>
      </c>
      <c r="AG70" s="849"/>
      <c r="AH70" s="849"/>
      <c r="AI70" s="849"/>
      <c r="AJ70" s="849"/>
      <c r="AK70" s="849">
        <v>13</v>
      </c>
      <c r="AL70" s="849"/>
      <c r="AM70" s="849"/>
      <c r="AN70" s="849"/>
      <c r="AO70" s="849"/>
      <c r="AP70" s="849" t="s">
        <v>548</v>
      </c>
      <c r="AQ70" s="849"/>
      <c r="AR70" s="849"/>
      <c r="AS70" s="849"/>
      <c r="AT70" s="849"/>
      <c r="AU70" s="849" t="s">
        <v>548</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544</v>
      </c>
      <c r="C71" s="892"/>
      <c r="D71" s="892"/>
      <c r="E71" s="892"/>
      <c r="F71" s="892"/>
      <c r="G71" s="892"/>
      <c r="H71" s="892"/>
      <c r="I71" s="892"/>
      <c r="J71" s="892"/>
      <c r="K71" s="892"/>
      <c r="L71" s="892"/>
      <c r="M71" s="892"/>
      <c r="N71" s="892"/>
      <c r="O71" s="892"/>
      <c r="P71" s="893"/>
      <c r="Q71" s="894">
        <v>1044329</v>
      </c>
      <c r="R71" s="849"/>
      <c r="S71" s="849"/>
      <c r="T71" s="849"/>
      <c r="U71" s="849"/>
      <c r="V71" s="849">
        <v>1022081</v>
      </c>
      <c r="W71" s="849"/>
      <c r="X71" s="849"/>
      <c r="Y71" s="849"/>
      <c r="Z71" s="849"/>
      <c r="AA71" s="849">
        <v>22247</v>
      </c>
      <c r="AB71" s="849"/>
      <c r="AC71" s="849"/>
      <c r="AD71" s="849"/>
      <c r="AE71" s="849"/>
      <c r="AF71" s="849">
        <v>22247</v>
      </c>
      <c r="AG71" s="849"/>
      <c r="AH71" s="849"/>
      <c r="AI71" s="849"/>
      <c r="AJ71" s="849"/>
      <c r="AK71" s="849">
        <v>593</v>
      </c>
      <c r="AL71" s="849"/>
      <c r="AM71" s="849"/>
      <c r="AN71" s="849"/>
      <c r="AO71" s="849"/>
      <c r="AP71" s="849" t="s">
        <v>548</v>
      </c>
      <c r="AQ71" s="849"/>
      <c r="AR71" s="849"/>
      <c r="AS71" s="849"/>
      <c r="AT71" s="849"/>
      <c r="AU71" s="849" t="s">
        <v>548</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545</v>
      </c>
      <c r="C72" s="892"/>
      <c r="D72" s="892"/>
      <c r="E72" s="892"/>
      <c r="F72" s="892"/>
      <c r="G72" s="892"/>
      <c r="H72" s="892"/>
      <c r="I72" s="892"/>
      <c r="J72" s="892"/>
      <c r="K72" s="892"/>
      <c r="L72" s="892"/>
      <c r="M72" s="892"/>
      <c r="N72" s="892"/>
      <c r="O72" s="892"/>
      <c r="P72" s="893"/>
      <c r="Q72" s="894">
        <v>42179</v>
      </c>
      <c r="R72" s="849"/>
      <c r="S72" s="849"/>
      <c r="T72" s="849"/>
      <c r="U72" s="849"/>
      <c r="V72" s="849">
        <v>35893</v>
      </c>
      <c r="W72" s="849"/>
      <c r="X72" s="849"/>
      <c r="Y72" s="849"/>
      <c r="Z72" s="849"/>
      <c r="AA72" s="849">
        <v>6286</v>
      </c>
      <c r="AB72" s="849"/>
      <c r="AC72" s="849"/>
      <c r="AD72" s="849"/>
      <c r="AE72" s="849"/>
      <c r="AF72" s="849">
        <v>25370</v>
      </c>
      <c r="AG72" s="849"/>
      <c r="AH72" s="849"/>
      <c r="AI72" s="849"/>
      <c r="AJ72" s="849"/>
      <c r="AK72" s="849" t="s">
        <v>548</v>
      </c>
      <c r="AL72" s="849"/>
      <c r="AM72" s="849"/>
      <c r="AN72" s="849"/>
      <c r="AO72" s="849"/>
      <c r="AP72" s="849">
        <v>140190</v>
      </c>
      <c r="AQ72" s="849"/>
      <c r="AR72" s="849"/>
      <c r="AS72" s="849"/>
      <c r="AT72" s="849"/>
      <c r="AU72" s="849" t="s">
        <v>487</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546</v>
      </c>
      <c r="C73" s="892"/>
      <c r="D73" s="892"/>
      <c r="E73" s="892"/>
      <c r="F73" s="892"/>
      <c r="G73" s="892"/>
      <c r="H73" s="892"/>
      <c r="I73" s="892"/>
      <c r="J73" s="892"/>
      <c r="K73" s="892"/>
      <c r="L73" s="892"/>
      <c r="M73" s="892"/>
      <c r="N73" s="892"/>
      <c r="O73" s="892"/>
      <c r="P73" s="893"/>
      <c r="Q73" s="894">
        <v>8559</v>
      </c>
      <c r="R73" s="849"/>
      <c r="S73" s="849"/>
      <c r="T73" s="849"/>
      <c r="U73" s="849"/>
      <c r="V73" s="849">
        <v>6038</v>
      </c>
      <c r="W73" s="849"/>
      <c r="X73" s="849"/>
      <c r="Y73" s="849"/>
      <c r="Z73" s="849"/>
      <c r="AA73" s="849">
        <v>2521</v>
      </c>
      <c r="AB73" s="849"/>
      <c r="AC73" s="849"/>
      <c r="AD73" s="849"/>
      <c r="AE73" s="849"/>
      <c r="AF73" s="849">
        <v>17171</v>
      </c>
      <c r="AG73" s="849"/>
      <c r="AH73" s="849"/>
      <c r="AI73" s="849"/>
      <c r="AJ73" s="849"/>
      <c r="AK73" s="849" t="s">
        <v>548</v>
      </c>
      <c r="AL73" s="849"/>
      <c r="AM73" s="849"/>
      <c r="AN73" s="849"/>
      <c r="AO73" s="849"/>
      <c r="AP73" s="849">
        <v>18268</v>
      </c>
      <c r="AQ73" s="849"/>
      <c r="AR73" s="849"/>
      <c r="AS73" s="849"/>
      <c r="AT73" s="849"/>
      <c r="AU73" s="849" t="s">
        <v>487</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396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66553</v>
      </c>
      <c r="AG88" s="860"/>
      <c r="AH88" s="860"/>
      <c r="AI88" s="860"/>
      <c r="AJ88" s="860"/>
      <c r="AK88" s="857"/>
      <c r="AL88" s="857"/>
      <c r="AM88" s="857"/>
      <c r="AN88" s="857"/>
      <c r="AO88" s="857"/>
      <c r="AP88" s="860">
        <v>167159</v>
      </c>
      <c r="AQ88" s="860"/>
      <c r="AR88" s="860"/>
      <c r="AS88" s="860"/>
      <c r="AT88" s="860"/>
      <c r="AU88" s="860">
        <v>3045</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50</v>
      </c>
      <c r="CS102" s="868"/>
      <c r="CT102" s="868"/>
      <c r="CU102" s="868"/>
      <c r="CV102" s="911"/>
      <c r="CW102" s="910">
        <v>54</v>
      </c>
      <c r="CX102" s="868"/>
      <c r="CY102" s="868"/>
      <c r="CZ102" s="868"/>
      <c r="DA102" s="911"/>
      <c r="DB102" s="910" t="s">
        <v>487</v>
      </c>
      <c r="DC102" s="868"/>
      <c r="DD102" s="868"/>
      <c r="DE102" s="868"/>
      <c r="DF102" s="911"/>
      <c r="DG102" s="910" t="s">
        <v>487</v>
      </c>
      <c r="DH102" s="868"/>
      <c r="DI102" s="868"/>
      <c r="DJ102" s="868"/>
      <c r="DK102" s="911"/>
      <c r="DL102" s="910" t="s">
        <v>487</v>
      </c>
      <c r="DM102" s="868"/>
      <c r="DN102" s="868"/>
      <c r="DO102" s="868"/>
      <c r="DP102" s="911"/>
      <c r="DQ102" s="910" t="s">
        <v>487</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405</v>
      </c>
      <c r="AB109" s="913"/>
      <c r="AC109" s="913"/>
      <c r="AD109" s="913"/>
      <c r="AE109" s="914"/>
      <c r="AF109" s="912" t="s">
        <v>285</v>
      </c>
      <c r="AG109" s="913"/>
      <c r="AH109" s="913"/>
      <c r="AI109" s="913"/>
      <c r="AJ109" s="914"/>
      <c r="AK109" s="912" t="s">
        <v>284</v>
      </c>
      <c r="AL109" s="913"/>
      <c r="AM109" s="913"/>
      <c r="AN109" s="913"/>
      <c r="AO109" s="914"/>
      <c r="AP109" s="912" t="s">
        <v>406</v>
      </c>
      <c r="AQ109" s="913"/>
      <c r="AR109" s="913"/>
      <c r="AS109" s="913"/>
      <c r="AT109" s="915"/>
      <c r="AU109" s="934" t="s">
        <v>404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405</v>
      </c>
      <c r="BR109" s="913"/>
      <c r="BS109" s="913"/>
      <c r="BT109" s="913"/>
      <c r="BU109" s="914"/>
      <c r="BV109" s="912" t="s">
        <v>285</v>
      </c>
      <c r="BW109" s="913"/>
      <c r="BX109" s="913"/>
      <c r="BY109" s="913"/>
      <c r="BZ109" s="914"/>
      <c r="CA109" s="912" t="s">
        <v>284</v>
      </c>
      <c r="CB109" s="913"/>
      <c r="CC109" s="913"/>
      <c r="CD109" s="913"/>
      <c r="CE109" s="914"/>
      <c r="CF109" s="935" t="s">
        <v>406</v>
      </c>
      <c r="CG109" s="935"/>
      <c r="CH109" s="935"/>
      <c r="CI109" s="935"/>
      <c r="CJ109" s="935"/>
      <c r="CK109" s="912" t="s">
        <v>407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405</v>
      </c>
      <c r="DH109" s="913"/>
      <c r="DI109" s="913"/>
      <c r="DJ109" s="913"/>
      <c r="DK109" s="914"/>
      <c r="DL109" s="912" t="s">
        <v>285</v>
      </c>
      <c r="DM109" s="913"/>
      <c r="DN109" s="913"/>
      <c r="DO109" s="913"/>
      <c r="DP109" s="914"/>
      <c r="DQ109" s="912" t="s">
        <v>284</v>
      </c>
      <c r="DR109" s="913"/>
      <c r="DS109" s="913"/>
      <c r="DT109" s="913"/>
      <c r="DU109" s="914"/>
      <c r="DV109" s="912" t="s">
        <v>406</v>
      </c>
      <c r="DW109" s="913"/>
      <c r="DX109" s="913"/>
      <c r="DY109" s="913"/>
      <c r="DZ109" s="915"/>
    </row>
    <row r="110" spans="1:131" s="197" customFormat="1" ht="26.25" customHeight="1" x14ac:dyDescent="0.15">
      <c r="A110" s="916" t="s">
        <v>408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2784776</v>
      </c>
      <c r="AB110" s="920"/>
      <c r="AC110" s="920"/>
      <c r="AD110" s="920"/>
      <c r="AE110" s="921"/>
      <c r="AF110" s="922">
        <v>2597164</v>
      </c>
      <c r="AG110" s="920"/>
      <c r="AH110" s="920"/>
      <c r="AI110" s="920"/>
      <c r="AJ110" s="921"/>
      <c r="AK110" s="922">
        <v>2474237</v>
      </c>
      <c r="AL110" s="920"/>
      <c r="AM110" s="920"/>
      <c r="AN110" s="920"/>
      <c r="AO110" s="921"/>
      <c r="AP110" s="923">
        <v>15.8</v>
      </c>
      <c r="AQ110" s="924"/>
      <c r="AR110" s="924"/>
      <c r="AS110" s="924"/>
      <c r="AT110" s="925"/>
      <c r="AU110" s="926" t="s">
        <v>61</v>
      </c>
      <c r="AV110" s="927"/>
      <c r="AW110" s="927"/>
      <c r="AX110" s="927"/>
      <c r="AY110" s="928"/>
      <c r="AZ110" s="970" t="s">
        <v>409</v>
      </c>
      <c r="BA110" s="917"/>
      <c r="BB110" s="917"/>
      <c r="BC110" s="917"/>
      <c r="BD110" s="917"/>
      <c r="BE110" s="917"/>
      <c r="BF110" s="917"/>
      <c r="BG110" s="917"/>
      <c r="BH110" s="917"/>
      <c r="BI110" s="917"/>
      <c r="BJ110" s="917"/>
      <c r="BK110" s="917"/>
      <c r="BL110" s="917"/>
      <c r="BM110" s="917"/>
      <c r="BN110" s="917"/>
      <c r="BO110" s="917"/>
      <c r="BP110" s="918"/>
      <c r="BQ110" s="956">
        <v>26297048</v>
      </c>
      <c r="BR110" s="957"/>
      <c r="BS110" s="957"/>
      <c r="BT110" s="957"/>
      <c r="BU110" s="957"/>
      <c r="BV110" s="957">
        <v>26713744</v>
      </c>
      <c r="BW110" s="957"/>
      <c r="BX110" s="957"/>
      <c r="BY110" s="957"/>
      <c r="BZ110" s="957"/>
      <c r="CA110" s="957">
        <v>26978953</v>
      </c>
      <c r="CB110" s="957"/>
      <c r="CC110" s="957"/>
      <c r="CD110" s="957"/>
      <c r="CE110" s="957"/>
      <c r="CF110" s="971">
        <v>172.3</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412</v>
      </c>
      <c r="DH110" s="957"/>
      <c r="DI110" s="957"/>
      <c r="DJ110" s="957"/>
      <c r="DK110" s="957"/>
      <c r="DL110" s="957" t="s">
        <v>412</v>
      </c>
      <c r="DM110" s="957"/>
      <c r="DN110" s="957"/>
      <c r="DO110" s="957"/>
      <c r="DP110" s="957"/>
      <c r="DQ110" s="957" t="s">
        <v>412</v>
      </c>
      <c r="DR110" s="957"/>
      <c r="DS110" s="957"/>
      <c r="DT110" s="957"/>
      <c r="DU110" s="957"/>
      <c r="DV110" s="958" t="s">
        <v>412</v>
      </c>
      <c r="DW110" s="958"/>
      <c r="DX110" s="958"/>
      <c r="DY110" s="958"/>
      <c r="DZ110" s="959"/>
    </row>
    <row r="111" spans="1:131" s="197" customFormat="1" ht="26.25" customHeight="1" x14ac:dyDescent="0.15">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414</v>
      </c>
      <c r="BA111" s="980"/>
      <c r="BB111" s="980"/>
      <c r="BC111" s="980"/>
      <c r="BD111" s="980"/>
      <c r="BE111" s="980"/>
      <c r="BF111" s="980"/>
      <c r="BG111" s="980"/>
      <c r="BH111" s="980"/>
      <c r="BI111" s="980"/>
      <c r="BJ111" s="980"/>
      <c r="BK111" s="980"/>
      <c r="BL111" s="980"/>
      <c r="BM111" s="980"/>
      <c r="BN111" s="980"/>
      <c r="BO111" s="980"/>
      <c r="BP111" s="981"/>
      <c r="BQ111" s="949">
        <v>795819</v>
      </c>
      <c r="BR111" s="950"/>
      <c r="BS111" s="950"/>
      <c r="BT111" s="950"/>
      <c r="BU111" s="950"/>
      <c r="BV111" s="950">
        <v>651866</v>
      </c>
      <c r="BW111" s="950"/>
      <c r="BX111" s="950"/>
      <c r="BY111" s="950"/>
      <c r="BZ111" s="950"/>
      <c r="CA111" s="950">
        <v>506819</v>
      </c>
      <c r="CB111" s="950"/>
      <c r="CC111" s="950"/>
      <c r="CD111" s="950"/>
      <c r="CE111" s="950"/>
      <c r="CF111" s="944">
        <v>3.2</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416</v>
      </c>
      <c r="DH111" s="950"/>
      <c r="DI111" s="950"/>
      <c r="DJ111" s="950"/>
      <c r="DK111" s="950"/>
      <c r="DL111" s="950" t="s">
        <v>416</v>
      </c>
      <c r="DM111" s="950"/>
      <c r="DN111" s="950"/>
      <c r="DO111" s="950"/>
      <c r="DP111" s="950"/>
      <c r="DQ111" s="950" t="s">
        <v>416</v>
      </c>
      <c r="DR111" s="950"/>
      <c r="DS111" s="950"/>
      <c r="DT111" s="950"/>
      <c r="DU111" s="950"/>
      <c r="DV111" s="951" t="s">
        <v>416</v>
      </c>
      <c r="DW111" s="951"/>
      <c r="DX111" s="951"/>
      <c r="DY111" s="951"/>
      <c r="DZ111" s="952"/>
    </row>
    <row r="112" spans="1:131" s="197" customFormat="1" ht="26.25" customHeight="1" x14ac:dyDescent="0.15">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412</v>
      </c>
      <c r="AB112" s="989"/>
      <c r="AC112" s="989"/>
      <c r="AD112" s="989"/>
      <c r="AE112" s="990"/>
      <c r="AF112" s="991" t="s">
        <v>412</v>
      </c>
      <c r="AG112" s="989"/>
      <c r="AH112" s="989"/>
      <c r="AI112" s="989"/>
      <c r="AJ112" s="990"/>
      <c r="AK112" s="991" t="s">
        <v>412</v>
      </c>
      <c r="AL112" s="989"/>
      <c r="AM112" s="989"/>
      <c r="AN112" s="989"/>
      <c r="AO112" s="990"/>
      <c r="AP112" s="992" t="s">
        <v>412</v>
      </c>
      <c r="AQ112" s="993"/>
      <c r="AR112" s="993"/>
      <c r="AS112" s="993"/>
      <c r="AT112" s="994"/>
      <c r="AU112" s="929"/>
      <c r="AV112" s="930"/>
      <c r="AW112" s="930"/>
      <c r="AX112" s="930"/>
      <c r="AY112" s="931"/>
      <c r="AZ112" s="979" t="s">
        <v>419</v>
      </c>
      <c r="BA112" s="980"/>
      <c r="BB112" s="980"/>
      <c r="BC112" s="980"/>
      <c r="BD112" s="980"/>
      <c r="BE112" s="980"/>
      <c r="BF112" s="980"/>
      <c r="BG112" s="980"/>
      <c r="BH112" s="980"/>
      <c r="BI112" s="980"/>
      <c r="BJ112" s="980"/>
      <c r="BK112" s="980"/>
      <c r="BL112" s="980"/>
      <c r="BM112" s="980"/>
      <c r="BN112" s="980"/>
      <c r="BO112" s="980"/>
      <c r="BP112" s="981"/>
      <c r="BQ112" s="949">
        <v>19355231</v>
      </c>
      <c r="BR112" s="950"/>
      <c r="BS112" s="950"/>
      <c r="BT112" s="950"/>
      <c r="BU112" s="950"/>
      <c r="BV112" s="950">
        <v>18989442</v>
      </c>
      <c r="BW112" s="950"/>
      <c r="BX112" s="950"/>
      <c r="BY112" s="950"/>
      <c r="BZ112" s="950"/>
      <c r="CA112" s="950">
        <v>18398825</v>
      </c>
      <c r="CB112" s="950"/>
      <c r="CC112" s="950"/>
      <c r="CD112" s="950"/>
      <c r="CE112" s="950"/>
      <c r="CF112" s="944">
        <v>117.5</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412</v>
      </c>
      <c r="DH112" s="950"/>
      <c r="DI112" s="950"/>
      <c r="DJ112" s="950"/>
      <c r="DK112" s="950"/>
      <c r="DL112" s="950" t="s">
        <v>412</v>
      </c>
      <c r="DM112" s="950"/>
      <c r="DN112" s="950"/>
      <c r="DO112" s="950"/>
      <c r="DP112" s="950"/>
      <c r="DQ112" s="950" t="s">
        <v>412</v>
      </c>
      <c r="DR112" s="950"/>
      <c r="DS112" s="950"/>
      <c r="DT112" s="950"/>
      <c r="DU112" s="950"/>
      <c r="DV112" s="951" t="s">
        <v>412</v>
      </c>
      <c r="DW112" s="951"/>
      <c r="DX112" s="951"/>
      <c r="DY112" s="951"/>
      <c r="DZ112" s="952"/>
    </row>
    <row r="113" spans="1:130" s="197" customFormat="1" ht="26.25" customHeight="1" x14ac:dyDescent="0.15">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1505437</v>
      </c>
      <c r="AB113" s="964"/>
      <c r="AC113" s="964"/>
      <c r="AD113" s="964"/>
      <c r="AE113" s="965"/>
      <c r="AF113" s="966">
        <v>1330620</v>
      </c>
      <c r="AG113" s="964"/>
      <c r="AH113" s="964"/>
      <c r="AI113" s="964"/>
      <c r="AJ113" s="965"/>
      <c r="AK113" s="966">
        <v>1345539</v>
      </c>
      <c r="AL113" s="964"/>
      <c r="AM113" s="964"/>
      <c r="AN113" s="964"/>
      <c r="AO113" s="965"/>
      <c r="AP113" s="967">
        <v>8.6</v>
      </c>
      <c r="AQ113" s="968"/>
      <c r="AR113" s="968"/>
      <c r="AS113" s="968"/>
      <c r="AT113" s="969"/>
      <c r="AU113" s="929"/>
      <c r="AV113" s="930"/>
      <c r="AW113" s="930"/>
      <c r="AX113" s="930"/>
      <c r="AY113" s="931"/>
      <c r="AZ113" s="979" t="s">
        <v>422</v>
      </c>
      <c r="BA113" s="980"/>
      <c r="BB113" s="980"/>
      <c r="BC113" s="980"/>
      <c r="BD113" s="980"/>
      <c r="BE113" s="980"/>
      <c r="BF113" s="980"/>
      <c r="BG113" s="980"/>
      <c r="BH113" s="980"/>
      <c r="BI113" s="980"/>
      <c r="BJ113" s="980"/>
      <c r="BK113" s="980"/>
      <c r="BL113" s="980"/>
      <c r="BM113" s="980"/>
      <c r="BN113" s="980"/>
      <c r="BO113" s="980"/>
      <c r="BP113" s="981"/>
      <c r="BQ113" s="949">
        <v>4501110</v>
      </c>
      <c r="BR113" s="950"/>
      <c r="BS113" s="950"/>
      <c r="BT113" s="950"/>
      <c r="BU113" s="950"/>
      <c r="BV113" s="950">
        <v>3753692</v>
      </c>
      <c r="BW113" s="950"/>
      <c r="BX113" s="950"/>
      <c r="BY113" s="950"/>
      <c r="BZ113" s="950"/>
      <c r="CA113" s="950">
        <v>3045478</v>
      </c>
      <c r="CB113" s="950"/>
      <c r="CC113" s="950"/>
      <c r="CD113" s="950"/>
      <c r="CE113" s="950"/>
      <c r="CF113" s="944">
        <v>19.399999999999999</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641337</v>
      </c>
      <c r="DH113" s="989"/>
      <c r="DI113" s="989"/>
      <c r="DJ113" s="989"/>
      <c r="DK113" s="990"/>
      <c r="DL113" s="991">
        <v>574625</v>
      </c>
      <c r="DM113" s="989"/>
      <c r="DN113" s="989"/>
      <c r="DO113" s="989"/>
      <c r="DP113" s="990"/>
      <c r="DQ113" s="991">
        <v>506819</v>
      </c>
      <c r="DR113" s="989"/>
      <c r="DS113" s="989"/>
      <c r="DT113" s="989"/>
      <c r="DU113" s="990"/>
      <c r="DV113" s="992">
        <v>3.2</v>
      </c>
      <c r="DW113" s="993"/>
      <c r="DX113" s="993"/>
      <c r="DY113" s="993"/>
      <c r="DZ113" s="994"/>
    </row>
    <row r="114" spans="1:130" s="197" customFormat="1" ht="26.25" customHeight="1" x14ac:dyDescent="0.15">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839546</v>
      </c>
      <c r="AB114" s="989"/>
      <c r="AC114" s="989"/>
      <c r="AD114" s="989"/>
      <c r="AE114" s="990"/>
      <c r="AF114" s="991">
        <v>833367</v>
      </c>
      <c r="AG114" s="989"/>
      <c r="AH114" s="989"/>
      <c r="AI114" s="989"/>
      <c r="AJ114" s="990"/>
      <c r="AK114" s="991">
        <v>605385</v>
      </c>
      <c r="AL114" s="989"/>
      <c r="AM114" s="989"/>
      <c r="AN114" s="989"/>
      <c r="AO114" s="990"/>
      <c r="AP114" s="992">
        <v>3.9</v>
      </c>
      <c r="AQ114" s="993"/>
      <c r="AR114" s="993"/>
      <c r="AS114" s="993"/>
      <c r="AT114" s="994"/>
      <c r="AU114" s="929"/>
      <c r="AV114" s="930"/>
      <c r="AW114" s="930"/>
      <c r="AX114" s="930"/>
      <c r="AY114" s="931"/>
      <c r="AZ114" s="979" t="s">
        <v>425</v>
      </c>
      <c r="BA114" s="980"/>
      <c r="BB114" s="980"/>
      <c r="BC114" s="980"/>
      <c r="BD114" s="980"/>
      <c r="BE114" s="980"/>
      <c r="BF114" s="980"/>
      <c r="BG114" s="980"/>
      <c r="BH114" s="980"/>
      <c r="BI114" s="980"/>
      <c r="BJ114" s="980"/>
      <c r="BK114" s="980"/>
      <c r="BL114" s="980"/>
      <c r="BM114" s="980"/>
      <c r="BN114" s="980"/>
      <c r="BO114" s="980"/>
      <c r="BP114" s="981"/>
      <c r="BQ114" s="949">
        <v>4738598</v>
      </c>
      <c r="BR114" s="950"/>
      <c r="BS114" s="950"/>
      <c r="BT114" s="950"/>
      <c r="BU114" s="950"/>
      <c r="BV114" s="950">
        <v>4464736</v>
      </c>
      <c r="BW114" s="950"/>
      <c r="BX114" s="950"/>
      <c r="BY114" s="950"/>
      <c r="BZ114" s="950"/>
      <c r="CA114" s="950">
        <v>4404065</v>
      </c>
      <c r="CB114" s="950"/>
      <c r="CC114" s="950"/>
      <c r="CD114" s="950"/>
      <c r="CE114" s="950"/>
      <c r="CF114" s="944">
        <v>28.1</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412</v>
      </c>
      <c r="DH114" s="989"/>
      <c r="DI114" s="989"/>
      <c r="DJ114" s="989"/>
      <c r="DK114" s="990"/>
      <c r="DL114" s="991" t="s">
        <v>412</v>
      </c>
      <c r="DM114" s="989"/>
      <c r="DN114" s="989"/>
      <c r="DO114" s="989"/>
      <c r="DP114" s="990"/>
      <c r="DQ114" s="991" t="s">
        <v>412</v>
      </c>
      <c r="DR114" s="989"/>
      <c r="DS114" s="989"/>
      <c r="DT114" s="989"/>
      <c r="DU114" s="990"/>
      <c r="DV114" s="992" t="s">
        <v>412</v>
      </c>
      <c r="DW114" s="993"/>
      <c r="DX114" s="993"/>
      <c r="DY114" s="993"/>
      <c r="DZ114" s="994"/>
    </row>
    <row r="115" spans="1:130" s="197" customFormat="1" ht="26.25" customHeight="1" x14ac:dyDescent="0.15">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158178</v>
      </c>
      <c r="AB115" s="964"/>
      <c r="AC115" s="964"/>
      <c r="AD115" s="964"/>
      <c r="AE115" s="965"/>
      <c r="AF115" s="966">
        <v>156943</v>
      </c>
      <c r="AG115" s="964"/>
      <c r="AH115" s="964"/>
      <c r="AI115" s="964"/>
      <c r="AJ115" s="965"/>
      <c r="AK115" s="966">
        <v>155707</v>
      </c>
      <c r="AL115" s="964"/>
      <c r="AM115" s="964"/>
      <c r="AN115" s="964"/>
      <c r="AO115" s="965"/>
      <c r="AP115" s="967">
        <v>1</v>
      </c>
      <c r="AQ115" s="968"/>
      <c r="AR115" s="968"/>
      <c r="AS115" s="968"/>
      <c r="AT115" s="969"/>
      <c r="AU115" s="929"/>
      <c r="AV115" s="930"/>
      <c r="AW115" s="930"/>
      <c r="AX115" s="930"/>
      <c r="AY115" s="931"/>
      <c r="AZ115" s="979" t="s">
        <v>428</v>
      </c>
      <c r="BA115" s="980"/>
      <c r="BB115" s="980"/>
      <c r="BC115" s="980"/>
      <c r="BD115" s="980"/>
      <c r="BE115" s="980"/>
      <c r="BF115" s="980"/>
      <c r="BG115" s="980"/>
      <c r="BH115" s="980"/>
      <c r="BI115" s="980"/>
      <c r="BJ115" s="980"/>
      <c r="BK115" s="980"/>
      <c r="BL115" s="980"/>
      <c r="BM115" s="980"/>
      <c r="BN115" s="980"/>
      <c r="BO115" s="980"/>
      <c r="BP115" s="981"/>
      <c r="BQ115" s="949">
        <v>238</v>
      </c>
      <c r="BR115" s="950"/>
      <c r="BS115" s="950"/>
      <c r="BT115" s="950"/>
      <c r="BU115" s="950"/>
      <c r="BV115" s="950">
        <v>131</v>
      </c>
      <c r="BW115" s="950"/>
      <c r="BX115" s="950"/>
      <c r="BY115" s="950"/>
      <c r="BZ115" s="950"/>
      <c r="CA115" s="950">
        <v>35</v>
      </c>
      <c r="CB115" s="950"/>
      <c r="CC115" s="950"/>
      <c r="CD115" s="950"/>
      <c r="CE115" s="950"/>
      <c r="CF115" s="944">
        <v>0</v>
      </c>
      <c r="CG115" s="945"/>
      <c r="CH115" s="945"/>
      <c r="CI115" s="945"/>
      <c r="CJ115" s="945"/>
      <c r="CK115" s="975"/>
      <c r="CL115" s="976"/>
      <c r="CM115" s="979" t="s">
        <v>429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412</v>
      </c>
      <c r="DH115" s="989"/>
      <c r="DI115" s="989"/>
      <c r="DJ115" s="989"/>
      <c r="DK115" s="990"/>
      <c r="DL115" s="991" t="s">
        <v>412</v>
      </c>
      <c r="DM115" s="989"/>
      <c r="DN115" s="989"/>
      <c r="DO115" s="989"/>
      <c r="DP115" s="990"/>
      <c r="DQ115" s="991" t="s">
        <v>412</v>
      </c>
      <c r="DR115" s="989"/>
      <c r="DS115" s="989"/>
      <c r="DT115" s="989"/>
      <c r="DU115" s="990"/>
      <c r="DV115" s="992" t="s">
        <v>412</v>
      </c>
      <c r="DW115" s="993"/>
      <c r="DX115" s="993"/>
      <c r="DY115" s="993"/>
      <c r="DZ115" s="994"/>
    </row>
    <row r="116" spans="1:130" s="197" customFormat="1" ht="26.25" customHeight="1" x14ac:dyDescent="0.15">
      <c r="A116" s="986"/>
      <c r="B116" s="987"/>
      <c r="C116" s="1001" t="s">
        <v>430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412</v>
      </c>
      <c r="AB116" s="989"/>
      <c r="AC116" s="989"/>
      <c r="AD116" s="989"/>
      <c r="AE116" s="990"/>
      <c r="AF116" s="991">
        <v>963</v>
      </c>
      <c r="AG116" s="989"/>
      <c r="AH116" s="989"/>
      <c r="AI116" s="989"/>
      <c r="AJ116" s="990"/>
      <c r="AK116" s="991">
        <v>231</v>
      </c>
      <c r="AL116" s="989"/>
      <c r="AM116" s="989"/>
      <c r="AN116" s="989"/>
      <c r="AO116" s="990"/>
      <c r="AP116" s="992">
        <v>0</v>
      </c>
      <c r="AQ116" s="993"/>
      <c r="AR116" s="993"/>
      <c r="AS116" s="993"/>
      <c r="AT116" s="994"/>
      <c r="AU116" s="929"/>
      <c r="AV116" s="930"/>
      <c r="AW116" s="930"/>
      <c r="AX116" s="930"/>
      <c r="AY116" s="931"/>
      <c r="AZ116" s="979" t="s">
        <v>431</v>
      </c>
      <c r="BA116" s="980"/>
      <c r="BB116" s="980"/>
      <c r="BC116" s="980"/>
      <c r="BD116" s="980"/>
      <c r="BE116" s="980"/>
      <c r="BF116" s="980"/>
      <c r="BG116" s="980"/>
      <c r="BH116" s="980"/>
      <c r="BI116" s="980"/>
      <c r="BJ116" s="980"/>
      <c r="BK116" s="980"/>
      <c r="BL116" s="980"/>
      <c r="BM116" s="980"/>
      <c r="BN116" s="980"/>
      <c r="BO116" s="980"/>
      <c r="BP116" s="981"/>
      <c r="BQ116" s="949" t="s">
        <v>412</v>
      </c>
      <c r="BR116" s="950"/>
      <c r="BS116" s="950"/>
      <c r="BT116" s="950"/>
      <c r="BU116" s="950"/>
      <c r="BV116" s="950" t="s">
        <v>412</v>
      </c>
      <c r="BW116" s="950"/>
      <c r="BX116" s="950"/>
      <c r="BY116" s="950"/>
      <c r="BZ116" s="950"/>
      <c r="CA116" s="950" t="s">
        <v>412</v>
      </c>
      <c r="CB116" s="950"/>
      <c r="CC116" s="950"/>
      <c r="CD116" s="950"/>
      <c r="CE116" s="950"/>
      <c r="CF116" s="944" t="s">
        <v>412</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412</v>
      </c>
      <c r="DH116" s="989"/>
      <c r="DI116" s="989"/>
      <c r="DJ116" s="989"/>
      <c r="DK116" s="990"/>
      <c r="DL116" s="991" t="s">
        <v>412</v>
      </c>
      <c r="DM116" s="989"/>
      <c r="DN116" s="989"/>
      <c r="DO116" s="989"/>
      <c r="DP116" s="990"/>
      <c r="DQ116" s="991" t="s">
        <v>412</v>
      </c>
      <c r="DR116" s="989"/>
      <c r="DS116" s="989"/>
      <c r="DT116" s="989"/>
      <c r="DU116" s="990"/>
      <c r="DV116" s="992" t="s">
        <v>412</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433</v>
      </c>
      <c r="Z117" s="914"/>
      <c r="AA117" s="1026">
        <v>5287937</v>
      </c>
      <c r="AB117" s="996"/>
      <c r="AC117" s="996"/>
      <c r="AD117" s="996"/>
      <c r="AE117" s="997"/>
      <c r="AF117" s="995">
        <v>4919057</v>
      </c>
      <c r="AG117" s="996"/>
      <c r="AH117" s="996"/>
      <c r="AI117" s="996"/>
      <c r="AJ117" s="997"/>
      <c r="AK117" s="995">
        <v>4581099</v>
      </c>
      <c r="AL117" s="996"/>
      <c r="AM117" s="996"/>
      <c r="AN117" s="996"/>
      <c r="AO117" s="997"/>
      <c r="AP117" s="998"/>
      <c r="AQ117" s="999"/>
      <c r="AR117" s="999"/>
      <c r="AS117" s="999"/>
      <c r="AT117" s="1000"/>
      <c r="AU117" s="929"/>
      <c r="AV117" s="930"/>
      <c r="AW117" s="930"/>
      <c r="AX117" s="930"/>
      <c r="AY117" s="931"/>
      <c r="AZ117" s="1025" t="s">
        <v>434</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407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405</v>
      </c>
      <c r="AB118" s="913"/>
      <c r="AC118" s="913"/>
      <c r="AD118" s="913"/>
      <c r="AE118" s="914"/>
      <c r="AF118" s="912" t="s">
        <v>285</v>
      </c>
      <c r="AG118" s="913"/>
      <c r="AH118" s="913"/>
      <c r="AI118" s="913"/>
      <c r="AJ118" s="914"/>
      <c r="AK118" s="912" t="s">
        <v>284</v>
      </c>
      <c r="AL118" s="913"/>
      <c r="AM118" s="913"/>
      <c r="AN118" s="913"/>
      <c r="AO118" s="914"/>
      <c r="AP118" s="1020" t="s">
        <v>406</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436</v>
      </c>
      <c r="BP118" s="1024"/>
      <c r="BQ118" s="1015">
        <v>55688044</v>
      </c>
      <c r="BR118" s="1016"/>
      <c r="BS118" s="1016"/>
      <c r="BT118" s="1016"/>
      <c r="BU118" s="1016"/>
      <c r="BV118" s="1016">
        <v>54573611</v>
      </c>
      <c r="BW118" s="1016"/>
      <c r="BX118" s="1016"/>
      <c r="BY118" s="1016"/>
      <c r="BZ118" s="1016"/>
      <c r="CA118" s="1016">
        <v>53334175</v>
      </c>
      <c r="CB118" s="1016"/>
      <c r="CC118" s="1016"/>
      <c r="CD118" s="1016"/>
      <c r="CE118" s="1016"/>
      <c r="CF118" s="1017"/>
      <c r="CG118" s="1018"/>
      <c r="CH118" s="1018"/>
      <c r="CI118" s="1018"/>
      <c r="CJ118" s="1019"/>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438</v>
      </c>
      <c r="AV119" s="1008"/>
      <c r="AW119" s="1008"/>
      <c r="AX119" s="1008"/>
      <c r="AY119" s="1009"/>
      <c r="AZ119" s="970" t="s">
        <v>439</v>
      </c>
      <c r="BA119" s="917"/>
      <c r="BB119" s="917"/>
      <c r="BC119" s="917"/>
      <c r="BD119" s="917"/>
      <c r="BE119" s="917"/>
      <c r="BF119" s="917"/>
      <c r="BG119" s="917"/>
      <c r="BH119" s="917"/>
      <c r="BI119" s="917"/>
      <c r="BJ119" s="917"/>
      <c r="BK119" s="917"/>
      <c r="BL119" s="917"/>
      <c r="BM119" s="917"/>
      <c r="BN119" s="917"/>
      <c r="BO119" s="917"/>
      <c r="BP119" s="918"/>
      <c r="BQ119" s="956">
        <v>3324457</v>
      </c>
      <c r="BR119" s="957"/>
      <c r="BS119" s="957"/>
      <c r="BT119" s="957"/>
      <c r="BU119" s="957"/>
      <c r="BV119" s="957">
        <v>3100057</v>
      </c>
      <c r="BW119" s="957"/>
      <c r="BX119" s="957"/>
      <c r="BY119" s="957"/>
      <c r="BZ119" s="957"/>
      <c r="CA119" s="957">
        <v>3209473</v>
      </c>
      <c r="CB119" s="957"/>
      <c r="CC119" s="957"/>
      <c r="CD119" s="957"/>
      <c r="CE119" s="957"/>
      <c r="CF119" s="971">
        <v>20.5</v>
      </c>
      <c r="CG119" s="972"/>
      <c r="CH119" s="972"/>
      <c r="CI119" s="972"/>
      <c r="CJ119" s="972"/>
      <c r="CK119" s="977"/>
      <c r="CL119" s="978"/>
      <c r="CM119" s="1034" t="s">
        <v>440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154482</v>
      </c>
      <c r="DH119" s="1028"/>
      <c r="DI119" s="1028"/>
      <c r="DJ119" s="1028"/>
      <c r="DK119" s="1029"/>
      <c r="DL119" s="1030">
        <v>77241</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441</v>
      </c>
      <c r="BA120" s="980"/>
      <c r="BB120" s="980"/>
      <c r="BC120" s="980"/>
      <c r="BD120" s="980"/>
      <c r="BE120" s="980"/>
      <c r="BF120" s="980"/>
      <c r="BG120" s="980"/>
      <c r="BH120" s="980"/>
      <c r="BI120" s="980"/>
      <c r="BJ120" s="980"/>
      <c r="BK120" s="980"/>
      <c r="BL120" s="980"/>
      <c r="BM120" s="980"/>
      <c r="BN120" s="980"/>
      <c r="BO120" s="980"/>
      <c r="BP120" s="981"/>
      <c r="BQ120" s="949">
        <v>8500199</v>
      </c>
      <c r="BR120" s="950"/>
      <c r="BS120" s="950"/>
      <c r="BT120" s="950"/>
      <c r="BU120" s="950"/>
      <c r="BV120" s="950">
        <v>8995045</v>
      </c>
      <c r="BW120" s="950"/>
      <c r="BX120" s="950"/>
      <c r="BY120" s="950"/>
      <c r="BZ120" s="950"/>
      <c r="CA120" s="950">
        <v>7878548</v>
      </c>
      <c r="CB120" s="950"/>
      <c r="CC120" s="950"/>
      <c r="CD120" s="950"/>
      <c r="CE120" s="950"/>
      <c r="CF120" s="944">
        <v>50.3</v>
      </c>
      <c r="CG120" s="945"/>
      <c r="CH120" s="945"/>
      <c r="CI120" s="945"/>
      <c r="CJ120" s="945"/>
      <c r="CK120" s="1043" t="s">
        <v>442</v>
      </c>
      <c r="CL120" s="1044"/>
      <c r="CM120" s="1044"/>
      <c r="CN120" s="1044"/>
      <c r="CO120" s="1045"/>
      <c r="CP120" s="1051" t="s">
        <v>443</v>
      </c>
      <c r="CQ120" s="1052"/>
      <c r="CR120" s="1052"/>
      <c r="CS120" s="1052"/>
      <c r="CT120" s="1052"/>
      <c r="CU120" s="1052"/>
      <c r="CV120" s="1052"/>
      <c r="CW120" s="1052"/>
      <c r="CX120" s="1052"/>
      <c r="CY120" s="1052"/>
      <c r="CZ120" s="1052"/>
      <c r="DA120" s="1052"/>
      <c r="DB120" s="1052"/>
      <c r="DC120" s="1052"/>
      <c r="DD120" s="1052"/>
      <c r="DE120" s="1052"/>
      <c r="DF120" s="1053"/>
      <c r="DG120" s="956">
        <v>15210145</v>
      </c>
      <c r="DH120" s="957"/>
      <c r="DI120" s="957"/>
      <c r="DJ120" s="957"/>
      <c r="DK120" s="957"/>
      <c r="DL120" s="957">
        <v>15038346</v>
      </c>
      <c r="DM120" s="957"/>
      <c r="DN120" s="957"/>
      <c r="DO120" s="957"/>
      <c r="DP120" s="957"/>
      <c r="DQ120" s="957">
        <v>14672173</v>
      </c>
      <c r="DR120" s="957"/>
      <c r="DS120" s="957"/>
      <c r="DT120" s="957"/>
      <c r="DU120" s="957"/>
      <c r="DV120" s="958">
        <v>93.7</v>
      </c>
      <c r="DW120" s="958"/>
      <c r="DX120" s="958"/>
      <c r="DY120" s="958"/>
      <c r="DZ120" s="959"/>
    </row>
    <row r="121" spans="1:130" s="197" customFormat="1" ht="26.25" customHeight="1" x14ac:dyDescent="0.15">
      <c r="A121" s="1005"/>
      <c r="B121" s="976"/>
      <c r="C121" s="1040" t="s">
        <v>444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77230</v>
      </c>
      <c r="AB121" s="989"/>
      <c r="AC121" s="989"/>
      <c r="AD121" s="989"/>
      <c r="AE121" s="990"/>
      <c r="AF121" s="991">
        <v>77230</v>
      </c>
      <c r="AG121" s="989"/>
      <c r="AH121" s="989"/>
      <c r="AI121" s="989"/>
      <c r="AJ121" s="990"/>
      <c r="AK121" s="991">
        <v>77230</v>
      </c>
      <c r="AL121" s="989"/>
      <c r="AM121" s="989"/>
      <c r="AN121" s="989"/>
      <c r="AO121" s="990"/>
      <c r="AP121" s="992">
        <v>0.5</v>
      </c>
      <c r="AQ121" s="993"/>
      <c r="AR121" s="993"/>
      <c r="AS121" s="993"/>
      <c r="AT121" s="994"/>
      <c r="AU121" s="1010"/>
      <c r="AV121" s="1011"/>
      <c r="AW121" s="1011"/>
      <c r="AX121" s="1011"/>
      <c r="AY121" s="1012"/>
      <c r="AZ121" s="1025" t="s">
        <v>445</v>
      </c>
      <c r="BA121" s="1001"/>
      <c r="BB121" s="1001"/>
      <c r="BC121" s="1001"/>
      <c r="BD121" s="1001"/>
      <c r="BE121" s="1001"/>
      <c r="BF121" s="1001"/>
      <c r="BG121" s="1001"/>
      <c r="BH121" s="1001"/>
      <c r="BI121" s="1001"/>
      <c r="BJ121" s="1001"/>
      <c r="BK121" s="1001"/>
      <c r="BL121" s="1001"/>
      <c r="BM121" s="1001"/>
      <c r="BN121" s="1001"/>
      <c r="BO121" s="1001"/>
      <c r="BP121" s="1002"/>
      <c r="BQ121" s="1015">
        <v>31621529</v>
      </c>
      <c r="BR121" s="1016"/>
      <c r="BS121" s="1016"/>
      <c r="BT121" s="1016"/>
      <c r="BU121" s="1016"/>
      <c r="BV121" s="1016">
        <v>31934920</v>
      </c>
      <c r="BW121" s="1016"/>
      <c r="BX121" s="1016"/>
      <c r="BY121" s="1016"/>
      <c r="BZ121" s="1016"/>
      <c r="CA121" s="1016">
        <v>32385709</v>
      </c>
      <c r="CB121" s="1016"/>
      <c r="CC121" s="1016"/>
      <c r="CD121" s="1016"/>
      <c r="CE121" s="1016"/>
      <c r="CF121" s="1054">
        <v>206.8</v>
      </c>
      <c r="CG121" s="1055"/>
      <c r="CH121" s="1055"/>
      <c r="CI121" s="1055"/>
      <c r="CJ121" s="1055"/>
      <c r="CK121" s="1046"/>
      <c r="CL121" s="1047"/>
      <c r="CM121" s="1047"/>
      <c r="CN121" s="1047"/>
      <c r="CO121" s="1048"/>
      <c r="CP121" s="1037" t="s">
        <v>446</v>
      </c>
      <c r="CQ121" s="1038"/>
      <c r="CR121" s="1038"/>
      <c r="CS121" s="1038"/>
      <c r="CT121" s="1038"/>
      <c r="CU121" s="1038"/>
      <c r="CV121" s="1038"/>
      <c r="CW121" s="1038"/>
      <c r="CX121" s="1038"/>
      <c r="CY121" s="1038"/>
      <c r="CZ121" s="1038"/>
      <c r="DA121" s="1038"/>
      <c r="DB121" s="1038"/>
      <c r="DC121" s="1038"/>
      <c r="DD121" s="1038"/>
      <c r="DE121" s="1038"/>
      <c r="DF121" s="1039"/>
      <c r="DG121" s="949">
        <v>4063790</v>
      </c>
      <c r="DH121" s="950"/>
      <c r="DI121" s="950"/>
      <c r="DJ121" s="950"/>
      <c r="DK121" s="950"/>
      <c r="DL121" s="950">
        <v>3866641</v>
      </c>
      <c r="DM121" s="950"/>
      <c r="DN121" s="950"/>
      <c r="DO121" s="950"/>
      <c r="DP121" s="950"/>
      <c r="DQ121" s="950">
        <v>3639913</v>
      </c>
      <c r="DR121" s="950"/>
      <c r="DS121" s="950"/>
      <c r="DT121" s="950"/>
      <c r="DU121" s="950"/>
      <c r="DV121" s="951">
        <v>23.2</v>
      </c>
      <c r="DW121" s="951"/>
      <c r="DX121" s="951"/>
      <c r="DY121" s="951"/>
      <c r="DZ121" s="952"/>
    </row>
    <row r="122" spans="1:130" s="197" customFormat="1" ht="26.25" customHeight="1" x14ac:dyDescent="0.15">
      <c r="A122" s="1005"/>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447</v>
      </c>
      <c r="BP122" s="1024"/>
      <c r="BQ122" s="1064">
        <v>43446185</v>
      </c>
      <c r="BR122" s="1065"/>
      <c r="BS122" s="1065"/>
      <c r="BT122" s="1065"/>
      <c r="BU122" s="1065"/>
      <c r="BV122" s="1065">
        <v>44030022</v>
      </c>
      <c r="BW122" s="1065"/>
      <c r="BX122" s="1065"/>
      <c r="BY122" s="1065"/>
      <c r="BZ122" s="1065"/>
      <c r="CA122" s="1065">
        <v>43473730</v>
      </c>
      <c r="CB122" s="1065"/>
      <c r="CC122" s="1065"/>
      <c r="CD122" s="1065"/>
      <c r="CE122" s="1065"/>
      <c r="CF122" s="1017"/>
      <c r="CG122" s="1018"/>
      <c r="CH122" s="1018"/>
      <c r="CI122" s="1018"/>
      <c r="CJ122" s="1019"/>
      <c r="CK122" s="1046"/>
      <c r="CL122" s="1047"/>
      <c r="CM122" s="1047"/>
      <c r="CN122" s="1047"/>
      <c r="CO122" s="1048"/>
      <c r="CP122" s="1037" t="s">
        <v>448</v>
      </c>
      <c r="CQ122" s="1038"/>
      <c r="CR122" s="1038"/>
      <c r="CS122" s="1038"/>
      <c r="CT122" s="1038"/>
      <c r="CU122" s="1038"/>
      <c r="CV122" s="1038"/>
      <c r="CW122" s="1038"/>
      <c r="CX122" s="1038"/>
      <c r="CY122" s="1038"/>
      <c r="CZ122" s="1038"/>
      <c r="DA122" s="1038"/>
      <c r="DB122" s="1038"/>
      <c r="DC122" s="1038"/>
      <c r="DD122" s="1038"/>
      <c r="DE122" s="1038"/>
      <c r="DF122" s="1039"/>
      <c r="DG122" s="949">
        <v>81296</v>
      </c>
      <c r="DH122" s="950"/>
      <c r="DI122" s="950"/>
      <c r="DJ122" s="950"/>
      <c r="DK122" s="950"/>
      <c r="DL122" s="950">
        <v>84455</v>
      </c>
      <c r="DM122" s="950"/>
      <c r="DN122" s="950"/>
      <c r="DO122" s="950"/>
      <c r="DP122" s="950"/>
      <c r="DQ122" s="950">
        <v>86739</v>
      </c>
      <c r="DR122" s="950"/>
      <c r="DS122" s="950"/>
      <c r="DT122" s="950"/>
      <c r="DU122" s="950"/>
      <c r="DV122" s="951">
        <v>0.6</v>
      </c>
      <c r="DW122" s="951"/>
      <c r="DX122" s="951"/>
      <c r="DY122" s="951"/>
      <c r="DZ122" s="952"/>
    </row>
    <row r="123" spans="1:130" s="197" customFormat="1" ht="26.25" customHeight="1" thickBot="1" x14ac:dyDescent="0.2">
      <c r="A123" s="1005"/>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79.8</v>
      </c>
      <c r="BR123" s="1057"/>
      <c r="BS123" s="1057"/>
      <c r="BT123" s="1057"/>
      <c r="BU123" s="1057"/>
      <c r="BV123" s="1057">
        <v>69.099999999999994</v>
      </c>
      <c r="BW123" s="1057"/>
      <c r="BX123" s="1057"/>
      <c r="BY123" s="1057"/>
      <c r="BZ123" s="1057"/>
      <c r="CA123" s="1057">
        <v>62.9</v>
      </c>
      <c r="CB123" s="1057"/>
      <c r="CC123" s="1057"/>
      <c r="CD123" s="1057"/>
      <c r="CE123" s="1057"/>
      <c r="CF123" s="1058"/>
      <c r="CG123" s="1059"/>
      <c r="CH123" s="1059"/>
      <c r="CI123" s="1059"/>
      <c r="CJ123" s="1060"/>
      <c r="CK123" s="1046"/>
      <c r="CL123" s="1047"/>
      <c r="CM123" s="1047"/>
      <c r="CN123" s="1047"/>
      <c r="CO123" s="1048"/>
      <c r="CP123" s="1037" t="s">
        <v>450</v>
      </c>
      <c r="CQ123" s="1038"/>
      <c r="CR123" s="1038"/>
      <c r="CS123" s="1038"/>
      <c r="CT123" s="1038"/>
      <c r="CU123" s="1038"/>
      <c r="CV123" s="1038"/>
      <c r="CW123" s="1038"/>
      <c r="CX123" s="1038"/>
      <c r="CY123" s="1038"/>
      <c r="CZ123" s="1038"/>
      <c r="DA123" s="1038"/>
      <c r="DB123" s="1038"/>
      <c r="DC123" s="1038"/>
      <c r="DD123" s="1038"/>
      <c r="DE123" s="1038"/>
      <c r="DF123" s="1039"/>
      <c r="DG123" s="988" t="s">
        <v>451</v>
      </c>
      <c r="DH123" s="989"/>
      <c r="DI123" s="989"/>
      <c r="DJ123" s="989"/>
      <c r="DK123" s="990"/>
      <c r="DL123" s="991" t="s">
        <v>451</v>
      </c>
      <c r="DM123" s="989"/>
      <c r="DN123" s="989"/>
      <c r="DO123" s="989"/>
      <c r="DP123" s="990"/>
      <c r="DQ123" s="991" t="s">
        <v>451</v>
      </c>
      <c r="DR123" s="989"/>
      <c r="DS123" s="989"/>
      <c r="DT123" s="989"/>
      <c r="DU123" s="990"/>
      <c r="DV123" s="992" t="s">
        <v>451</v>
      </c>
      <c r="DW123" s="993"/>
      <c r="DX123" s="993"/>
      <c r="DY123" s="993"/>
      <c r="DZ123" s="994"/>
    </row>
    <row r="124" spans="1:130" s="197" customFormat="1" ht="26.25" customHeight="1" x14ac:dyDescent="0.15">
      <c r="A124" s="1005"/>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451</v>
      </c>
      <c r="AB124" s="989"/>
      <c r="AC124" s="989"/>
      <c r="AD124" s="989"/>
      <c r="AE124" s="990"/>
      <c r="AF124" s="991" t="s">
        <v>451</v>
      </c>
      <c r="AG124" s="989"/>
      <c r="AH124" s="989"/>
      <c r="AI124" s="989"/>
      <c r="AJ124" s="990"/>
      <c r="AK124" s="991" t="s">
        <v>451</v>
      </c>
      <c r="AL124" s="989"/>
      <c r="AM124" s="989"/>
      <c r="AN124" s="989"/>
      <c r="AO124" s="990"/>
      <c r="AP124" s="992" t="s">
        <v>451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452</v>
      </c>
      <c r="CQ124" s="1038"/>
      <c r="CR124" s="1038"/>
      <c r="CS124" s="1038"/>
      <c r="CT124" s="1038"/>
      <c r="CU124" s="1038"/>
      <c r="CV124" s="1038"/>
      <c r="CW124" s="1038"/>
      <c r="CX124" s="1038"/>
      <c r="CY124" s="1038"/>
      <c r="CZ124" s="1038"/>
      <c r="DA124" s="1038"/>
      <c r="DB124" s="1038"/>
      <c r="DC124" s="1038"/>
      <c r="DD124" s="1038"/>
      <c r="DE124" s="1038"/>
      <c r="DF124" s="1039"/>
      <c r="DG124" s="1027" t="s">
        <v>451</v>
      </c>
      <c r="DH124" s="1028"/>
      <c r="DI124" s="1028"/>
      <c r="DJ124" s="1028"/>
      <c r="DK124" s="1029"/>
      <c r="DL124" s="1030" t="s">
        <v>451</v>
      </c>
      <c r="DM124" s="1028"/>
      <c r="DN124" s="1028"/>
      <c r="DO124" s="1028"/>
      <c r="DP124" s="1029"/>
      <c r="DQ124" s="1030" t="s">
        <v>451</v>
      </c>
      <c r="DR124" s="1028"/>
      <c r="DS124" s="1028"/>
      <c r="DT124" s="1028"/>
      <c r="DU124" s="1029"/>
      <c r="DV124" s="1031" t="s">
        <v>451</v>
      </c>
      <c r="DW124" s="1032"/>
      <c r="DX124" s="1032"/>
      <c r="DY124" s="1032"/>
      <c r="DZ124" s="1033"/>
    </row>
    <row r="125" spans="1:130" s="197" customFormat="1" ht="26.25" customHeight="1" thickBot="1" x14ac:dyDescent="0.2">
      <c r="A125" s="1005"/>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451</v>
      </c>
      <c r="AB125" s="989"/>
      <c r="AC125" s="989"/>
      <c r="AD125" s="989"/>
      <c r="AE125" s="990"/>
      <c r="AF125" s="991" t="s">
        <v>451</v>
      </c>
      <c r="AG125" s="989"/>
      <c r="AH125" s="989"/>
      <c r="AI125" s="989"/>
      <c r="AJ125" s="990"/>
      <c r="AK125" s="991" t="s">
        <v>451</v>
      </c>
      <c r="AL125" s="989"/>
      <c r="AM125" s="989"/>
      <c r="AN125" s="989"/>
      <c r="AO125" s="990"/>
      <c r="AP125" s="992" t="s">
        <v>451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453</v>
      </c>
      <c r="CL125" s="1044"/>
      <c r="CM125" s="1044"/>
      <c r="CN125" s="1044"/>
      <c r="CO125" s="1045"/>
      <c r="CP125" s="970" t="s">
        <v>454</v>
      </c>
      <c r="CQ125" s="917"/>
      <c r="CR125" s="917"/>
      <c r="CS125" s="917"/>
      <c r="CT125" s="917"/>
      <c r="CU125" s="917"/>
      <c r="CV125" s="917"/>
      <c r="CW125" s="917"/>
      <c r="CX125" s="917"/>
      <c r="CY125" s="917"/>
      <c r="CZ125" s="917"/>
      <c r="DA125" s="917"/>
      <c r="DB125" s="917"/>
      <c r="DC125" s="917"/>
      <c r="DD125" s="917"/>
      <c r="DE125" s="917"/>
      <c r="DF125" s="918"/>
      <c r="DG125" s="956" t="s">
        <v>451</v>
      </c>
      <c r="DH125" s="957"/>
      <c r="DI125" s="957"/>
      <c r="DJ125" s="957"/>
      <c r="DK125" s="957"/>
      <c r="DL125" s="957" t="s">
        <v>451</v>
      </c>
      <c r="DM125" s="957"/>
      <c r="DN125" s="957"/>
      <c r="DO125" s="957"/>
      <c r="DP125" s="957"/>
      <c r="DQ125" s="957" t="s">
        <v>451</v>
      </c>
      <c r="DR125" s="957"/>
      <c r="DS125" s="957"/>
      <c r="DT125" s="957"/>
      <c r="DU125" s="957"/>
      <c r="DV125" s="958" t="s">
        <v>451</v>
      </c>
      <c r="DW125" s="958"/>
      <c r="DX125" s="958"/>
      <c r="DY125" s="958"/>
      <c r="DZ125" s="959"/>
    </row>
    <row r="126" spans="1:130" s="197" customFormat="1" ht="26.25" customHeight="1" x14ac:dyDescent="0.15">
      <c r="A126" s="1005"/>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80948</v>
      </c>
      <c r="AB126" s="989"/>
      <c r="AC126" s="989"/>
      <c r="AD126" s="989"/>
      <c r="AE126" s="990"/>
      <c r="AF126" s="991">
        <v>79713</v>
      </c>
      <c r="AG126" s="989"/>
      <c r="AH126" s="989"/>
      <c r="AI126" s="989"/>
      <c r="AJ126" s="990"/>
      <c r="AK126" s="991">
        <v>78477</v>
      </c>
      <c r="AL126" s="989"/>
      <c r="AM126" s="989"/>
      <c r="AN126" s="989"/>
      <c r="AO126" s="990"/>
      <c r="AP126" s="992">
        <v>0.5</v>
      </c>
      <c r="AQ126" s="993"/>
      <c r="AR126" s="993"/>
      <c r="AS126" s="993"/>
      <c r="AT126" s="994"/>
      <c r="AU126" s="233"/>
      <c r="AV126" s="233"/>
      <c r="AW126" s="233"/>
      <c r="AX126" s="1066" t="s">
        <v>455</v>
      </c>
      <c r="AY126" s="1067"/>
      <c r="AZ126" s="1067"/>
      <c r="BA126" s="1067"/>
      <c r="BB126" s="1067"/>
      <c r="BC126" s="1067"/>
      <c r="BD126" s="1067"/>
      <c r="BE126" s="1068"/>
      <c r="BF126" s="1082" t="s">
        <v>456</v>
      </c>
      <c r="BG126" s="1067"/>
      <c r="BH126" s="1067"/>
      <c r="BI126" s="1067"/>
      <c r="BJ126" s="1067"/>
      <c r="BK126" s="1067"/>
      <c r="BL126" s="1068"/>
      <c r="BM126" s="1082" t="s">
        <v>457</v>
      </c>
      <c r="BN126" s="1067"/>
      <c r="BO126" s="1067"/>
      <c r="BP126" s="1067"/>
      <c r="BQ126" s="1067"/>
      <c r="BR126" s="1067"/>
      <c r="BS126" s="1068"/>
      <c r="BT126" s="1082" t="s">
        <v>458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459</v>
      </c>
      <c r="CQ126" s="980"/>
      <c r="CR126" s="980"/>
      <c r="CS126" s="980"/>
      <c r="CT126" s="980"/>
      <c r="CU126" s="980"/>
      <c r="CV126" s="980"/>
      <c r="CW126" s="980"/>
      <c r="CX126" s="980"/>
      <c r="CY126" s="980"/>
      <c r="CZ126" s="980"/>
      <c r="DA126" s="980"/>
      <c r="DB126" s="980"/>
      <c r="DC126" s="980"/>
      <c r="DD126" s="980"/>
      <c r="DE126" s="980"/>
      <c r="DF126" s="981"/>
      <c r="DG126" s="949" t="s">
        <v>451</v>
      </c>
      <c r="DH126" s="950"/>
      <c r="DI126" s="950"/>
      <c r="DJ126" s="950"/>
      <c r="DK126" s="950"/>
      <c r="DL126" s="950" t="s">
        <v>451</v>
      </c>
      <c r="DM126" s="950"/>
      <c r="DN126" s="950"/>
      <c r="DO126" s="950"/>
      <c r="DP126" s="950"/>
      <c r="DQ126" s="950" t="s">
        <v>451</v>
      </c>
      <c r="DR126" s="950"/>
      <c r="DS126" s="950"/>
      <c r="DT126" s="950"/>
      <c r="DU126" s="950"/>
      <c r="DV126" s="951" t="s">
        <v>451</v>
      </c>
      <c r="DW126" s="951"/>
      <c r="DX126" s="951"/>
      <c r="DY126" s="951"/>
      <c r="DZ126" s="952"/>
    </row>
    <row r="127" spans="1:130" s="197" customFormat="1" ht="26.25" customHeight="1" thickBot="1" x14ac:dyDescent="0.2">
      <c r="A127" s="1006"/>
      <c r="B127" s="978"/>
      <c r="C127" s="1034" t="s">
        <v>460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451</v>
      </c>
      <c r="AB127" s="989"/>
      <c r="AC127" s="989"/>
      <c r="AD127" s="989"/>
      <c r="AE127" s="990"/>
      <c r="AF127" s="991" t="s">
        <v>451</v>
      </c>
      <c r="AG127" s="989"/>
      <c r="AH127" s="989"/>
      <c r="AI127" s="989"/>
      <c r="AJ127" s="990"/>
      <c r="AK127" s="991" t="s">
        <v>451</v>
      </c>
      <c r="AL127" s="989"/>
      <c r="AM127" s="989"/>
      <c r="AN127" s="989"/>
      <c r="AO127" s="990"/>
      <c r="AP127" s="992" t="s">
        <v>451</v>
      </c>
      <c r="AQ127" s="993"/>
      <c r="AR127" s="993"/>
      <c r="AS127" s="993"/>
      <c r="AT127" s="994"/>
      <c r="AU127" s="233"/>
      <c r="AV127" s="233"/>
      <c r="AW127" s="233"/>
      <c r="AX127" s="916" t="s">
        <v>461</v>
      </c>
      <c r="AY127" s="917"/>
      <c r="AZ127" s="917"/>
      <c r="BA127" s="917"/>
      <c r="BB127" s="917"/>
      <c r="BC127" s="917"/>
      <c r="BD127" s="917"/>
      <c r="BE127" s="918"/>
      <c r="BF127" s="1071" t="s">
        <v>451</v>
      </c>
      <c r="BG127" s="1072"/>
      <c r="BH127" s="1072"/>
      <c r="BI127" s="1072"/>
      <c r="BJ127" s="1072"/>
      <c r="BK127" s="1072"/>
      <c r="BL127" s="1081"/>
      <c r="BM127" s="1071">
        <v>12.59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462</v>
      </c>
      <c r="CQ127" s="1075"/>
      <c r="CR127" s="1075"/>
      <c r="CS127" s="1075"/>
      <c r="CT127" s="1075"/>
      <c r="CU127" s="1075"/>
      <c r="CV127" s="1075"/>
      <c r="CW127" s="1075"/>
      <c r="CX127" s="1075"/>
      <c r="CY127" s="1075"/>
      <c r="CZ127" s="1075"/>
      <c r="DA127" s="1075"/>
      <c r="DB127" s="1075"/>
      <c r="DC127" s="1075"/>
      <c r="DD127" s="1075"/>
      <c r="DE127" s="1075"/>
      <c r="DF127" s="1076"/>
      <c r="DG127" s="1077">
        <v>238</v>
      </c>
      <c r="DH127" s="1078"/>
      <c r="DI127" s="1078"/>
      <c r="DJ127" s="1078"/>
      <c r="DK127" s="1078"/>
      <c r="DL127" s="1078">
        <v>131</v>
      </c>
      <c r="DM127" s="1078"/>
      <c r="DN127" s="1078"/>
      <c r="DO127" s="1078"/>
      <c r="DP127" s="1078"/>
      <c r="DQ127" s="1078">
        <v>35</v>
      </c>
      <c r="DR127" s="1078"/>
      <c r="DS127" s="1078"/>
      <c r="DT127" s="1078"/>
      <c r="DU127" s="1078"/>
      <c r="DV127" s="1079">
        <v>0</v>
      </c>
      <c r="DW127" s="1079"/>
      <c r="DX127" s="1079"/>
      <c r="DY127" s="1079"/>
      <c r="DZ127" s="1080"/>
    </row>
    <row r="128" spans="1:130" s="197" customFormat="1" ht="26.25" customHeight="1" x14ac:dyDescent="0.15">
      <c r="A128" s="1101" t="s">
        <v>463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464</v>
      </c>
      <c r="X128" s="1103"/>
      <c r="Y128" s="1103"/>
      <c r="Z128" s="1104"/>
      <c r="AA128" s="1119">
        <v>733807</v>
      </c>
      <c r="AB128" s="1120"/>
      <c r="AC128" s="1120"/>
      <c r="AD128" s="1120"/>
      <c r="AE128" s="1121"/>
      <c r="AF128" s="1122">
        <v>783439</v>
      </c>
      <c r="AG128" s="1120"/>
      <c r="AH128" s="1120"/>
      <c r="AI128" s="1120"/>
      <c r="AJ128" s="1121"/>
      <c r="AK128" s="1122">
        <v>748921</v>
      </c>
      <c r="AL128" s="1120"/>
      <c r="AM128" s="1120"/>
      <c r="AN128" s="1120"/>
      <c r="AO128" s="1121"/>
      <c r="AP128" s="1123"/>
      <c r="AQ128" s="1124"/>
      <c r="AR128" s="1124"/>
      <c r="AS128" s="1124"/>
      <c r="AT128" s="1125"/>
      <c r="AU128" s="235"/>
      <c r="AV128" s="235"/>
      <c r="AW128" s="235"/>
      <c r="AX128" s="1084" t="s">
        <v>465</v>
      </c>
      <c r="AY128" s="980"/>
      <c r="AZ128" s="980"/>
      <c r="BA128" s="980"/>
      <c r="BB128" s="980"/>
      <c r="BC128" s="980"/>
      <c r="BD128" s="980"/>
      <c r="BE128" s="981"/>
      <c r="BF128" s="1096" t="s">
        <v>451</v>
      </c>
      <c r="BG128" s="1097"/>
      <c r="BH128" s="1097"/>
      <c r="BI128" s="1097"/>
      <c r="BJ128" s="1097"/>
      <c r="BK128" s="1097"/>
      <c r="BL128" s="1098"/>
      <c r="BM128" s="1096">
        <v>17.59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466</v>
      </c>
      <c r="X129" s="1091"/>
      <c r="Y129" s="1091"/>
      <c r="Z129" s="1092"/>
      <c r="AA129" s="988">
        <v>17776956</v>
      </c>
      <c r="AB129" s="989"/>
      <c r="AC129" s="989"/>
      <c r="AD129" s="989"/>
      <c r="AE129" s="990"/>
      <c r="AF129" s="991">
        <v>17718134</v>
      </c>
      <c r="AG129" s="989"/>
      <c r="AH129" s="989"/>
      <c r="AI129" s="989"/>
      <c r="AJ129" s="990"/>
      <c r="AK129" s="991">
        <v>18085884</v>
      </c>
      <c r="AL129" s="989"/>
      <c r="AM129" s="989"/>
      <c r="AN129" s="989"/>
      <c r="AO129" s="990"/>
      <c r="AP129" s="1093"/>
      <c r="AQ129" s="1094"/>
      <c r="AR129" s="1094"/>
      <c r="AS129" s="1094"/>
      <c r="AT129" s="1095"/>
      <c r="AU129" s="235"/>
      <c r="AV129" s="235"/>
      <c r="AW129" s="235"/>
      <c r="AX129" s="1084" t="s">
        <v>467</v>
      </c>
      <c r="AY129" s="980"/>
      <c r="AZ129" s="980"/>
      <c r="BA129" s="980"/>
      <c r="BB129" s="980"/>
      <c r="BC129" s="980"/>
      <c r="BD129" s="980"/>
      <c r="BE129" s="981"/>
      <c r="BF129" s="1085">
        <v>11.2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469</v>
      </c>
      <c r="X130" s="1091"/>
      <c r="Y130" s="1091"/>
      <c r="Z130" s="1092"/>
      <c r="AA130" s="988">
        <v>2437168</v>
      </c>
      <c r="AB130" s="989"/>
      <c r="AC130" s="989"/>
      <c r="AD130" s="989"/>
      <c r="AE130" s="990"/>
      <c r="AF130" s="991">
        <v>2463977</v>
      </c>
      <c r="AG130" s="989"/>
      <c r="AH130" s="989"/>
      <c r="AI130" s="989"/>
      <c r="AJ130" s="990"/>
      <c r="AK130" s="991">
        <v>2426139</v>
      </c>
      <c r="AL130" s="989"/>
      <c r="AM130" s="989"/>
      <c r="AN130" s="989"/>
      <c r="AO130" s="990"/>
      <c r="AP130" s="1093"/>
      <c r="AQ130" s="1094"/>
      <c r="AR130" s="1094"/>
      <c r="AS130" s="1094"/>
      <c r="AT130" s="1095"/>
      <c r="AU130" s="235"/>
      <c r="AV130" s="235"/>
      <c r="AW130" s="235"/>
      <c r="AX130" s="1143" t="s">
        <v>470</v>
      </c>
      <c r="AY130" s="1075"/>
      <c r="AZ130" s="1075"/>
      <c r="BA130" s="1075"/>
      <c r="BB130" s="1075"/>
      <c r="BC130" s="1075"/>
      <c r="BD130" s="1075"/>
      <c r="BE130" s="1076"/>
      <c r="BF130" s="1105">
        <v>62.9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471</v>
      </c>
      <c r="X131" s="1114"/>
      <c r="Y131" s="1114"/>
      <c r="Z131" s="1115"/>
      <c r="AA131" s="1027">
        <v>15339788</v>
      </c>
      <c r="AB131" s="1028"/>
      <c r="AC131" s="1028"/>
      <c r="AD131" s="1028"/>
      <c r="AE131" s="1029"/>
      <c r="AF131" s="1030">
        <v>15254157</v>
      </c>
      <c r="AG131" s="1028"/>
      <c r="AH131" s="1028"/>
      <c r="AI131" s="1028"/>
      <c r="AJ131" s="1029"/>
      <c r="AK131" s="1030">
        <v>15659745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473</v>
      </c>
      <c r="W132" s="1131"/>
      <c r="X132" s="1131"/>
      <c r="Y132" s="1131"/>
      <c r="Z132" s="1132"/>
      <c r="AA132" s="1133">
        <v>13.80046452</v>
      </c>
      <c r="AB132" s="1134"/>
      <c r="AC132" s="1134"/>
      <c r="AD132" s="1134"/>
      <c r="AE132" s="1135"/>
      <c r="AF132" s="1136">
        <v>10.95859312</v>
      </c>
      <c r="AG132" s="1134"/>
      <c r="AH132" s="1134"/>
      <c r="AI132" s="1134"/>
      <c r="AJ132" s="1135"/>
      <c r="AK132" s="1136">
        <v>8.9786838800000002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474</v>
      </c>
      <c r="W133" s="1138"/>
      <c r="X133" s="1138"/>
      <c r="Y133" s="1138"/>
      <c r="Z133" s="1139"/>
      <c r="AA133" s="1140">
        <v>13.7</v>
      </c>
      <c r="AB133" s="1141"/>
      <c r="AC133" s="1141"/>
      <c r="AD133" s="1141"/>
      <c r="AE133" s="1142"/>
      <c r="AF133" s="1140">
        <v>12.9</v>
      </c>
      <c r="AG133" s="1141"/>
      <c r="AH133" s="1141"/>
      <c r="AI133" s="1141"/>
      <c r="AJ133" s="1142"/>
      <c r="AK133" s="1140">
        <v>11.2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R26" sqref="R26"/>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47" t="s">
        <v>477</v>
      </c>
      <c r="L7" s="254"/>
      <c r="M7" s="255" t="s">
        <v>478</v>
      </c>
      <c r="N7" s="256"/>
    </row>
    <row r="8" spans="1:16" x14ac:dyDescent="0.15">
      <c r="A8" s="248"/>
      <c r="B8" s="244"/>
      <c r="C8" s="244"/>
      <c r="D8" s="244"/>
      <c r="E8" s="244"/>
      <c r="F8" s="244"/>
      <c r="G8" s="257"/>
      <c r="H8" s="258"/>
      <c r="I8" s="258"/>
      <c r="J8" s="259"/>
      <c r="K8" s="1148"/>
      <c r="L8" s="260" t="s">
        <v>479</v>
      </c>
      <c r="M8" s="261" t="s">
        <v>480</v>
      </c>
      <c r="N8" s="262" t="s">
        <v>481</v>
      </c>
    </row>
    <row r="9" spans="1:16" x14ac:dyDescent="0.15">
      <c r="A9" s="248"/>
      <c r="B9" s="244"/>
      <c r="C9" s="244"/>
      <c r="D9" s="244"/>
      <c r="E9" s="244"/>
      <c r="F9" s="244"/>
      <c r="G9" s="1149" t="s">
        <v>482</v>
      </c>
      <c r="H9" s="1150"/>
      <c r="I9" s="1150"/>
      <c r="J9" s="1151"/>
      <c r="K9" s="263">
        <v>5373287</v>
      </c>
      <c r="L9" s="264">
        <v>60231</v>
      </c>
      <c r="M9" s="265">
        <v>58112</v>
      </c>
      <c r="N9" s="266">
        <v>3.6</v>
      </c>
    </row>
    <row r="10" spans="1:16" x14ac:dyDescent="0.15">
      <c r="A10" s="248"/>
      <c r="B10" s="244"/>
      <c r="C10" s="244"/>
      <c r="D10" s="244"/>
      <c r="E10" s="244"/>
      <c r="F10" s="244"/>
      <c r="G10" s="1149" t="s">
        <v>483</v>
      </c>
      <c r="H10" s="1150"/>
      <c r="I10" s="1150"/>
      <c r="J10" s="1151"/>
      <c r="K10" s="267">
        <v>324423</v>
      </c>
      <c r="L10" s="268">
        <v>3637</v>
      </c>
      <c r="M10" s="269">
        <v>3510</v>
      </c>
      <c r="N10" s="270">
        <v>3.6</v>
      </c>
    </row>
    <row r="11" spans="1:16" ht="13.5" customHeight="1" x14ac:dyDescent="0.15">
      <c r="A11" s="248"/>
      <c r="B11" s="244"/>
      <c r="C11" s="244"/>
      <c r="D11" s="244"/>
      <c r="E11" s="244"/>
      <c r="F11" s="244"/>
      <c r="G11" s="1149" t="s">
        <v>484</v>
      </c>
      <c r="H11" s="1150"/>
      <c r="I11" s="1150"/>
      <c r="J11" s="1151"/>
      <c r="K11" s="267">
        <v>43022</v>
      </c>
      <c r="L11" s="268">
        <v>482</v>
      </c>
      <c r="M11" s="269">
        <v>6281</v>
      </c>
      <c r="N11" s="270">
        <v>-92.3</v>
      </c>
    </row>
    <row r="12" spans="1:16" ht="13.5" customHeight="1" x14ac:dyDescent="0.15">
      <c r="A12" s="248"/>
      <c r="B12" s="244"/>
      <c r="C12" s="244"/>
      <c r="D12" s="244"/>
      <c r="E12" s="244"/>
      <c r="F12" s="244"/>
      <c r="G12" s="1149" t="s">
        <v>485</v>
      </c>
      <c r="H12" s="1150"/>
      <c r="I12" s="1150"/>
      <c r="J12" s="1151"/>
      <c r="K12" s="267">
        <v>121446</v>
      </c>
      <c r="L12" s="268">
        <v>1361</v>
      </c>
      <c r="M12" s="269">
        <v>744</v>
      </c>
      <c r="N12" s="270">
        <v>82.9</v>
      </c>
    </row>
    <row r="13" spans="1:16" ht="13.5" customHeight="1" x14ac:dyDescent="0.15">
      <c r="A13" s="248"/>
      <c r="B13" s="244"/>
      <c r="C13" s="244"/>
      <c r="D13" s="244"/>
      <c r="E13" s="244"/>
      <c r="F13" s="244"/>
      <c r="G13" s="1149" t="s">
        <v>486</v>
      </c>
      <c r="H13" s="1150"/>
      <c r="I13" s="1150"/>
      <c r="J13" s="1151"/>
      <c r="K13" s="267" t="s">
        <v>487</v>
      </c>
      <c r="L13" s="268" t="s">
        <v>487</v>
      </c>
      <c r="M13" s="269">
        <v>1</v>
      </c>
      <c r="N13" s="270" t="s">
        <v>487</v>
      </c>
    </row>
    <row r="14" spans="1:16" ht="13.5" customHeight="1" x14ac:dyDescent="0.15">
      <c r="A14" s="248"/>
      <c r="B14" s="244"/>
      <c r="C14" s="244"/>
      <c r="D14" s="244"/>
      <c r="E14" s="244"/>
      <c r="F14" s="244"/>
      <c r="G14" s="1149" t="s">
        <v>488</v>
      </c>
      <c r="H14" s="1150"/>
      <c r="I14" s="1150"/>
      <c r="J14" s="1151"/>
      <c r="K14" s="267">
        <v>284289</v>
      </c>
      <c r="L14" s="268">
        <v>3187</v>
      </c>
      <c r="M14" s="269">
        <v>2803</v>
      </c>
      <c r="N14" s="270">
        <v>13.7</v>
      </c>
    </row>
    <row r="15" spans="1:16" ht="13.5" customHeight="1" x14ac:dyDescent="0.15">
      <c r="A15" s="248"/>
      <c r="B15" s="244"/>
      <c r="C15" s="244"/>
      <c r="D15" s="244"/>
      <c r="E15" s="244"/>
      <c r="F15" s="244"/>
      <c r="G15" s="1149" t="s">
        <v>489</v>
      </c>
      <c r="H15" s="1150"/>
      <c r="I15" s="1150"/>
      <c r="J15" s="1151"/>
      <c r="K15" s="267">
        <v>78845</v>
      </c>
      <c r="L15" s="268">
        <v>884</v>
      </c>
      <c r="M15" s="269">
        <v>1119</v>
      </c>
      <c r="N15" s="270">
        <v>-21</v>
      </c>
    </row>
    <row r="16" spans="1:16" x14ac:dyDescent="0.15">
      <c r="A16" s="248"/>
      <c r="B16" s="244"/>
      <c r="C16" s="244"/>
      <c r="D16" s="244"/>
      <c r="E16" s="244"/>
      <c r="F16" s="244"/>
      <c r="G16" s="1152" t="s">
        <v>490</v>
      </c>
      <c r="H16" s="1153"/>
      <c r="I16" s="1153"/>
      <c r="J16" s="1154"/>
      <c r="K16" s="268">
        <v>-325605</v>
      </c>
      <c r="L16" s="268">
        <v>-3650</v>
      </c>
      <c r="M16" s="269">
        <v>-5386</v>
      </c>
      <c r="N16" s="270">
        <v>-32.200000000000003</v>
      </c>
    </row>
    <row r="17" spans="1:16" x14ac:dyDescent="0.15">
      <c r="A17" s="248"/>
      <c r="B17" s="244"/>
      <c r="C17" s="244"/>
      <c r="D17" s="244"/>
      <c r="E17" s="244"/>
      <c r="F17" s="244"/>
      <c r="G17" s="1152" t="s">
        <v>168</v>
      </c>
      <c r="H17" s="1153"/>
      <c r="I17" s="1153"/>
      <c r="J17" s="1154"/>
      <c r="K17" s="268">
        <v>5899707</v>
      </c>
      <c r="L17" s="268">
        <v>66131</v>
      </c>
      <c r="M17" s="269">
        <v>67183</v>
      </c>
      <c r="N17" s="270">
        <v>-1.6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44" t="s">
        <v>495</v>
      </c>
      <c r="H21" s="1145"/>
      <c r="I21" s="1145"/>
      <c r="J21" s="1146"/>
      <c r="K21" s="280">
        <v>6.2</v>
      </c>
      <c r="L21" s="281">
        <v>6.12</v>
      </c>
      <c r="M21" s="282">
        <v>0.08</v>
      </c>
      <c r="N21" s="249"/>
      <c r="O21" s="283"/>
      <c r="P21" s="279"/>
    </row>
    <row r="22" spans="1:16" s="284" customFormat="1" x14ac:dyDescent="0.15">
      <c r="A22" s="279"/>
      <c r="B22" s="249"/>
      <c r="C22" s="249"/>
      <c r="D22" s="249"/>
      <c r="E22" s="249"/>
      <c r="F22" s="249"/>
      <c r="G22" s="1144" t="s">
        <v>496</v>
      </c>
      <c r="H22" s="1145"/>
      <c r="I22" s="1145"/>
      <c r="J22" s="1146"/>
      <c r="K22" s="285">
        <v>98.2</v>
      </c>
      <c r="L22" s="286">
        <v>98.7</v>
      </c>
      <c r="M22" s="287">
        <v>-0.5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47" t="s">
        <v>477</v>
      </c>
      <c r="L30" s="254"/>
      <c r="M30" s="255" t="s">
        <v>478</v>
      </c>
      <c r="N30" s="256"/>
    </row>
    <row r="31" spans="1:16" x14ac:dyDescent="0.15">
      <c r="A31" s="248"/>
      <c r="B31" s="244"/>
      <c r="C31" s="244"/>
      <c r="D31" s="244"/>
      <c r="E31" s="244"/>
      <c r="F31" s="244"/>
      <c r="G31" s="257"/>
      <c r="H31" s="258"/>
      <c r="I31" s="258"/>
      <c r="J31" s="259"/>
      <c r="K31" s="1148"/>
      <c r="L31" s="260" t="s">
        <v>479</v>
      </c>
      <c r="M31" s="261" t="s">
        <v>480</v>
      </c>
      <c r="N31" s="262" t="s">
        <v>481</v>
      </c>
    </row>
    <row r="32" spans="1:16" ht="27" customHeight="1" x14ac:dyDescent="0.15">
      <c r="A32" s="248"/>
      <c r="B32" s="244"/>
      <c r="C32" s="244"/>
      <c r="D32" s="244"/>
      <c r="E32" s="244"/>
      <c r="F32" s="244"/>
      <c r="G32" s="1160" t="s">
        <v>500</v>
      </c>
      <c r="H32" s="1161"/>
      <c r="I32" s="1161"/>
      <c r="J32" s="1162"/>
      <c r="K32" s="294">
        <v>2474237</v>
      </c>
      <c r="L32" s="294">
        <v>27734</v>
      </c>
      <c r="M32" s="295">
        <v>33998</v>
      </c>
      <c r="N32" s="296">
        <v>-18.399999999999999</v>
      </c>
    </row>
    <row r="33" spans="1:16" ht="13.5" customHeight="1" x14ac:dyDescent="0.15">
      <c r="A33" s="248"/>
      <c r="B33" s="244"/>
      <c r="C33" s="244"/>
      <c r="D33" s="244"/>
      <c r="E33" s="244"/>
      <c r="F33" s="244"/>
      <c r="G33" s="1160" t="s">
        <v>501</v>
      </c>
      <c r="H33" s="1161"/>
      <c r="I33" s="1161"/>
      <c r="J33" s="1162"/>
      <c r="K33" s="294" t="s">
        <v>487</v>
      </c>
      <c r="L33" s="294" t="s">
        <v>487</v>
      </c>
      <c r="M33" s="295">
        <v>1</v>
      </c>
      <c r="N33" s="296" t="s">
        <v>487</v>
      </c>
    </row>
    <row r="34" spans="1:16" ht="27" customHeight="1" x14ac:dyDescent="0.15">
      <c r="A34" s="248"/>
      <c r="B34" s="244"/>
      <c r="C34" s="244"/>
      <c r="D34" s="244"/>
      <c r="E34" s="244"/>
      <c r="F34" s="244"/>
      <c r="G34" s="1160" t="s">
        <v>502</v>
      </c>
      <c r="H34" s="1161"/>
      <c r="I34" s="1161"/>
      <c r="J34" s="1162"/>
      <c r="K34" s="294" t="s">
        <v>487</v>
      </c>
      <c r="L34" s="294" t="s">
        <v>487</v>
      </c>
      <c r="M34" s="295">
        <v>39</v>
      </c>
      <c r="N34" s="296" t="s">
        <v>487</v>
      </c>
    </row>
    <row r="35" spans="1:16" ht="27" customHeight="1" x14ac:dyDescent="0.15">
      <c r="A35" s="248"/>
      <c r="B35" s="244"/>
      <c r="C35" s="244"/>
      <c r="D35" s="244"/>
      <c r="E35" s="244"/>
      <c r="F35" s="244"/>
      <c r="G35" s="1160" t="s">
        <v>503</v>
      </c>
      <c r="H35" s="1161"/>
      <c r="I35" s="1161"/>
      <c r="J35" s="1162"/>
      <c r="K35" s="294">
        <v>1345539</v>
      </c>
      <c r="L35" s="294">
        <v>15082</v>
      </c>
      <c r="M35" s="295">
        <v>9007</v>
      </c>
      <c r="N35" s="296">
        <v>67.400000000000006</v>
      </c>
    </row>
    <row r="36" spans="1:16" ht="27" customHeight="1" x14ac:dyDescent="0.15">
      <c r="A36" s="248"/>
      <c r="B36" s="244"/>
      <c r="C36" s="244"/>
      <c r="D36" s="244"/>
      <c r="E36" s="244"/>
      <c r="F36" s="244"/>
      <c r="G36" s="1160" t="s">
        <v>504</v>
      </c>
      <c r="H36" s="1161"/>
      <c r="I36" s="1161"/>
      <c r="J36" s="1162"/>
      <c r="K36" s="294">
        <v>605385</v>
      </c>
      <c r="L36" s="294">
        <v>6786</v>
      </c>
      <c r="M36" s="295">
        <v>2239</v>
      </c>
      <c r="N36" s="296">
        <v>203.1</v>
      </c>
    </row>
    <row r="37" spans="1:16" ht="13.5" customHeight="1" x14ac:dyDescent="0.15">
      <c r="A37" s="248"/>
      <c r="B37" s="244"/>
      <c r="C37" s="244"/>
      <c r="D37" s="244"/>
      <c r="E37" s="244"/>
      <c r="F37" s="244"/>
      <c r="G37" s="1160" t="s">
        <v>505</v>
      </c>
      <c r="H37" s="1161"/>
      <c r="I37" s="1161"/>
      <c r="J37" s="1162"/>
      <c r="K37" s="294">
        <v>155707</v>
      </c>
      <c r="L37" s="294">
        <v>1745</v>
      </c>
      <c r="M37" s="295">
        <v>951</v>
      </c>
      <c r="N37" s="296">
        <v>83.5</v>
      </c>
    </row>
    <row r="38" spans="1:16" ht="27" customHeight="1" x14ac:dyDescent="0.15">
      <c r="A38" s="248"/>
      <c r="B38" s="244"/>
      <c r="C38" s="244"/>
      <c r="D38" s="244"/>
      <c r="E38" s="244"/>
      <c r="F38" s="244"/>
      <c r="G38" s="1163" t="s">
        <v>506</v>
      </c>
      <c r="H38" s="1164"/>
      <c r="I38" s="1164"/>
      <c r="J38" s="1165"/>
      <c r="K38" s="297">
        <v>231</v>
      </c>
      <c r="L38" s="297">
        <v>3</v>
      </c>
      <c r="M38" s="298">
        <v>6</v>
      </c>
      <c r="N38" s="299">
        <v>-50</v>
      </c>
      <c r="O38" s="293"/>
    </row>
    <row r="39" spans="1:16" x14ac:dyDescent="0.15">
      <c r="A39" s="248"/>
      <c r="B39" s="244"/>
      <c r="C39" s="244"/>
      <c r="D39" s="244"/>
      <c r="E39" s="244"/>
      <c r="F39" s="244"/>
      <c r="G39" s="1163" t="s">
        <v>507</v>
      </c>
      <c r="H39" s="1164"/>
      <c r="I39" s="1164"/>
      <c r="J39" s="1165"/>
      <c r="K39" s="300">
        <v>-748921</v>
      </c>
      <c r="L39" s="300">
        <v>-8395</v>
      </c>
      <c r="M39" s="301">
        <v>-6589</v>
      </c>
      <c r="N39" s="302">
        <v>27.4</v>
      </c>
      <c r="O39" s="293"/>
    </row>
    <row r="40" spans="1:16" ht="27" customHeight="1" x14ac:dyDescent="0.15">
      <c r="A40" s="248"/>
      <c r="B40" s="244"/>
      <c r="C40" s="244"/>
      <c r="D40" s="244"/>
      <c r="E40" s="244"/>
      <c r="F40" s="244"/>
      <c r="G40" s="1160" t="s">
        <v>508</v>
      </c>
      <c r="H40" s="1161"/>
      <c r="I40" s="1161"/>
      <c r="J40" s="1162"/>
      <c r="K40" s="300">
        <v>-2426139</v>
      </c>
      <c r="L40" s="300">
        <v>-27195</v>
      </c>
      <c r="M40" s="301">
        <v>-27524</v>
      </c>
      <c r="N40" s="302">
        <v>-1.2</v>
      </c>
      <c r="O40" s="293"/>
    </row>
    <row r="41" spans="1:16" x14ac:dyDescent="0.15">
      <c r="A41" s="248"/>
      <c r="B41" s="244"/>
      <c r="C41" s="244"/>
      <c r="D41" s="244"/>
      <c r="E41" s="244"/>
      <c r="F41" s="244"/>
      <c r="G41" s="1166" t="s">
        <v>279</v>
      </c>
      <c r="H41" s="1167"/>
      <c r="I41" s="1167"/>
      <c r="J41" s="1168"/>
      <c r="K41" s="294">
        <v>1406039</v>
      </c>
      <c r="L41" s="300">
        <v>15761</v>
      </c>
      <c r="M41" s="301">
        <v>12127</v>
      </c>
      <c r="N41" s="302">
        <v>30</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55" t="s">
        <v>477</v>
      </c>
      <c r="J49" s="1157" t="s">
        <v>512</v>
      </c>
      <c r="K49" s="1158"/>
      <c r="L49" s="1158"/>
      <c r="M49" s="1158"/>
      <c r="N49" s="1159"/>
    </row>
    <row r="50" spans="1:14" x14ac:dyDescent="0.15">
      <c r="A50" s="248"/>
      <c r="B50" s="244"/>
      <c r="C50" s="244"/>
      <c r="D50" s="244"/>
      <c r="E50" s="244"/>
      <c r="F50" s="244"/>
      <c r="G50" s="312"/>
      <c r="H50" s="313"/>
      <c r="I50" s="1156"/>
      <c r="J50" s="314" t="s">
        <v>513</v>
      </c>
      <c r="K50" s="315" t="s">
        <v>514</v>
      </c>
      <c r="L50" s="316" t="s">
        <v>515</v>
      </c>
      <c r="M50" s="317" t="s">
        <v>516</v>
      </c>
      <c r="N50" s="318" t="s">
        <v>517</v>
      </c>
    </row>
    <row r="51" spans="1:14" x14ac:dyDescent="0.15">
      <c r="A51" s="248"/>
      <c r="B51" s="244"/>
      <c r="C51" s="244"/>
      <c r="D51" s="244"/>
      <c r="E51" s="244"/>
      <c r="F51" s="244"/>
      <c r="G51" s="310" t="s">
        <v>518</v>
      </c>
      <c r="H51" s="311"/>
      <c r="I51" s="319">
        <v>1602691</v>
      </c>
      <c r="J51" s="320">
        <v>17828</v>
      </c>
      <c r="K51" s="321">
        <v>-15.3</v>
      </c>
      <c r="L51" s="322">
        <v>47569</v>
      </c>
      <c r="M51" s="323">
        <v>18.3</v>
      </c>
      <c r="N51" s="324">
        <v>-33.6</v>
      </c>
    </row>
    <row r="52" spans="1:14" x14ac:dyDescent="0.15">
      <c r="A52" s="248"/>
      <c r="B52" s="244"/>
      <c r="C52" s="244"/>
      <c r="D52" s="244"/>
      <c r="E52" s="244"/>
      <c r="F52" s="244"/>
      <c r="G52" s="325"/>
      <c r="H52" s="326" t="s">
        <v>519</v>
      </c>
      <c r="I52" s="327">
        <v>844992</v>
      </c>
      <c r="J52" s="328">
        <v>9399</v>
      </c>
      <c r="K52" s="329">
        <v>-35.200000000000003</v>
      </c>
      <c r="L52" s="330">
        <v>26255</v>
      </c>
      <c r="M52" s="331">
        <v>12.4</v>
      </c>
      <c r="N52" s="332">
        <v>-47.6</v>
      </c>
    </row>
    <row r="53" spans="1:14" x14ac:dyDescent="0.15">
      <c r="A53" s="248"/>
      <c r="B53" s="244"/>
      <c r="C53" s="244"/>
      <c r="D53" s="244"/>
      <c r="E53" s="244"/>
      <c r="F53" s="244"/>
      <c r="G53" s="310" t="s">
        <v>520</v>
      </c>
      <c r="H53" s="311"/>
      <c r="I53" s="319">
        <v>1248290</v>
      </c>
      <c r="J53" s="320">
        <v>13829</v>
      </c>
      <c r="K53" s="321">
        <v>-22.4</v>
      </c>
      <c r="L53" s="322">
        <v>50880</v>
      </c>
      <c r="M53" s="323">
        <v>7</v>
      </c>
      <c r="N53" s="324">
        <v>-29.4</v>
      </c>
    </row>
    <row r="54" spans="1:14" x14ac:dyDescent="0.15">
      <c r="A54" s="248"/>
      <c r="B54" s="244"/>
      <c r="C54" s="244"/>
      <c r="D54" s="244"/>
      <c r="E54" s="244"/>
      <c r="F54" s="244"/>
      <c r="G54" s="325"/>
      <c r="H54" s="326" t="s">
        <v>519</v>
      </c>
      <c r="I54" s="327">
        <v>778744</v>
      </c>
      <c r="J54" s="328">
        <v>8627</v>
      </c>
      <c r="K54" s="329">
        <v>-8.1999999999999993</v>
      </c>
      <c r="L54" s="330">
        <v>26879</v>
      </c>
      <c r="M54" s="331">
        <v>2.4</v>
      </c>
      <c r="N54" s="332">
        <v>-10.6</v>
      </c>
    </row>
    <row r="55" spans="1:14" x14ac:dyDescent="0.15">
      <c r="A55" s="248"/>
      <c r="B55" s="244"/>
      <c r="C55" s="244"/>
      <c r="D55" s="244"/>
      <c r="E55" s="244"/>
      <c r="F55" s="244"/>
      <c r="G55" s="310" t="s">
        <v>521</v>
      </c>
      <c r="H55" s="311"/>
      <c r="I55" s="319">
        <v>1336867</v>
      </c>
      <c r="J55" s="320">
        <v>14829</v>
      </c>
      <c r="K55" s="321">
        <v>7.2</v>
      </c>
      <c r="L55" s="322">
        <v>63956</v>
      </c>
      <c r="M55" s="323">
        <v>25.7</v>
      </c>
      <c r="N55" s="324">
        <v>-18.5</v>
      </c>
    </row>
    <row r="56" spans="1:14" x14ac:dyDescent="0.15">
      <c r="A56" s="248"/>
      <c r="B56" s="244"/>
      <c r="C56" s="244"/>
      <c r="D56" s="244"/>
      <c r="E56" s="244"/>
      <c r="F56" s="244"/>
      <c r="G56" s="325"/>
      <c r="H56" s="326" t="s">
        <v>519</v>
      </c>
      <c r="I56" s="327">
        <v>798204</v>
      </c>
      <c r="J56" s="328">
        <v>8854</v>
      </c>
      <c r="K56" s="329">
        <v>2.6</v>
      </c>
      <c r="L56" s="330">
        <v>29239</v>
      </c>
      <c r="M56" s="331">
        <v>8.8000000000000007</v>
      </c>
      <c r="N56" s="332">
        <v>-6.2</v>
      </c>
    </row>
    <row r="57" spans="1:14" x14ac:dyDescent="0.15">
      <c r="A57" s="248"/>
      <c r="B57" s="244"/>
      <c r="C57" s="244"/>
      <c r="D57" s="244"/>
      <c r="E57" s="244"/>
      <c r="F57" s="244"/>
      <c r="G57" s="310" t="s">
        <v>522</v>
      </c>
      <c r="H57" s="311"/>
      <c r="I57" s="319">
        <v>2282146</v>
      </c>
      <c r="J57" s="320">
        <v>25392</v>
      </c>
      <c r="K57" s="321">
        <v>71.2</v>
      </c>
      <c r="L57" s="322">
        <v>66255</v>
      </c>
      <c r="M57" s="323">
        <v>3.6</v>
      </c>
      <c r="N57" s="324">
        <v>67.599999999999994</v>
      </c>
    </row>
    <row r="58" spans="1:14" x14ac:dyDescent="0.15">
      <c r="A58" s="248"/>
      <c r="B58" s="244"/>
      <c r="C58" s="244"/>
      <c r="D58" s="244"/>
      <c r="E58" s="244"/>
      <c r="F58" s="244"/>
      <c r="G58" s="325"/>
      <c r="H58" s="326" t="s">
        <v>519</v>
      </c>
      <c r="I58" s="327">
        <v>1380317</v>
      </c>
      <c r="J58" s="328">
        <v>15358</v>
      </c>
      <c r="K58" s="329">
        <v>73.5</v>
      </c>
      <c r="L58" s="330">
        <v>31822</v>
      </c>
      <c r="M58" s="331">
        <v>8.8000000000000007</v>
      </c>
      <c r="N58" s="332">
        <v>64.7</v>
      </c>
    </row>
    <row r="59" spans="1:14" x14ac:dyDescent="0.15">
      <c r="A59" s="248"/>
      <c r="B59" s="244"/>
      <c r="C59" s="244"/>
      <c r="D59" s="244"/>
      <c r="E59" s="244"/>
      <c r="F59" s="244"/>
      <c r="G59" s="310" t="s">
        <v>523</v>
      </c>
      <c r="H59" s="311"/>
      <c r="I59" s="319">
        <v>1812107</v>
      </c>
      <c r="J59" s="320">
        <v>20312</v>
      </c>
      <c r="K59" s="321">
        <v>-20</v>
      </c>
      <c r="L59" s="322">
        <v>47278</v>
      </c>
      <c r="M59" s="323">
        <v>-28.6</v>
      </c>
      <c r="N59" s="324">
        <v>8.6</v>
      </c>
    </row>
    <row r="60" spans="1:14" x14ac:dyDescent="0.15">
      <c r="A60" s="248"/>
      <c r="B60" s="244"/>
      <c r="C60" s="244"/>
      <c r="D60" s="244"/>
      <c r="E60" s="244"/>
      <c r="F60" s="244"/>
      <c r="G60" s="325"/>
      <c r="H60" s="326" t="s">
        <v>519</v>
      </c>
      <c r="I60" s="333">
        <v>1096515</v>
      </c>
      <c r="J60" s="328">
        <v>12291</v>
      </c>
      <c r="K60" s="329">
        <v>-20</v>
      </c>
      <c r="L60" s="330">
        <v>24096</v>
      </c>
      <c r="M60" s="331">
        <v>-24.3</v>
      </c>
      <c r="N60" s="332">
        <v>4.3</v>
      </c>
    </row>
    <row r="61" spans="1:14" x14ac:dyDescent="0.15">
      <c r="A61" s="248"/>
      <c r="B61" s="244"/>
      <c r="C61" s="244"/>
      <c r="D61" s="244"/>
      <c r="E61" s="244"/>
      <c r="F61" s="244"/>
      <c r="G61" s="310" t="s">
        <v>524</v>
      </c>
      <c r="H61" s="334"/>
      <c r="I61" s="335">
        <v>1656420</v>
      </c>
      <c r="J61" s="336">
        <v>18438</v>
      </c>
      <c r="K61" s="337">
        <v>4.0999999999999996</v>
      </c>
      <c r="L61" s="338">
        <v>55188</v>
      </c>
      <c r="M61" s="339">
        <v>5.2</v>
      </c>
      <c r="N61" s="324">
        <v>-1.1000000000000001</v>
      </c>
    </row>
    <row r="62" spans="1:14" x14ac:dyDescent="0.15">
      <c r="A62" s="248"/>
      <c r="B62" s="244"/>
      <c r="C62" s="244"/>
      <c r="D62" s="244"/>
      <c r="E62" s="244"/>
      <c r="F62" s="244"/>
      <c r="G62" s="325"/>
      <c r="H62" s="326" t="s">
        <v>519</v>
      </c>
      <c r="I62" s="327">
        <v>979754</v>
      </c>
      <c r="J62" s="328">
        <v>10906</v>
      </c>
      <c r="K62" s="329">
        <v>2.5</v>
      </c>
      <c r="L62" s="330">
        <v>27658</v>
      </c>
      <c r="M62" s="331">
        <v>1.6</v>
      </c>
      <c r="N62" s="332">
        <v>0.9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69" t="s">
        <v>3</v>
      </c>
      <c r="D47" s="1169"/>
      <c r="E47" s="1170"/>
      <c r="F47" s="11">
        <v>5.33</v>
      </c>
      <c r="G47" s="12">
        <v>6.4</v>
      </c>
      <c r="H47" s="12">
        <v>6.61</v>
      </c>
      <c r="I47" s="12">
        <v>6.68</v>
      </c>
      <c r="J47" s="13">
        <v>7.65</v>
      </c>
    </row>
    <row r="48" spans="2:10" ht="57.75" customHeight="1" x14ac:dyDescent="0.15">
      <c r="B48" s="14"/>
      <c r="C48" s="1171" t="s">
        <v>4</v>
      </c>
      <c r="D48" s="1171"/>
      <c r="E48" s="1172"/>
      <c r="F48" s="15">
        <v>0.36</v>
      </c>
      <c r="G48" s="16">
        <v>0.46</v>
      </c>
      <c r="H48" s="16">
        <v>0.11</v>
      </c>
      <c r="I48" s="16">
        <v>0.36</v>
      </c>
      <c r="J48" s="17">
        <v>0.43</v>
      </c>
    </row>
    <row r="49" spans="2:10" ht="57.75" customHeight="1" thickBot="1" x14ac:dyDescent="0.2">
      <c r="B49" s="18"/>
      <c r="C49" s="1173" t="s">
        <v>5</v>
      </c>
      <c r="D49" s="1173"/>
      <c r="E49" s="1174"/>
      <c r="F49" s="19">
        <v>1.66</v>
      </c>
      <c r="G49" s="20">
        <v>1.1399999999999999</v>
      </c>
      <c r="H49" s="20" t="s">
        <v>531</v>
      </c>
      <c r="I49" s="20">
        <v>0.31</v>
      </c>
      <c r="J49" s="21">
        <v>1.17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20040215</cp:lastModifiedBy>
  <cp:lastPrinted>2017-03-22T01:02:00Z</cp:lastPrinted>
  <dcterms:created xsi:type="dcterms:W3CDTF">2017-02-15T20:26:20Z</dcterms:created>
  <dcterms:modified xsi:type="dcterms:W3CDTF">2017-05-26T05:12:29Z</dcterms:modified>
</cp:coreProperties>
</file>