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C37" i="9"/>
  <c r="BE36" i="9"/>
  <c r="AM36" i="9"/>
  <c r="BE35"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l="1"/>
  <c r="BW35" i="9" s="1"/>
  <c r="BW36" i="9" s="1"/>
  <c r="BW37" i="9" s="1"/>
  <c r="BW38" i="9" s="1"/>
  <c r="BW39" i="9" s="1"/>
  <c r="CO34" i="9" l="1"/>
  <c r="CO35" i="9" s="1"/>
  <c r="CO36" i="9" s="1"/>
  <c r="CO37" i="9" s="1"/>
  <c r="CO38" i="9" s="1"/>
  <c r="CO39" i="9" s="1"/>
</calcChain>
</file>

<file path=xl/sharedStrings.xml><?xml version="1.0" encoding="utf-8"?>
<sst xmlns="http://schemas.openxmlformats.org/spreadsheetml/2006/main" count="1036" uniqueCount="566">
  <si>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</si>
  <si>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</si>
  <si>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</si>
  <si>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</si>
  <si>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</si>
  <si>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</si>
  <si>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</si>
  <si>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</si>
  <si>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</si>
  <si>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</si>
  <si>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</si>
  <si>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</si>
  <si>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</si>
  <si>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</si>
  <si>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</si>
  <si>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</si>
  <si>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</si>
  <si>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</si>
  <si>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</si>
  <si>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</si>
  <si>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</si>
  <si>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</si>
  <si>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</si>
  <si>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</si>
  <si>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</si>
  <si>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</si>
  <si>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</si>
  <si>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</si>
  <si>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</si>
  <si>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</si>
  <si>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</si>
  <si>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</si>
  <si>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</si>
  <si>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</si>
  <si>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</si>
  <si>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</si>
  <si>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</si>
  <si>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</si>
  <si>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</si>
  <si>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</si>
  <si>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</si>
  <si>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</si>
  <si>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</si>
  <si>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</si>
  <si>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</si>
  <si>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</si>
  <si>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</si>
  <si>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</si>
  <si>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</si>
  <si>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</si>
  <si>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</si>
  <si>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</si>
  <si>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</si>
  <si>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</si>
  <si>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</si>
  <si>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</si>
  <si>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</si>
  <si>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</si>
  <si>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</si>
  <si>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</si>
  <si>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</si>
  <si>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</si>
  <si>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</si>
  <si>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</si>
  <si>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</si>
  <si>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</si>
  <si>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</si>
  <si>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</si>
  <si>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</si>
  <si>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</si>
  <si>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</si>
  <si>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</si>
  <si>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</si>
  <si>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</si>
  <si>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</si>
  <si>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</si>
  <si>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</si>
  <si>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</si>
  <si>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</si>
  <si>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</si>
  <si>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</si>
  <si>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</si>
  <si>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</si>
  <si>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</si>
  <si>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</si>
  <si>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</si>
  <si>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</si>
  <si>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</si>
  <si>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</si>
  <si>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</si>
  <si>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</si>
  <si>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</si>
  <si>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</si>
  <si>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</si>
  <si>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</si>
  <si>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</si>
  <si>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</si>
  <si>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</si>
  <si>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</si>
  <si>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</si>
  <si>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</si>
  <si>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</si>
  <si>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</si>
  <si>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</si>
  <si>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</si>
  <si>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</si>
  <si>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</si>
  <si>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</si>
  <si>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</si>
  <si>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</si>
  <si>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</si>
  <si>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</si>
  <si>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</si>
  <si>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</si>
  <si>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</si>
  <si>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</si>
  <si>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</si>
  <si>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</si>
  <si>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</si>
  <si>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</si>
  <si>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</si>
  <si>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</si>
  <si>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</si>
  <si>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</si>
  <si>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</si>
  <si>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</si>
  <si>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</si>
  <si>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</si>
  <si>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</si>
  <si>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</si>
  <si>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</si>
  <si>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</si>
  <si>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</si>
  <si>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</si>
  <si>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</si>
  <si>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</si>
  <si>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</si>
  <si>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</si>
  <si>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</si>
  <si>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</si>
  <si>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</si>
  <si>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</si>
  <si>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</si>
  <si>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</si>
  <si>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</si>
  <si>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</si>
  <si>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</si>
  <si>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</si>
  <si>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</si>
  <si>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</si>
  <si>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</si>
  <si>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</si>
  <si>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</si>
  <si>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</si>
  <si>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</si>
  <si>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</si>
  <si>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</si>
  <si>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</si>
  <si>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</si>
  <si>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</si>
  <si>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</si>
  <si>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</si>
  <si>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</si>
  <si>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</si>
  <si>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</si>
  <si>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</si>
  <si>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</si>
  <si>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</si>
  <si>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</si>
  <si>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</si>
  <si>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</si>
  <si>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</si>
  <si>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</si>
  <si>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</si>
  <si>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</si>
  <si>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</si>
  <si>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</si>
  <si>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</si>
  <si>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</si>
  <si>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</si>
  <si>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</si>
  <si>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</si>
  <si>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</si>
  <si>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</si>
  <si>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</si>
  <si>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</si>
  <si>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</si>
  <si>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</si>
  <si>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</si>
  <si>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</si>
  <si>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</si>
  <si>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</si>
  <si>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</si>
  <si>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大阪府高槻市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</si>
  <si>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</si>
  <si>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</si>
  <si>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</si>
  <si>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</si>
  <si>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</si>
  <si>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</si>
  <si>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</si>
  <si>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</si>
  <si>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</si>
  <si>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</si>
  <si>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</si>
  <si>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</si>
  <si>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</si>
  <si>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</si>
  <si>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</si>
  <si>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</si>
  <si>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</si>
  <si>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</si>
  <si>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</si>
  <si>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</si>
  <si>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</si>
  <si>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</si>
  <si>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</si>
  <si>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</si>
  <si>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</si>
  <si>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</si>
  <si>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</si>
  <si>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</si>
  <si>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</si>
  <si>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</si>
  <si>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</si>
  <si>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</si>
  <si>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</si>
  <si>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</si>
  <si>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</si>
  <si>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</si>
  <si>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</si>
  <si>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</si>
  <si>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</si>
  <si>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</si>
  <si>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</si>
  <si>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</si>
  <si>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</si>
  <si>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</si>
  <si>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</si>
  <si>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</si>
  <si>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</si>
  <si>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</si>
  <si>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</si>
  <si>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</si>
  <si>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</si>
  <si>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</si>
  <si>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</si>
  <si>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</si>
  <si>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</si>
  <si>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</si>
  <si>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</si>
  <si>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</si>
  <si>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</si>
  <si>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</si>
  <si>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</si>
  <si>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</si>
  <si>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</si>
  <si>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</si>
  <si>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</si>
  <si>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</si>
  <si>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</si>
  <si>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</si>
  <si>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</si>
  <si>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</si>
  <si>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</si>
  <si>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</si>
  <si>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</si>
  <si>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</si>
  <si>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</si>
  <si>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</si>
  <si>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</si>
  <si>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</si>
  <si>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</si>
  <si>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</si>
  <si>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</si>
  <si>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</si>
  <si>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</si>
  <si>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</si>
  <si>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</si>
  <si>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</si>
  <si>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</si>
  <si>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</si>
  <si>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</si>
  <si>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</si>
  <si>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</si>
  <si>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</si>
  <si>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</si>
  <si>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</si>
  <si>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</si>
  <si>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</si>
  <si>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</si>
  <si>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</si>
  <si>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</si>
  <si>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</si>
  <si>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</si>
  <si>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</si>
  <si>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</si>
  <si>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</si>
  <si>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</si>
  <si>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</si>
  <si>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</si>
  <si>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</si>
  <si>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</si>
  <si>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</si>
  <si>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</si>
  <si>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</si>
  <si>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</si>
  <si>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</si>
  <si>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</si>
  <si>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</si>
  <si>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</si>
  <si>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</si>
  <si>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</si>
  <si>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</si>
  <si>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</si>
  <si>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</si>
  <si>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</si>
  <si>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</si>
  <si>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</si>
  <si>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</si>
  <si>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</si>
  <si>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</si>
  <si>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</si>
  <si>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</si>
  <si>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</si>
  <si>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</si>
  <si>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</si>
  <si>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</si>
  <si>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</si>
  <si>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</si>
  <si>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</si>
  <si>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</si>
  <si>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</si>
  <si>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</si>
  <si>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</si>
  <si>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</si>
  <si>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</si>
  <si>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</si>
  <si>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</si>
  <si>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</si>
  <si>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</si>
  <si>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大阪府高槻市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</si>
  <si>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</si>
  <si>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</si>
  <si>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</si>
  <si>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</si>
  <si>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</si>
  <si>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</si>
  <si>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</si>
  <si>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</si>
  <si>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</si>
  <si>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</si>
  <si>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</si>
  <si>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</si>
  <si>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</si>
  <si>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</si>
  <si>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</si>
  <si>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</si>
  <si>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</si>
  <si>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</si>
  <si>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</si>
  <si>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公園墓地特別会計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</si>
  <si>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</si>
  <si>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</si>
  <si>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</si>
  <si>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</si>
  <si>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</si>
  <si>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</si>
  <si>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</si>
  <si>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</si>
  <si>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</si>
  <si>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</si>
  <si>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</si>
  <si>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</si>
  <si>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</si>
  <si>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</si>
  <si>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</si>
  <si>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</si>
  <si>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</si>
  <si>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</si>
  <si>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自動車運送事業会計</t>
    <phoneticPr fontId="5"/>
  </si>
  <si>
    <t>法適用企業</t>
    <phoneticPr fontId="5"/>
  </si>
  <si>
    <t>水道事業会計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</si>
  <si>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</si>
  <si>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</si>
  <si>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</si>
  <si>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</si>
  <si>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</si>
  <si>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</si>
  <si>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</si>
  <si>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</si>
  <si>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</si>
  <si>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</si>
  <si>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</si>
  <si>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</si>
  <si>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</si>
  <si>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</si>
  <si>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</si>
  <si>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</si>
  <si>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</si>
  <si>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</si>
  <si>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</si>
  <si>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</si>
  <si>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</si>
  <si>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</si>
  <si>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</si>
  <si>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</si>
  <si>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</si>
  <si>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</si>
  <si>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</si>
  <si>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</si>
  <si>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</si>
  <si>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</si>
  <si>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</si>
  <si>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</si>
  <si>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</si>
  <si>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</si>
  <si>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</si>
  <si>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</si>
  <si>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</si>
  <si>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</si>
  <si>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</si>
  <si>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</si>
  <si>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</si>
  <si>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</si>
  <si>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</si>
  <si>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</si>
  <si>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</si>
  <si>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</si>
  <si>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</si>
  <si>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</si>
  <si>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</si>
  <si>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</si>
  <si>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</si>
  <si>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</si>
  <si>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</si>
  <si>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</si>
  <si>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</si>
  <si>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</si>
  <si>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</si>
  <si>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</si>
  <si>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</si>
  <si>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</si>
  <si>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</si>
  <si>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</si>
  <si>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</si>
  <si>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</si>
  <si>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</si>
  <si>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</si>
  <si>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</si>
  <si>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</si>
  <si>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</si>
  <si>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</si>
  <si>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</si>
  <si>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</si>
  <si>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</si>
  <si>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</si>
  <si>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</si>
  <si>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</si>
  <si>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</si>
  <si>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</si>
  <si>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</si>
  <si>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</si>
  <si>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</si>
  <si>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</si>
  <si>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</si>
  <si>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</si>
  <si>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</si>
  <si>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</si>
  <si>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</si>
  <si>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</si>
  <si>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</si>
  <si>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</si>
  <si>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</si>
  <si>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</si>
  <si>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</si>
  <si>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</si>
  <si>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</si>
  <si>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</si>
  <si>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</si>
  <si>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</si>
  <si>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</si>
  <si>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</si>
  <si>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</si>
  <si>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</si>
  <si>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</si>
  <si>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</si>
  <si>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</si>
  <si>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</si>
  <si>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</si>
  <si>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</si>
  <si>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</si>
  <si>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</si>
  <si>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</si>
  <si>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</si>
  <si>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</si>
  <si>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</si>
  <si>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</si>
  <si>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</si>
  <si>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</si>
  <si>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</si>
  <si>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</si>
  <si>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</si>
  <si>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</si>
  <si>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</si>
  <si>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</si>
  <si>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</si>
  <si>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</si>
  <si>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</si>
  <si>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</si>
  <si>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</si>
  <si>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</si>
  <si>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</si>
  <si>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</si>
  <si>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</si>
  <si>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</si>
  <si>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</si>
  <si>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</si>
  <si>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</si>
  <si>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</si>
  <si>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</si>
  <si>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</si>
  <si>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</si>
  <si>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</si>
  <si>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</si>
  <si>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</si>
  <si>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自動車運送事業会計</t>
  </si>
  <si>
    <t>一般会計</t>
  </si>
  <si>
    <t>公共下水道特別会計</t>
  </si>
  <si>
    <t>介護保険特別会計</t>
  </si>
  <si>
    <t>国民健康保険特別会計</t>
  </si>
  <si>
    <t>▲ 0.70</t>
  </si>
  <si>
    <t>▲ 1.64</t>
  </si>
  <si>
    <t>▲ 1.03</t>
  </si>
  <si>
    <t>駐車場特別会計</t>
  </si>
  <si>
    <t>後期高齢者医療特別会計</t>
  </si>
  <si>
    <t>その他会計（赤字）</t>
  </si>
  <si>
    <t>その他会計（黒字）</t>
  </si>
  <si>
    <t>一般会計</t>
    <phoneticPr fontId="5"/>
  </si>
  <si>
    <t>高槻市土地開発公社</t>
  </si>
  <si>
    <t>高槻市都市交流協会</t>
  </si>
  <si>
    <t>高槻市文化振興事業団</t>
  </si>
  <si>
    <t>大阪府三島救急医療センター</t>
  </si>
  <si>
    <t>高槻市みどりとスポーツ振興事業団</t>
  </si>
  <si>
    <t>高槻都市開発</t>
  </si>
  <si>
    <t>大阪府都市競艇組合（一般会計）</t>
    <rPh sb="0" eb="9">
      <t>オトシキョウテイクミアイ</t>
    </rPh>
    <rPh sb="10" eb="14">
      <t>イ</t>
    </rPh>
    <phoneticPr fontId="2"/>
  </si>
  <si>
    <t>淀川右岸水防事務組合（一般会計）</t>
    <rPh sb="0" eb="2">
      <t>ヨドガワ</t>
    </rPh>
    <rPh sb="2" eb="4">
      <t>ウガン</t>
    </rPh>
    <rPh sb="4" eb="6">
      <t>スイボウ</t>
    </rPh>
    <rPh sb="6" eb="8">
      <t>ジム</t>
    </rPh>
    <rPh sb="8" eb="10">
      <t>クミアイ</t>
    </rPh>
    <rPh sb="11" eb="15">
      <t>イ</t>
    </rPh>
    <phoneticPr fontId="2"/>
  </si>
  <si>
    <t>大阪府後期高齢者医療広域連合（一般会計）</t>
  </si>
  <si>
    <t>大阪府後期高齢者医療広域連合（後期高齢者医療特別会計）</t>
  </si>
  <si>
    <t>大阪広域水道企業団（水道事業会計）</t>
  </si>
  <si>
    <t>大阪広域水道企業団（工業用水道事業会計）</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</si>
  <si>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</si>
  <si>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</si>
  <si>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</si>
  <si>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</si>
  <si>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</si>
  <si>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</si>
  <si>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</si>
  <si>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</si>
  <si>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</si>
  <si>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</si>
  <si>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</si>
  <si>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</si>
  <si>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共に類似団体内平均値より大幅に良好な数値である。これは実質公債費比率においては、市債の発行を抑制したことや、新たに市債を発行する場合、普通交付税による財源措置のあるものを優先的に発行するなど、本市が安定した財政運営に努めてきたためである。また、将来負担比率においては、市債残高を着実に減少させ、基金の適正管理に努めてきたことにより、充当可能財源等が将来負担額を上回っている。
　今後は老朽化が進む公共施設の維持・更新に莫大な費用がかかり、多額の市債の発行が見込まれる中、引き続き適切な財政運営に努めていく。</t>
    <rPh sb="152" eb="154">
      <t>シサイ</t>
    </rPh>
    <rPh sb="154" eb="156">
      <t>ザンダカ</t>
    </rPh>
    <rPh sb="157" eb="159">
      <t>チャクジツ</t>
    </rPh>
    <rPh sb="160" eb="162">
      <t>ゲンショウ</t>
    </rPh>
    <rPh sb="165" eb="167">
      <t>キキン</t>
    </rPh>
    <rPh sb="168" eb="170">
      <t>テキセイ</t>
    </rPh>
    <rPh sb="170" eb="172">
      <t>カンリ</t>
    </rPh>
    <rPh sb="173" eb="174">
      <t>ツト</t>
    </rPh>
    <rPh sb="184" eb="186">
      <t>ジュウトウ</t>
    </rPh>
    <rPh sb="186" eb="188">
      <t>カノウ</t>
    </rPh>
    <rPh sb="188" eb="191">
      <t>ザイゲントウ</t>
    </rPh>
    <rPh sb="192" eb="194">
      <t>ショウライ</t>
    </rPh>
    <rPh sb="194" eb="196">
      <t>フタン</t>
    </rPh>
    <rPh sb="196" eb="197">
      <t>ガク</t>
    </rPh>
    <rPh sb="198" eb="200">
      <t>ウワマワ</t>
    </rPh>
    <rPh sb="210" eb="213">
      <t>ロウキュウカ</t>
    </rPh>
    <rPh sb="214" eb="215">
      <t>スス</t>
    </rPh>
    <rPh sb="221" eb="223">
      <t>イジ</t>
    </rPh>
    <rPh sb="224" eb="226">
      <t>コウシン</t>
    </rPh>
    <rPh sb="227" eb="229">
      <t>バクダイ</t>
    </rPh>
    <rPh sb="230" eb="232">
      <t>ヒヨウ</t>
    </rPh>
    <rPh sb="237" eb="239">
      <t>タガク</t>
    </rPh>
    <rPh sb="251" eb="252">
      <t>ナカ</t>
    </rPh>
    <rPh sb="253" eb="254">
      <t>ヒ</t>
    </rPh>
    <rPh sb="255" eb="256">
      <t>ツヅ</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</si>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</sst>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xmlns:c16r2="http://schemas.microsoft.com/office/drawing/2015/06/chart">
            <c:ext xmlns:c16="http://schemas.microsoft.com/office/drawing/2014/chart" uri="{C3380CC4-5D6E-409C-BE32-E72D297353CC}">
              <c16:uniqueId val="{00000000-8C68-4ADD-8CD6-B10F634A45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30695</c:v>
                </c:pt>
                <c:pt idx="1">
                  <c:v>26350</c:v>
                </c:pt>
                <c:pt idx="2">
                  <c:v>42154</c:v>
                </c:pt>
                <c:pt idx="3">
                  <c:v>40873</c:v>
                </c:pt>
                <c:pt idx="4">
                  <c:v>40080</c:v>
                </c:pt>
              </c:numCache>
            </c:numRef>
          </c:val>
          <c:smooth val="0"/>
          <c:extLst xmlns:c16r2="http://schemas.microsoft.com/office/drawing/2015/06/chart">
            <c:ext xmlns:c16="http://schemas.microsoft.com/office/drawing/2014/chart" uri="{C3380CC4-5D6E-409C-BE32-E72D297353CC}">
              <c16:uniqueId val="{00000001-8C68-4ADD-8CD6-B10F634A45CC}"/>
            </c:ext>
          </c:extLst>
        </c:ser>
        <c:dLbls>
          <c:showLegendKey val="0"/>
          <c:showVal val="0"/>
          <c:showCatName val="0"/>
          <c:showSerName val="0"/>
          <c:showPercent val="0"/>
          <c:showBubbleSize val="0"/>
        </c:dLbls>
        <c:marker val="1"/>
        <c:smooth val="0"/>
        <c:axId val="94050176"/>
        <c:axId val="94064640"/>
      </c:lineChart>
      <c:catAx>
        <c:axId val="9405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64640"/>
        <c:crosses val="autoZero"/>
        <c:auto val="1"/>
        <c:lblAlgn val="ctr"/>
        <c:lblOffset val="100"/>
        <c:tickLblSkip val="1"/>
        <c:tickMarkSkip val="1"/>
        <c:noMultiLvlLbl val="0"/>
      </c:catAx>
      <c:valAx>
        <c:axId val="94064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5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0.76</c:v>
                </c:pt>
                <c:pt idx="1">
                  <c:v>0.38</c:v>
                </c:pt>
                <c:pt idx="2">
                  <c:v>0.86</c:v>
                </c:pt>
                <c:pt idx="3">
                  <c:v>0.63</c:v>
                </c:pt>
                <c:pt idx="4">
                  <c:v>0.95</c:v>
                </c:pt>
              </c:numCache>
            </c:numRef>
          </c:val>
          <c:extLst xmlns:c16r2="http://schemas.microsoft.com/office/drawing/2015/06/chart">
            <c:ext xmlns:c16="http://schemas.microsoft.com/office/drawing/2014/chart" uri="{C3380CC4-5D6E-409C-BE32-E72D297353CC}">
              <c16:uniqueId val="{00000000-B923-463A-8B94-2382F413EB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20.02</c:v>
                </c:pt>
                <c:pt idx="1">
                  <c:v>20.239999999999998</c:v>
                </c:pt>
                <c:pt idx="2">
                  <c:v>21.99</c:v>
                </c:pt>
                <c:pt idx="3">
                  <c:v>22.35</c:v>
                </c:pt>
                <c:pt idx="4">
                  <c:v>22.63</c:v>
                </c:pt>
              </c:numCache>
            </c:numRef>
          </c:val>
          <c:extLst xmlns:c16r2="http://schemas.microsoft.com/office/drawing/2015/06/chart">
            <c:ext xmlns:c16="http://schemas.microsoft.com/office/drawing/2014/chart" uri="{C3380CC4-5D6E-409C-BE32-E72D297353CC}">
              <c16:uniqueId val="{00000001-B923-463A-8B94-2382F413EBAB}"/>
            </c:ext>
          </c:extLst>
        </c:ser>
        <c:dLbls>
          <c:showLegendKey val="0"/>
          <c:showVal val="0"/>
          <c:showCatName val="0"/>
          <c:showSerName val="0"/>
          <c:showPercent val="0"/>
          <c:showBubbleSize val="0"/>
        </c:dLbls>
        <c:gapWidth val="250"/>
        <c:overlap val="100"/>
        <c:axId val="103895808"/>
        <c:axId val="10389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1.61</c:v>
                </c:pt>
                <c:pt idx="1">
                  <c:v>0.01</c:v>
                </c:pt>
                <c:pt idx="2">
                  <c:v>2.4900000000000002</c:v>
                </c:pt>
                <c:pt idx="3">
                  <c:v>0.22</c:v>
                </c:pt>
                <c:pt idx="4">
                  <c:v>0.73</c:v>
                </c:pt>
              </c:numCache>
            </c:numRef>
          </c:val>
          <c:smooth val="0"/>
          <c:extLst xmlns:c16r2="http://schemas.microsoft.com/office/drawing/2015/06/chart">
            <c:ext xmlns:c16="http://schemas.microsoft.com/office/drawing/2014/chart" uri="{C3380CC4-5D6E-409C-BE32-E72D297353CC}">
              <c16:uniqueId val="{00000002-B923-463A-8B94-2382F413EBAB}"/>
            </c:ext>
          </c:extLst>
        </c:ser>
        <c:dLbls>
          <c:showLegendKey val="0"/>
          <c:showVal val="0"/>
          <c:showCatName val="0"/>
          <c:showSerName val="0"/>
          <c:showPercent val="0"/>
          <c:showBubbleSize val="0"/>
        </c:dLbls>
        <c:marker val="1"/>
        <c:smooth val="0"/>
        <c:axId val="103895808"/>
        <c:axId val="103897728"/>
      </c:lineChart>
      <c:catAx>
        <c:axId val="10389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97728"/>
        <c:crosses val="autoZero"/>
        <c:auto val="1"/>
        <c:lblAlgn val="ctr"/>
        <c:lblOffset val="100"/>
        <c:tickLblSkip val="1"/>
        <c:tickMarkSkip val="1"/>
        <c:noMultiLvlLbl val="0"/>
      </c:catAx>
      <c:valAx>
        <c:axId val="1038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9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190-473A-BC2E-8644F6BC6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90-473A-BC2E-8644F6BC6FC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0.25</c:v>
                </c:pt>
                <c:pt idx="4">
                  <c:v>#N/A</c:v>
                </c:pt>
                <c:pt idx="5">
                  <c:v>0.23</c:v>
                </c:pt>
                <c:pt idx="6">
                  <c:v>#N/A</c:v>
                </c:pt>
                <c:pt idx="7">
                  <c:v>0.25</c:v>
                </c:pt>
                <c:pt idx="8">
                  <c:v>#N/A</c:v>
                </c:pt>
                <c:pt idx="9">
                  <c:v>0.26</c:v>
                </c:pt>
              </c:numCache>
            </c:numRef>
          </c:val>
          <c:extLst xmlns:c16r2="http://schemas.microsoft.com/office/drawing/2015/06/chart">
            <c:ext xmlns:c16="http://schemas.microsoft.com/office/drawing/2014/chart" uri="{C3380CC4-5D6E-409C-BE32-E72D297353CC}">
              <c16:uniqueId val="{00000002-A190-473A-BC2E-8644F6BC6FC9}"/>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0.63</c:v>
                </c:pt>
                <c:pt idx="2">
                  <c:v>#N/A</c:v>
                </c:pt>
                <c:pt idx="3">
                  <c:v>0.62</c:v>
                </c:pt>
                <c:pt idx="4">
                  <c:v>#N/A</c:v>
                </c:pt>
                <c:pt idx="5">
                  <c:v>0.19</c:v>
                </c:pt>
                <c:pt idx="6">
                  <c:v>#N/A</c:v>
                </c:pt>
                <c:pt idx="7">
                  <c:v>0.18</c:v>
                </c:pt>
                <c:pt idx="8">
                  <c:v>#N/A</c:v>
                </c:pt>
                <c:pt idx="9">
                  <c:v>0.37</c:v>
                </c:pt>
              </c:numCache>
            </c:numRef>
          </c:val>
          <c:extLst xmlns:c16r2="http://schemas.microsoft.com/office/drawing/2015/06/chart">
            <c:ext xmlns:c16="http://schemas.microsoft.com/office/drawing/2014/chart" uri="{C3380CC4-5D6E-409C-BE32-E72D297353CC}">
              <c16:uniqueId val="{00000003-A190-473A-BC2E-8644F6BC6FC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0.7</c:v>
                </c:pt>
                <c:pt idx="1">
                  <c:v>#N/A</c:v>
                </c:pt>
                <c:pt idx="2">
                  <c:v>1.64</c:v>
                </c:pt>
                <c:pt idx="3">
                  <c:v>#N/A</c:v>
                </c:pt>
                <c:pt idx="4">
                  <c:v>1.03</c:v>
                </c:pt>
                <c:pt idx="5">
                  <c:v>#N/A</c:v>
                </c:pt>
                <c:pt idx="6">
                  <c:v>#N/A</c:v>
                </c:pt>
                <c:pt idx="7">
                  <c:v>0.24</c:v>
                </c:pt>
                <c:pt idx="8">
                  <c:v>#N/A</c:v>
                </c:pt>
                <c:pt idx="9">
                  <c:v>0.44</c:v>
                </c:pt>
              </c:numCache>
            </c:numRef>
          </c:val>
          <c:extLst xmlns:c16r2="http://schemas.microsoft.com/office/drawing/2015/06/chart">
            <c:ext xmlns:c16="http://schemas.microsoft.com/office/drawing/2014/chart" uri="{C3380CC4-5D6E-409C-BE32-E72D297353CC}">
              <c16:uniqueId val="{00000004-A190-473A-BC2E-8644F6BC6FC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0.37</c:v>
                </c:pt>
                <c:pt idx="4">
                  <c:v>#N/A</c:v>
                </c:pt>
                <c:pt idx="5">
                  <c:v>0.59</c:v>
                </c:pt>
                <c:pt idx="6">
                  <c:v>#N/A</c:v>
                </c:pt>
                <c:pt idx="7">
                  <c:v>0.66</c:v>
                </c:pt>
                <c:pt idx="8">
                  <c:v>#N/A</c:v>
                </c:pt>
                <c:pt idx="9">
                  <c:v>0.5</c:v>
                </c:pt>
              </c:numCache>
            </c:numRef>
          </c:val>
          <c:extLst xmlns:c16r2="http://schemas.microsoft.com/office/drawing/2015/06/chart">
            <c:ext xmlns:c16="http://schemas.microsoft.com/office/drawing/2014/chart" uri="{C3380CC4-5D6E-409C-BE32-E72D297353CC}">
              <c16:uniqueId val="{00000005-A190-473A-BC2E-8644F6BC6FC9}"/>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0.03</c:v>
                </c:pt>
                <c:pt idx="8">
                  <c:v>#N/A</c:v>
                </c:pt>
                <c:pt idx="9">
                  <c:v>0.85</c:v>
                </c:pt>
              </c:numCache>
            </c:numRef>
          </c:val>
          <c:extLst xmlns:c16r2="http://schemas.microsoft.com/office/drawing/2015/06/chart">
            <c:ext xmlns:c16="http://schemas.microsoft.com/office/drawing/2014/chart" uri="{C3380CC4-5D6E-409C-BE32-E72D297353CC}">
              <c16:uniqueId val="{00000006-A190-473A-BC2E-8644F6BC6FC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0.76</c:v>
                </c:pt>
                <c:pt idx="2">
                  <c:v>#N/A</c:v>
                </c:pt>
                <c:pt idx="3">
                  <c:v>0.37</c:v>
                </c:pt>
                <c:pt idx="4">
                  <c:v>#N/A</c:v>
                </c:pt>
                <c:pt idx="5">
                  <c:v>0.86</c:v>
                </c:pt>
                <c:pt idx="6">
                  <c:v>#N/A</c:v>
                </c:pt>
                <c:pt idx="7">
                  <c:v>0.63</c:v>
                </c:pt>
                <c:pt idx="8">
                  <c:v>#N/A</c:v>
                </c:pt>
                <c:pt idx="9">
                  <c:v>0.95</c:v>
                </c:pt>
              </c:numCache>
            </c:numRef>
          </c:val>
          <c:extLst xmlns:c16r2="http://schemas.microsoft.com/office/drawing/2015/06/chart">
            <c:ext xmlns:c16="http://schemas.microsoft.com/office/drawing/2014/chart" uri="{C3380CC4-5D6E-409C-BE32-E72D297353CC}">
              <c16:uniqueId val="{00000007-A190-473A-BC2E-8644F6BC6FC9}"/>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4.01</c:v>
                </c:pt>
                <c:pt idx="2">
                  <c:v>#N/A</c:v>
                </c:pt>
                <c:pt idx="3">
                  <c:v>4.6100000000000003</c:v>
                </c:pt>
                <c:pt idx="4">
                  <c:v>#N/A</c:v>
                </c:pt>
                <c:pt idx="5">
                  <c:v>5.71</c:v>
                </c:pt>
                <c:pt idx="6">
                  <c:v>#N/A</c:v>
                </c:pt>
                <c:pt idx="7">
                  <c:v>5.15</c:v>
                </c:pt>
                <c:pt idx="8">
                  <c:v>#N/A</c:v>
                </c:pt>
                <c:pt idx="9">
                  <c:v>5.8</c:v>
                </c:pt>
              </c:numCache>
            </c:numRef>
          </c:val>
          <c:extLst xmlns:c16r2="http://schemas.microsoft.com/office/drawing/2015/06/chart">
            <c:ext xmlns:c16="http://schemas.microsoft.com/office/drawing/2014/chart" uri="{C3380CC4-5D6E-409C-BE32-E72D297353CC}">
              <c16:uniqueId val="{00000008-A190-473A-BC2E-8644F6BC6F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5.81</c:v>
                </c:pt>
                <c:pt idx="2">
                  <c:v>#N/A</c:v>
                </c:pt>
                <c:pt idx="3">
                  <c:v>5.73</c:v>
                </c:pt>
                <c:pt idx="4">
                  <c:v>#N/A</c:v>
                </c:pt>
                <c:pt idx="5">
                  <c:v>6.77</c:v>
                </c:pt>
                <c:pt idx="6">
                  <c:v>#N/A</c:v>
                </c:pt>
                <c:pt idx="7">
                  <c:v>7.67</c:v>
                </c:pt>
                <c:pt idx="8">
                  <c:v>#N/A</c:v>
                </c:pt>
                <c:pt idx="9">
                  <c:v>8.8699999999999992</c:v>
                </c:pt>
              </c:numCache>
            </c:numRef>
          </c:val>
          <c:extLst xmlns:c16r2="http://schemas.microsoft.com/office/drawing/2015/06/chart">
            <c:ext xmlns:c16="http://schemas.microsoft.com/office/drawing/2014/chart" uri="{C3380CC4-5D6E-409C-BE32-E72D297353CC}">
              <c16:uniqueId val="{00000009-A190-473A-BC2E-8644F6BC6FC9}"/>
            </c:ext>
          </c:extLst>
        </c:ser>
        <c:dLbls>
          <c:showLegendKey val="0"/>
          <c:showVal val="0"/>
          <c:showCatName val="0"/>
          <c:showSerName val="0"/>
          <c:showPercent val="0"/>
          <c:showBubbleSize val="0"/>
        </c:dLbls>
        <c:gapWidth val="150"/>
        <c:overlap val="100"/>
        <c:axId val="107223680"/>
        <c:axId val="107233664"/>
      </c:barChart>
      <c:catAx>
        <c:axId val="1072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33664"/>
        <c:crosses val="autoZero"/>
        <c:auto val="1"/>
        <c:lblAlgn val="ctr"/>
        <c:lblOffset val="100"/>
        <c:tickLblSkip val="1"/>
        <c:tickMarkSkip val="1"/>
        <c:noMultiLvlLbl val="0"/>
      </c:catAx>
      <c:valAx>
        <c:axId val="10723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10869</c:v>
                </c:pt>
                <c:pt idx="5">
                  <c:v>10644</c:v>
                </c:pt>
                <c:pt idx="8">
                  <c:v>10771</c:v>
                </c:pt>
                <c:pt idx="11">
                  <c:v>11072</c:v>
                </c:pt>
                <c:pt idx="14">
                  <c:v>10402</c:v>
                </c:pt>
              </c:numCache>
            </c:numRef>
          </c:val>
          <c:extLst xmlns:c16r2="http://schemas.microsoft.com/office/drawing/2015/06/chart">
            <c:ext xmlns:c16="http://schemas.microsoft.com/office/drawing/2014/chart" uri="{C3380CC4-5D6E-409C-BE32-E72D297353CC}">
              <c16:uniqueId val="{00000000-08E3-4555-A549-15F487DB10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E3-4555-A549-15F487DB10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78</c:v>
                </c:pt>
                <c:pt idx="3">
                  <c:v>430</c:v>
                </c:pt>
                <c:pt idx="6">
                  <c:v>349</c:v>
                </c:pt>
                <c:pt idx="9">
                  <c:v>697</c:v>
                </c:pt>
                <c:pt idx="12">
                  <c:v>1165</c:v>
                </c:pt>
              </c:numCache>
            </c:numRef>
          </c:val>
          <c:extLst xmlns:c16r2="http://schemas.microsoft.com/office/drawing/2015/06/chart">
            <c:ext xmlns:c16="http://schemas.microsoft.com/office/drawing/2014/chart" uri="{C3380CC4-5D6E-409C-BE32-E72D297353CC}">
              <c16:uniqueId val="{00000002-08E3-4555-A549-15F487DB10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E3-4555-A549-15F487DB10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3053</c:v>
                </c:pt>
                <c:pt idx="3">
                  <c:v>3038</c:v>
                </c:pt>
                <c:pt idx="6">
                  <c:v>3037</c:v>
                </c:pt>
                <c:pt idx="9">
                  <c:v>3033</c:v>
                </c:pt>
                <c:pt idx="12">
                  <c:v>3070</c:v>
                </c:pt>
              </c:numCache>
            </c:numRef>
          </c:val>
          <c:extLst xmlns:c16r2="http://schemas.microsoft.com/office/drawing/2015/06/chart">
            <c:ext xmlns:c16="http://schemas.microsoft.com/office/drawing/2014/chart" uri="{C3380CC4-5D6E-409C-BE32-E72D297353CC}">
              <c16:uniqueId val="{00000004-08E3-4555-A549-15F487DB10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E3-4555-A549-15F487DB10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E3-4555-A549-15F487DB10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6943</c:v>
                </c:pt>
                <c:pt idx="3">
                  <c:v>7297</c:v>
                </c:pt>
                <c:pt idx="6">
                  <c:v>6987</c:v>
                </c:pt>
                <c:pt idx="9">
                  <c:v>7214</c:v>
                </c:pt>
                <c:pt idx="12">
                  <c:v>6953</c:v>
                </c:pt>
              </c:numCache>
            </c:numRef>
          </c:val>
          <c:extLst xmlns:c16r2="http://schemas.microsoft.com/office/drawing/2015/06/chart">
            <c:ext xmlns:c16="http://schemas.microsoft.com/office/drawing/2014/chart" uri="{C3380CC4-5D6E-409C-BE32-E72D297353CC}">
              <c16:uniqueId val="{00000007-08E3-4555-A549-15F487DB1045}"/>
            </c:ext>
          </c:extLst>
        </c:ser>
        <c:dLbls>
          <c:showLegendKey val="0"/>
          <c:showVal val="0"/>
          <c:showCatName val="0"/>
          <c:showSerName val="0"/>
          <c:showPercent val="0"/>
          <c:showBubbleSize val="0"/>
        </c:dLbls>
        <c:gapWidth val="100"/>
        <c:overlap val="100"/>
        <c:axId val="95782784"/>
        <c:axId val="9579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-795</c:v>
                </c:pt>
                <c:pt idx="2">
                  <c:v>#N/A</c:v>
                </c:pt>
                <c:pt idx="3">
                  <c:v>#N/A</c:v>
                </c:pt>
                <c:pt idx="4">
                  <c:v>121</c:v>
                </c:pt>
                <c:pt idx="5">
                  <c:v>#N/A</c:v>
                </c:pt>
                <c:pt idx="6">
                  <c:v>#N/A</c:v>
                </c:pt>
                <c:pt idx="7">
                  <c:v>-398</c:v>
                </c:pt>
                <c:pt idx="8">
                  <c:v>#N/A</c:v>
                </c:pt>
                <c:pt idx="9">
                  <c:v>#N/A</c:v>
                </c:pt>
                <c:pt idx="10">
                  <c:v>-128</c:v>
                </c:pt>
                <c:pt idx="11">
                  <c:v>#N/A</c:v>
                </c:pt>
                <c:pt idx="12">
                  <c:v>#N/A</c:v>
                </c:pt>
                <c:pt idx="13">
                  <c:v>786</c:v>
                </c:pt>
                <c:pt idx="14">
                  <c:v>#N/A</c:v>
                </c:pt>
              </c:numCache>
            </c:numRef>
          </c:val>
          <c:smooth val="0"/>
          <c:extLst xmlns:c16r2="http://schemas.microsoft.com/office/drawing/2015/06/chart">
            <c:ext xmlns:c16="http://schemas.microsoft.com/office/drawing/2014/chart" uri="{C3380CC4-5D6E-409C-BE32-E72D297353CC}">
              <c16:uniqueId val="{00000008-08E3-4555-A549-15F487DB1045}"/>
            </c:ext>
          </c:extLst>
        </c:ser>
        <c:dLbls>
          <c:showLegendKey val="0"/>
          <c:showVal val="0"/>
          <c:showCatName val="0"/>
          <c:showSerName val="0"/>
          <c:showPercent val="0"/>
          <c:showBubbleSize val="0"/>
        </c:dLbls>
        <c:marker val="1"/>
        <c:smooth val="0"/>
        <c:axId val="95782784"/>
        <c:axId val="95797248"/>
      </c:lineChart>
      <c:catAx>
        <c:axId val="957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7248"/>
        <c:crosses val="autoZero"/>
        <c:auto val="1"/>
        <c:lblAlgn val="ctr"/>
        <c:lblOffset val="100"/>
        <c:tickLblSkip val="1"/>
        <c:tickMarkSkip val="1"/>
        <c:noMultiLvlLbl val="0"/>
      </c:catAx>
      <c:valAx>
        <c:axId val="9579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84907</c:v>
                </c:pt>
                <c:pt idx="5">
                  <c:v>87778</c:v>
                </c:pt>
                <c:pt idx="8">
                  <c:v>89090</c:v>
                </c:pt>
                <c:pt idx="11">
                  <c:v>91010</c:v>
                </c:pt>
                <c:pt idx="14">
                  <c:v>92231</c:v>
                </c:pt>
              </c:numCache>
            </c:numRef>
          </c:val>
          <c:extLst xmlns:c16r2="http://schemas.microsoft.com/office/drawing/2015/06/chart">
            <c:ext xmlns:c16="http://schemas.microsoft.com/office/drawing/2014/chart" uri="{C3380CC4-5D6E-409C-BE32-E72D297353CC}">
              <c16:uniqueId val="{00000000-FFF6-49FB-B0BA-6F63C005FB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25864</c:v>
                </c:pt>
                <c:pt idx="5">
                  <c:v>26758</c:v>
                </c:pt>
                <c:pt idx="8">
                  <c:v>27548</c:v>
                </c:pt>
                <c:pt idx="11">
                  <c:v>30713</c:v>
                </c:pt>
                <c:pt idx="14">
                  <c:v>27986</c:v>
                </c:pt>
              </c:numCache>
            </c:numRef>
          </c:val>
          <c:extLst xmlns:c16r2="http://schemas.microsoft.com/office/drawing/2015/06/chart">
            <c:ext xmlns:c16="http://schemas.microsoft.com/office/drawing/2014/chart" uri="{C3380CC4-5D6E-409C-BE32-E72D297353CC}">
              <c16:uniqueId val="{00000001-FFF6-49FB-B0BA-6F63C005FB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39291</c:v>
                </c:pt>
                <c:pt idx="5">
                  <c:v>39172</c:v>
                </c:pt>
                <c:pt idx="8">
                  <c:v>42980</c:v>
                </c:pt>
                <c:pt idx="11">
                  <c:v>41702</c:v>
                </c:pt>
                <c:pt idx="14">
                  <c:v>43098</c:v>
                </c:pt>
              </c:numCache>
            </c:numRef>
          </c:val>
          <c:extLst xmlns:c16r2="http://schemas.microsoft.com/office/drawing/2015/06/chart">
            <c:ext xmlns:c16="http://schemas.microsoft.com/office/drawing/2014/chart" uri="{C3380CC4-5D6E-409C-BE32-E72D297353CC}">
              <c16:uniqueId val="{00000002-FFF6-49FB-B0BA-6F63C005FB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FF6-49FB-B0BA-6F63C005FB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FF6-49FB-B0BA-6F63C005FB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FF6-49FB-B0BA-6F63C005FB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13461</c:v>
                </c:pt>
                <c:pt idx="3">
                  <c:v>12347</c:v>
                </c:pt>
                <c:pt idx="6">
                  <c:v>10994</c:v>
                </c:pt>
                <c:pt idx="9">
                  <c:v>9981</c:v>
                </c:pt>
                <c:pt idx="12">
                  <c:v>9039</c:v>
                </c:pt>
              </c:numCache>
            </c:numRef>
          </c:val>
          <c:extLst xmlns:c16r2="http://schemas.microsoft.com/office/drawing/2015/06/chart">
            <c:ext xmlns:c16="http://schemas.microsoft.com/office/drawing/2014/chart" uri="{C3380CC4-5D6E-409C-BE32-E72D297353CC}">
              <c16:uniqueId val="{00000006-FFF6-49FB-B0BA-6F63C005FB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FF6-49FB-B0BA-6F63C005FB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31631</c:v>
                </c:pt>
                <c:pt idx="3">
                  <c:v>29563</c:v>
                </c:pt>
                <c:pt idx="6">
                  <c:v>27928</c:v>
                </c:pt>
                <c:pt idx="9">
                  <c:v>26949</c:v>
                </c:pt>
                <c:pt idx="12">
                  <c:v>25766</c:v>
                </c:pt>
              </c:numCache>
            </c:numRef>
          </c:val>
          <c:extLst xmlns:c16r2="http://schemas.microsoft.com/office/drawing/2015/06/chart">
            <c:ext xmlns:c16="http://schemas.microsoft.com/office/drawing/2014/chart" uri="{C3380CC4-5D6E-409C-BE32-E72D297353CC}">
              <c16:uniqueId val="{00000008-FFF6-49FB-B0BA-6F63C005FB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1477</c:v>
                </c:pt>
                <c:pt idx="3">
                  <c:v>2019</c:v>
                </c:pt>
                <c:pt idx="6">
                  <c:v>1337</c:v>
                </c:pt>
                <c:pt idx="9">
                  <c:v>2882</c:v>
                </c:pt>
                <c:pt idx="12">
                  <c:v>2261</c:v>
                </c:pt>
              </c:numCache>
            </c:numRef>
          </c:val>
          <c:extLst xmlns:c16r2="http://schemas.microsoft.com/office/drawing/2015/06/chart">
            <c:ext xmlns:c16="http://schemas.microsoft.com/office/drawing/2014/chart" uri="{C3380CC4-5D6E-409C-BE32-E72D297353CC}">
              <c16:uniqueId val="{00000009-FFF6-49FB-B0BA-6F63C005FB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48153</c:v>
                </c:pt>
                <c:pt idx="3">
                  <c:v>47121</c:v>
                </c:pt>
                <c:pt idx="6">
                  <c:v>49313</c:v>
                </c:pt>
                <c:pt idx="9">
                  <c:v>50913</c:v>
                </c:pt>
                <c:pt idx="12">
                  <c:v>52232</c:v>
                </c:pt>
              </c:numCache>
            </c:numRef>
          </c:val>
          <c:extLst xmlns:c16r2="http://schemas.microsoft.com/office/drawing/2015/06/chart">
            <c:ext xmlns:c16="http://schemas.microsoft.com/office/drawing/2014/chart" uri="{C3380CC4-5D6E-409C-BE32-E72D297353CC}">
              <c16:uniqueId val="{0000000A-FFF6-49FB-B0BA-6F63C005FB0F}"/>
            </c:ext>
          </c:extLst>
        </c:ser>
        <c:dLbls>
          <c:showLegendKey val="0"/>
          <c:showVal val="0"/>
          <c:showCatName val="0"/>
          <c:showSerName val="0"/>
          <c:showPercent val="0"/>
          <c:showBubbleSize val="0"/>
        </c:dLbls>
        <c:gapWidth val="100"/>
        <c:overlap val="100"/>
        <c:axId val="95643904"/>
        <c:axId val="10681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FF6-49FB-B0BA-6F63C005FB0F}"/>
            </c:ext>
          </c:extLst>
        </c:ser>
        <c:dLbls>
          <c:showLegendKey val="0"/>
          <c:showVal val="0"/>
          <c:showCatName val="0"/>
          <c:showSerName val="0"/>
          <c:showPercent val="0"/>
          <c:showBubbleSize val="0"/>
        </c:dLbls>
        <c:marker val="1"/>
        <c:smooth val="0"/>
        <c:axId val="95643904"/>
        <c:axId val="106819968"/>
      </c:lineChart>
      <c:catAx>
        <c:axId val="956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19968"/>
        <c:crosses val="autoZero"/>
        <c:auto val="1"/>
        <c:lblAlgn val="ctr"/>
        <c:lblOffset val="100"/>
        <c:tickLblSkip val="1"/>
        <c:tickMarkSkip val="1"/>
        <c:noMultiLvlLbl val="0"/>
      </c:catAx>
      <c:valAx>
        <c:axId val="10681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801600"/>
        <c:axId val="107803776"/>
      </c:scatterChart>
      <c:valAx>
        <c:axId val="107801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03776"/>
        <c:crosses val="autoZero"/>
        <c:crossBetween val="midCat"/>
      </c:valAx>
      <c:valAx>
        <c:axId val="107803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01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-0.1</c:v>
                </c:pt>
                <c:pt idx="1">
                  <c:v>-0.6</c:v>
                </c:pt>
                <c:pt idx="2">
                  <c:v>-0.6</c:v>
                </c:pt>
                <c:pt idx="3">
                  <c:v>-0.2</c:v>
                </c:pt>
                <c:pt idx="4">
                  <c:v>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08065152"/>
        <c:axId val="108067072"/>
      </c:scatterChart>
      <c:valAx>
        <c:axId val="108065152"/>
        <c:scaling>
          <c:orientation val="minMax"/>
          <c:max val="9.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67072"/>
        <c:crosses val="autoZero"/>
        <c:crossBetween val="midCat"/>
      </c:valAx>
      <c:valAx>
        <c:axId val="108067072"/>
        <c:scaling>
          <c:orientation val="minMax"/>
          <c:max val="8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65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市債の発行を抑制してきたことや、新たに発行する場合においても普通交付税による財源措置のあるものを優先的に発行してきたため、実質公債費率の分子は低水準で推移している。引き続き、市債の適正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本市の財政力指数は、類似</a:t>
          </a:r>
          <a:r>
            <a:rPr kumimoji="1" lang="en-US" altLang="ja-JP" sz="1300">
              <a:latin typeface="ＭＳ Ｐゴシック"/>
            </a:rPr>
            <a:t>45</a:t>
          </a:r>
          <a:r>
            <a:rPr kumimoji="1" lang="ja-JP" altLang="en-US" sz="1300">
              <a:latin typeface="ＭＳ Ｐゴシック"/>
            </a:rPr>
            <a:t>団体（以下「中核市」）の平均を若干上回る数値で推移しており、平成</a:t>
          </a:r>
          <a:r>
            <a:rPr kumimoji="1" lang="en-US" altLang="ja-JP" sz="1300">
              <a:latin typeface="ＭＳ Ｐゴシック"/>
            </a:rPr>
            <a:t>27</a:t>
          </a:r>
          <a:r>
            <a:rPr kumimoji="1" lang="ja-JP" altLang="en-US" sz="1300">
              <a:latin typeface="ＭＳ Ｐゴシック"/>
            </a:rPr>
            <a:t>年度決算は</a:t>
          </a:r>
          <a:r>
            <a:rPr kumimoji="1" lang="en-US" altLang="ja-JP" sz="1300">
              <a:latin typeface="ＭＳ Ｐゴシック"/>
            </a:rPr>
            <a:t>0.79</a:t>
          </a:r>
          <a:r>
            <a:rPr kumimoji="1" lang="ja-JP" altLang="en-US" sz="1300">
              <a:latin typeface="ＭＳ Ｐゴシック"/>
            </a:rPr>
            <a:t>となった。今後、生産年齢人口の減少などにより、財政収入には不安定な要素があるため、本市の魅力を高める施策を展開するなど戦略的な行財政運営を推進し、財政力の向上に努める。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15875</xdr:rowOff>
    </xdr:to>
    <xdr:cxnSp macro="">
      <xdr:nvCxnSpPr>
        <xdr:cNvPr id="74" name="直線コネクタ 73"/>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15875</xdr:rowOff>
    </xdr:to>
    <xdr:cxnSp macro="">
      <xdr:nvCxnSpPr>
        <xdr:cNvPr id="77" name="直線コネクタ 76"/>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2" name="テキスト ボックス 91"/>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4" name="テキスト ボックス 93"/>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年度の経常収支比率は、歳入では地方消費税交付金が増加となったが、歳出では扶助費や物件費の増などにより、</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ポイント悪化し、</a:t>
          </a:r>
          <a:r>
            <a:rPr kumimoji="1" lang="en-US" altLang="ja-JP" sz="1300">
              <a:solidFill>
                <a:sysClr val="windowText" lastClr="000000"/>
              </a:solidFill>
              <a:effectLst/>
              <a:latin typeface="+mn-lt"/>
              <a:ea typeface="+mn-ea"/>
              <a:cs typeface="+mn-cs"/>
            </a:rPr>
            <a:t>93.3%</a:t>
          </a:r>
          <a:r>
            <a:rPr kumimoji="1" lang="ja-JP" altLang="ja-JP" sz="1300">
              <a:solidFill>
                <a:sysClr val="windowText" lastClr="000000"/>
              </a:solidFill>
              <a:effectLst/>
              <a:latin typeface="+mn-lt"/>
              <a:ea typeface="+mn-ea"/>
              <a:cs typeface="+mn-cs"/>
            </a:rPr>
            <a:t>となった。</a:t>
          </a:r>
          <a:r>
            <a:rPr kumimoji="1" lang="ja-JP" altLang="ja-JP" sz="1300">
              <a:solidFill>
                <a:schemeClr val="dk1"/>
              </a:solidFill>
              <a:effectLst/>
              <a:latin typeface="+mn-lt"/>
              <a:ea typeface="+mn-ea"/>
              <a:cs typeface="+mn-cs"/>
            </a:rPr>
            <a:t>これは、中核市平均</a:t>
          </a:r>
          <a:r>
            <a:rPr kumimoji="1" lang="en-US" altLang="ja-JP" sz="1300">
              <a:solidFill>
                <a:schemeClr val="dk1"/>
              </a:solidFill>
              <a:effectLst/>
              <a:latin typeface="+mn-lt"/>
              <a:ea typeface="+mn-ea"/>
              <a:cs typeface="+mn-cs"/>
            </a:rPr>
            <a:t>89.5%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上回る状況である。今後も高齢化に伴う社会保障関係費や公共施設の老朽化への対応などにより、経常収支比率は高い水準で推移するものと見込まれる。財政構造の弾力性を失わないためにも、戦略的な行財政運営を推進し、財政力の向上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14181</xdr:rowOff>
    </xdr:from>
    <xdr:to>
      <xdr:col>7</xdr:col>
      <xdr:colOff>152400</xdr:colOff>
      <xdr:row>66</xdr:row>
      <xdr:rowOff>34290</xdr:rowOff>
    </xdr:to>
    <xdr:cxnSp macro="">
      <xdr:nvCxnSpPr>
        <xdr:cNvPr id="131" name="直線コネクタ 130"/>
        <xdr:cNvCxnSpPr/>
      </xdr:nvCxnSpPr>
      <xdr:spPr>
        <a:xfrm flipV="1">
          <a:off x="4114800" y="1132988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66</xdr:row>
      <xdr:rowOff>34290</xdr:rowOff>
    </xdr:to>
    <xdr:cxnSp macro="">
      <xdr:nvCxnSpPr>
        <xdr:cNvPr id="134" name="直線コネクタ 133"/>
        <xdr:cNvCxnSpPr/>
      </xdr:nvCxnSpPr>
      <xdr:spPr>
        <a:xfrm>
          <a:off x="3225800" y="1124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65</xdr:row>
      <xdr:rowOff>129329</xdr:rowOff>
    </xdr:to>
    <xdr:cxnSp macro="">
      <xdr:nvCxnSpPr>
        <xdr:cNvPr id="137" name="直線コネクタ 136"/>
        <xdr:cNvCxnSpPr/>
      </xdr:nvCxnSpPr>
      <xdr:spPr>
        <a:xfrm flipV="1">
          <a:off x="2336800" y="1124542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113242</xdr:rowOff>
    </xdr:from>
    <xdr:to>
      <xdr:col>3</xdr:col>
      <xdr:colOff>279400</xdr:colOff>
      <xdr:row>65</xdr:row>
      <xdr:rowOff>129329</xdr:rowOff>
    </xdr:to>
    <xdr:cxnSp macro="">
      <xdr:nvCxnSpPr>
        <xdr:cNvPr id="140" name="直線コネクタ 139"/>
        <xdr:cNvCxnSpPr/>
      </xdr:nvCxnSpPr>
      <xdr:spPr>
        <a:xfrm>
          <a:off x="1447800" y="112574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134831</xdr:rowOff>
    </xdr:from>
    <xdr:to>
      <xdr:col>7</xdr:col>
      <xdr:colOff>203200</xdr:colOff>
      <xdr:row>66</xdr:row>
      <xdr:rowOff>64981</xdr:rowOff>
    </xdr:to>
    <xdr:sp macro="" textlink="">
      <xdr:nvSpPr>
        <xdr:cNvPr id="150" name="円/楕円 149"/>
        <xdr:cNvSpPr/>
      </xdr:nvSpPr>
      <xdr:spPr>
        <a:xfrm>
          <a:off x="4902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106908</xdr:rowOff>
    </xdr:from>
    <xdr:ext cx="762000" cy="259045"/>
    <xdr:sp macro="" textlink="">
      <xdr:nvSpPr>
        <xdr:cNvPr id="151" name="財政構造の弾力性該当値テキスト"/>
        <xdr:cNvSpPr txBox="1"/>
      </xdr:nvSpPr>
      <xdr:spPr>
        <a:xfrm>
          <a:off x="5041900" y="1125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2" name="円/楕円 151"/>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3" name="テキスト ボックス 152"/>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4" name="円/楕円 153"/>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5" name="テキスト ボックス 154"/>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78529</xdr:rowOff>
    </xdr:from>
    <xdr:to>
      <xdr:col>3</xdr:col>
      <xdr:colOff>330200</xdr:colOff>
      <xdr:row>66</xdr:row>
      <xdr:rowOff>8679</xdr:rowOff>
    </xdr:to>
    <xdr:sp macro="" textlink="">
      <xdr:nvSpPr>
        <xdr:cNvPr id="156" name="円/楕円 155"/>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164906</xdr:rowOff>
    </xdr:from>
    <xdr:ext cx="762000" cy="259045"/>
    <xdr:sp macro="" textlink="">
      <xdr:nvSpPr>
        <xdr:cNvPr id="157" name="テキスト ボックス 156"/>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62442</xdr:rowOff>
    </xdr:from>
    <xdr:to>
      <xdr:col>2</xdr:col>
      <xdr:colOff>127000</xdr:colOff>
      <xdr:row>65</xdr:row>
      <xdr:rowOff>164042</xdr:rowOff>
    </xdr:to>
    <xdr:sp macro="" textlink="">
      <xdr:nvSpPr>
        <xdr:cNvPr id="158" name="円/楕円 157"/>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148819</xdr:rowOff>
    </xdr:from>
    <xdr:ext cx="762000" cy="259045"/>
    <xdr:sp macro="" textlink="">
      <xdr:nvSpPr>
        <xdr:cNvPr id="159" name="テキスト ボックス 158"/>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年度決算では、中核市平均より</a:t>
          </a:r>
          <a:r>
            <a:rPr kumimoji="1" lang="en-US" altLang="ja-JP" sz="1300">
              <a:latin typeface="ＭＳ Ｐゴシック"/>
            </a:rPr>
            <a:t>2,213</a:t>
          </a:r>
          <a:r>
            <a:rPr kumimoji="1" lang="ja-JP" altLang="en-US" sz="1300">
              <a:latin typeface="ＭＳ Ｐゴシック"/>
            </a:rPr>
            <a:t>円低い</a:t>
          </a:r>
          <a:r>
            <a:rPr kumimoji="1" lang="en-US" altLang="ja-JP" sz="1300">
              <a:latin typeface="ＭＳ Ｐゴシック"/>
            </a:rPr>
            <a:t>103,742</a:t>
          </a:r>
          <a:r>
            <a:rPr kumimoji="1" lang="ja-JP" altLang="en-US" sz="1300">
              <a:latin typeface="ＭＳ Ｐゴシック"/>
            </a:rPr>
            <a:t>円となった。これは、本市が他市に先駆けて行財政改革に取り組み、歳出削減を進めてきたことによるものである。今後も適正水準の維持に努める。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42459</xdr:rowOff>
    </xdr:from>
    <xdr:to>
      <xdr:col>7</xdr:col>
      <xdr:colOff>152400</xdr:colOff>
      <xdr:row>81</xdr:row>
      <xdr:rowOff>97436</xdr:rowOff>
    </xdr:to>
    <xdr:cxnSp macro="">
      <xdr:nvCxnSpPr>
        <xdr:cNvPr id="194" name="直線コネクタ 193"/>
        <xdr:cNvCxnSpPr/>
      </xdr:nvCxnSpPr>
      <xdr:spPr>
        <a:xfrm>
          <a:off x="4114800" y="13929909"/>
          <a:ext cx="838200" cy="5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138664</xdr:rowOff>
    </xdr:from>
    <xdr:to>
      <xdr:col>6</xdr:col>
      <xdr:colOff>0</xdr:colOff>
      <xdr:row>81</xdr:row>
      <xdr:rowOff>42459</xdr:rowOff>
    </xdr:to>
    <xdr:cxnSp macro="">
      <xdr:nvCxnSpPr>
        <xdr:cNvPr id="197" name="直線コネクタ 196"/>
        <xdr:cNvCxnSpPr/>
      </xdr:nvCxnSpPr>
      <xdr:spPr>
        <a:xfrm>
          <a:off x="3225800" y="13854664"/>
          <a:ext cx="889000" cy="7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136319</xdr:rowOff>
    </xdr:from>
    <xdr:to>
      <xdr:col>4</xdr:col>
      <xdr:colOff>482600</xdr:colOff>
      <xdr:row>80</xdr:row>
      <xdr:rowOff>138664</xdr:rowOff>
    </xdr:to>
    <xdr:cxnSp macro="">
      <xdr:nvCxnSpPr>
        <xdr:cNvPr id="200" name="直線コネクタ 199"/>
        <xdr:cNvCxnSpPr/>
      </xdr:nvCxnSpPr>
      <xdr:spPr>
        <a:xfrm>
          <a:off x="2336800" y="1385231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136319</xdr:rowOff>
    </xdr:from>
    <xdr:to>
      <xdr:col>3</xdr:col>
      <xdr:colOff>279400</xdr:colOff>
      <xdr:row>81</xdr:row>
      <xdr:rowOff>1439</xdr:rowOff>
    </xdr:to>
    <xdr:cxnSp macro="">
      <xdr:nvCxnSpPr>
        <xdr:cNvPr id="203" name="直線コネクタ 202"/>
        <xdr:cNvCxnSpPr/>
      </xdr:nvCxnSpPr>
      <xdr:spPr>
        <a:xfrm flipV="1">
          <a:off x="1447800" y="13852319"/>
          <a:ext cx="889000" cy="3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46636</xdr:rowOff>
    </xdr:from>
    <xdr:to>
      <xdr:col>7</xdr:col>
      <xdr:colOff>203200</xdr:colOff>
      <xdr:row>81</xdr:row>
      <xdr:rowOff>148236</xdr:rowOff>
    </xdr:to>
    <xdr:sp macro="" textlink="">
      <xdr:nvSpPr>
        <xdr:cNvPr id="213" name="円/楕円 212"/>
        <xdr:cNvSpPr/>
      </xdr:nvSpPr>
      <xdr:spPr>
        <a:xfrm>
          <a:off x="4902200" y="139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63163</xdr:rowOff>
    </xdr:from>
    <xdr:ext cx="762000" cy="259045"/>
    <xdr:sp macro="" textlink="">
      <xdr:nvSpPr>
        <xdr:cNvPr id="214" name="人件費・物件費等の状況該当値テキスト"/>
        <xdr:cNvSpPr txBox="1"/>
      </xdr:nvSpPr>
      <xdr:spPr>
        <a:xfrm>
          <a:off x="5041900" y="1377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163109</xdr:rowOff>
    </xdr:from>
    <xdr:to>
      <xdr:col>6</xdr:col>
      <xdr:colOff>50800</xdr:colOff>
      <xdr:row>81</xdr:row>
      <xdr:rowOff>93259</xdr:rowOff>
    </xdr:to>
    <xdr:sp macro="" textlink="">
      <xdr:nvSpPr>
        <xdr:cNvPr id="215" name="円/楕円 214"/>
        <xdr:cNvSpPr/>
      </xdr:nvSpPr>
      <xdr:spPr>
        <a:xfrm>
          <a:off x="4064000" y="138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103436</xdr:rowOff>
    </xdr:from>
    <xdr:ext cx="736600" cy="259045"/>
    <xdr:sp macro="" textlink="">
      <xdr:nvSpPr>
        <xdr:cNvPr id="216" name="テキスト ボックス 215"/>
        <xdr:cNvSpPr txBox="1"/>
      </xdr:nvSpPr>
      <xdr:spPr>
        <a:xfrm>
          <a:off x="3733800" y="1364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87864</xdr:rowOff>
    </xdr:from>
    <xdr:to>
      <xdr:col>4</xdr:col>
      <xdr:colOff>533400</xdr:colOff>
      <xdr:row>81</xdr:row>
      <xdr:rowOff>18014</xdr:rowOff>
    </xdr:to>
    <xdr:sp macro="" textlink="">
      <xdr:nvSpPr>
        <xdr:cNvPr id="217" name="円/楕円 216"/>
        <xdr:cNvSpPr/>
      </xdr:nvSpPr>
      <xdr:spPr>
        <a:xfrm>
          <a:off x="3175000" y="13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28191</xdr:rowOff>
    </xdr:from>
    <xdr:ext cx="762000" cy="259045"/>
    <xdr:sp macro="" textlink="">
      <xdr:nvSpPr>
        <xdr:cNvPr id="218" name="テキスト ボックス 217"/>
        <xdr:cNvSpPr txBox="1"/>
      </xdr:nvSpPr>
      <xdr:spPr>
        <a:xfrm>
          <a:off x="2844800" y="1357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85519</xdr:rowOff>
    </xdr:from>
    <xdr:to>
      <xdr:col>3</xdr:col>
      <xdr:colOff>330200</xdr:colOff>
      <xdr:row>81</xdr:row>
      <xdr:rowOff>15669</xdr:rowOff>
    </xdr:to>
    <xdr:sp macro="" textlink="">
      <xdr:nvSpPr>
        <xdr:cNvPr id="219" name="円/楕円 218"/>
        <xdr:cNvSpPr/>
      </xdr:nvSpPr>
      <xdr:spPr>
        <a:xfrm>
          <a:off x="2286000" y="138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25846</xdr:rowOff>
    </xdr:from>
    <xdr:ext cx="762000" cy="259045"/>
    <xdr:sp macro="" textlink="">
      <xdr:nvSpPr>
        <xdr:cNvPr id="220" name="テキスト ボックス 219"/>
        <xdr:cNvSpPr txBox="1"/>
      </xdr:nvSpPr>
      <xdr:spPr>
        <a:xfrm>
          <a:off x="1955800" y="135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122089</xdr:rowOff>
    </xdr:from>
    <xdr:to>
      <xdr:col>2</xdr:col>
      <xdr:colOff>127000</xdr:colOff>
      <xdr:row>81</xdr:row>
      <xdr:rowOff>52239</xdr:rowOff>
    </xdr:to>
    <xdr:sp macro="" textlink="">
      <xdr:nvSpPr>
        <xdr:cNvPr id="221" name="円/楕円 220"/>
        <xdr:cNvSpPr/>
      </xdr:nvSpPr>
      <xdr:spPr>
        <a:xfrm>
          <a:off x="1397000" y="138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62416</xdr:rowOff>
    </xdr:from>
    <xdr:ext cx="762000" cy="259045"/>
    <xdr:sp macro="" textlink="">
      <xdr:nvSpPr>
        <xdr:cNvPr id="222" name="テキスト ボックス 221"/>
        <xdr:cNvSpPr txBox="1"/>
      </xdr:nvSpPr>
      <xdr:spPr>
        <a:xfrm>
          <a:off x="1066800" y="136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日現在のラスパイレス指数は</a:t>
          </a:r>
          <a:r>
            <a:rPr kumimoji="1" lang="en-US" altLang="ja-JP" sz="1300">
              <a:latin typeface="ＭＳ Ｐゴシック"/>
            </a:rPr>
            <a:t>98.8</a:t>
          </a:r>
          <a:r>
            <a:rPr kumimoji="1" lang="ja-JP" altLang="en-US" sz="1300">
              <a:latin typeface="ＭＳ Ｐゴシック"/>
            </a:rPr>
            <a:t>となった。これは、中核市平均より</a:t>
          </a:r>
          <a:r>
            <a:rPr kumimoji="1" lang="en-US" altLang="ja-JP" sz="1300">
              <a:latin typeface="ＭＳ Ｐゴシック"/>
            </a:rPr>
            <a:t>1.7</a:t>
          </a:r>
          <a:r>
            <a:rPr kumimoji="1" lang="ja-JP" altLang="en-US" sz="1300">
              <a:latin typeface="ＭＳ Ｐゴシック"/>
            </a:rPr>
            <a:t>ポイント低い数値であり、ここ</a:t>
          </a:r>
          <a:r>
            <a:rPr kumimoji="1" lang="en-US" altLang="ja-JP" sz="1300">
              <a:latin typeface="ＭＳ Ｐゴシック"/>
            </a:rPr>
            <a:t>5</a:t>
          </a:r>
          <a:r>
            <a:rPr kumimoji="1" lang="ja-JP" altLang="en-US" sz="1300">
              <a:latin typeface="ＭＳ Ｐゴシック"/>
            </a:rPr>
            <a:t>年でみても中核市平均を下回る数値で推移している。今後も給与水準を含めた人件費の適正化に努める。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117122</xdr:rowOff>
    </xdr:to>
    <xdr:cxnSp macro="">
      <xdr:nvCxnSpPr>
        <xdr:cNvPr id="256" name="直線コネクタ 255"/>
        <xdr:cNvCxnSpPr/>
      </xdr:nvCxnSpPr>
      <xdr:spPr>
        <a:xfrm>
          <a:off x="16179800" y="141089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90311</xdr:rowOff>
    </xdr:to>
    <xdr:cxnSp macro="">
      <xdr:nvCxnSpPr>
        <xdr:cNvPr id="259" name="直線コネクタ 258"/>
        <xdr:cNvCxnSpPr/>
      </xdr:nvCxnSpPr>
      <xdr:spPr>
        <a:xfrm flipV="1">
          <a:off x="15290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89</xdr:row>
      <xdr:rowOff>2822</xdr:rowOff>
    </xdr:to>
    <xdr:cxnSp macro="">
      <xdr:nvCxnSpPr>
        <xdr:cNvPr id="262" name="直線コネクタ 261"/>
        <xdr:cNvCxnSpPr/>
      </xdr:nvCxnSpPr>
      <xdr:spPr>
        <a:xfrm flipV="1">
          <a:off x="14401800" y="14149211"/>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56445</xdr:rowOff>
    </xdr:to>
    <xdr:cxnSp macro="">
      <xdr:nvCxnSpPr>
        <xdr:cNvPr id="265" name="直線コネクタ 264"/>
        <xdr:cNvCxnSpPr/>
      </xdr:nvCxnSpPr>
      <xdr:spPr>
        <a:xfrm flipV="1">
          <a:off x="13512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5" name="円/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6"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7" name="円/楕円 276"/>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8" name="テキスト ボックス 277"/>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9" name="円/楕円 278"/>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151288</xdr:rowOff>
    </xdr:from>
    <xdr:ext cx="762000" cy="259045"/>
    <xdr:sp macro="" textlink="">
      <xdr:nvSpPr>
        <xdr:cNvPr id="280" name="テキスト ボックス 279"/>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82" name="テキスト ボックス 281"/>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3" name="円/楕円 282"/>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84" name="テキスト ボックス 283"/>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日現在の人口</a:t>
          </a:r>
          <a:r>
            <a:rPr kumimoji="1" lang="en-US" altLang="ja-JP" sz="1300">
              <a:solidFill>
                <a:sysClr val="windowText" lastClr="000000"/>
              </a:solidFill>
              <a:latin typeface="ＭＳ Ｐゴシック"/>
            </a:rPr>
            <a:t>1,000</a:t>
          </a:r>
          <a:r>
            <a:rPr kumimoji="1" lang="ja-JP" altLang="en-US" sz="1300">
              <a:solidFill>
                <a:sysClr val="windowText" lastClr="000000"/>
              </a:solidFill>
              <a:latin typeface="ＭＳ Ｐゴシック"/>
            </a:rPr>
            <a:t>人あたりの職員数は</a:t>
          </a:r>
          <a:r>
            <a:rPr kumimoji="1" lang="en-US" altLang="ja-JP" sz="1300">
              <a:solidFill>
                <a:sysClr val="windowText" lastClr="000000"/>
              </a:solidFill>
              <a:latin typeface="ＭＳ Ｐゴシック"/>
            </a:rPr>
            <a:t>6.08</a:t>
          </a:r>
          <a:r>
            <a:rPr kumimoji="1" lang="ja-JP" altLang="en-US" sz="1300">
              <a:solidFill>
                <a:sysClr val="windowText" lastClr="000000"/>
              </a:solidFill>
              <a:latin typeface="ＭＳ Ｐゴシック"/>
            </a:rPr>
            <a:t>人となった。子育て・教育分野の充実や多様化する行政ニーズへの対応により、近年増加傾向にあるが、他市に先駆けて行財政改革に取り組み、職員定数の適正化を進めてきたことにより、中核市平均を下回る状況にある。今後も増加する行財政需要に対応しながらも、適正な職員数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138006</xdr:rowOff>
    </xdr:to>
    <xdr:cxnSp macro="">
      <xdr:nvCxnSpPr>
        <xdr:cNvPr id="319" name="直線コネクタ 318"/>
        <xdr:cNvCxnSpPr/>
      </xdr:nvCxnSpPr>
      <xdr:spPr>
        <a:xfrm>
          <a:off x="16179800" y="104089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121920</xdr:rowOff>
    </xdr:to>
    <xdr:cxnSp macro="">
      <xdr:nvCxnSpPr>
        <xdr:cNvPr id="322" name="直線コネクタ 321"/>
        <xdr:cNvCxnSpPr/>
      </xdr:nvCxnSpPr>
      <xdr:spPr>
        <a:xfrm>
          <a:off x="15290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41487</xdr:rowOff>
    </xdr:from>
    <xdr:to>
      <xdr:col>22</xdr:col>
      <xdr:colOff>203200</xdr:colOff>
      <xdr:row>60</xdr:row>
      <xdr:rowOff>97790</xdr:rowOff>
    </xdr:to>
    <xdr:cxnSp macro="">
      <xdr:nvCxnSpPr>
        <xdr:cNvPr id="325" name="直線コネクタ 324"/>
        <xdr:cNvCxnSpPr/>
      </xdr:nvCxnSpPr>
      <xdr:spPr>
        <a:xfrm>
          <a:off x="14401800" y="1032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41487</xdr:rowOff>
    </xdr:to>
    <xdr:cxnSp macro="">
      <xdr:nvCxnSpPr>
        <xdr:cNvPr id="328" name="直線コネクタ 327"/>
        <xdr:cNvCxnSpPr/>
      </xdr:nvCxnSpPr>
      <xdr:spPr>
        <a:xfrm>
          <a:off x="13512800" y="10304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87206</xdr:rowOff>
    </xdr:from>
    <xdr:to>
      <xdr:col>24</xdr:col>
      <xdr:colOff>609600</xdr:colOff>
      <xdr:row>61</xdr:row>
      <xdr:rowOff>17356</xdr:rowOff>
    </xdr:to>
    <xdr:sp macro="" textlink="">
      <xdr:nvSpPr>
        <xdr:cNvPr id="338" name="円/楕円 337"/>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103733</xdr:rowOff>
    </xdr:from>
    <xdr:ext cx="762000" cy="259045"/>
    <xdr:sp macro="" textlink="">
      <xdr:nvSpPr>
        <xdr:cNvPr id="339" name="定員管理の状況該当値テキスト"/>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0" name="円/楕円 339"/>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41" name="テキスト ボックス 340"/>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2" name="円/楕円 341"/>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3" name="テキスト ボックス 342"/>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162137</xdr:rowOff>
    </xdr:from>
    <xdr:to>
      <xdr:col>21</xdr:col>
      <xdr:colOff>50800</xdr:colOff>
      <xdr:row>60</xdr:row>
      <xdr:rowOff>92287</xdr:rowOff>
    </xdr:to>
    <xdr:sp macro="" textlink="">
      <xdr:nvSpPr>
        <xdr:cNvPr id="344" name="円/楕円 343"/>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102464</xdr:rowOff>
    </xdr:from>
    <xdr:ext cx="762000" cy="259045"/>
    <xdr:sp macro="" textlink="">
      <xdr:nvSpPr>
        <xdr:cNvPr id="345" name="テキスト ボックス 344"/>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46" name="円/楕円 345"/>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78333</xdr:rowOff>
    </xdr:from>
    <xdr:ext cx="762000" cy="259045"/>
    <xdr:sp macro="" textlink="">
      <xdr:nvSpPr>
        <xdr:cNvPr id="347" name="テキスト ボックス 346"/>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中核市平均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69596</xdr:rowOff>
    </xdr:from>
    <xdr:to>
      <xdr:col>24</xdr:col>
      <xdr:colOff>558800</xdr:colOff>
      <xdr:row>36</xdr:row>
      <xdr:rowOff>98552</xdr:rowOff>
    </xdr:to>
    <xdr:cxnSp macro="">
      <xdr:nvCxnSpPr>
        <xdr:cNvPr id="379" name="直線コネクタ 378"/>
        <xdr:cNvCxnSpPr/>
      </xdr:nvCxnSpPr>
      <xdr:spPr>
        <a:xfrm>
          <a:off x="16179800" y="62417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30988</xdr:rowOff>
    </xdr:from>
    <xdr:to>
      <xdr:col>23</xdr:col>
      <xdr:colOff>406400</xdr:colOff>
      <xdr:row>36</xdr:row>
      <xdr:rowOff>69596</xdr:rowOff>
    </xdr:to>
    <xdr:cxnSp macro="">
      <xdr:nvCxnSpPr>
        <xdr:cNvPr id="382" name="直線コネクタ 381"/>
        <xdr:cNvCxnSpPr/>
      </xdr:nvCxnSpPr>
      <xdr:spPr>
        <a:xfrm>
          <a:off x="15290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30988</xdr:rowOff>
    </xdr:from>
    <xdr:to>
      <xdr:col>22</xdr:col>
      <xdr:colOff>203200</xdr:colOff>
      <xdr:row>36</xdr:row>
      <xdr:rowOff>30988</xdr:rowOff>
    </xdr:to>
    <xdr:cxnSp macro="">
      <xdr:nvCxnSpPr>
        <xdr:cNvPr id="385" name="直線コネクタ 384"/>
        <xdr:cNvCxnSpPr/>
      </xdr:nvCxnSpPr>
      <xdr:spPr>
        <a:xfrm>
          <a:off x="14401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7" name="テキスト ボックス 386"/>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30988</xdr:rowOff>
    </xdr:from>
    <xdr:to>
      <xdr:col>21</xdr:col>
      <xdr:colOff>0</xdr:colOff>
      <xdr:row>36</xdr:row>
      <xdr:rowOff>79248</xdr:rowOff>
    </xdr:to>
    <xdr:cxnSp macro="">
      <xdr:nvCxnSpPr>
        <xdr:cNvPr id="388" name="直線コネクタ 387"/>
        <xdr:cNvCxnSpPr/>
      </xdr:nvCxnSpPr>
      <xdr:spPr>
        <a:xfrm flipV="1">
          <a:off x="13512800" y="62031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47752</xdr:rowOff>
    </xdr:from>
    <xdr:to>
      <xdr:col>24</xdr:col>
      <xdr:colOff>609600</xdr:colOff>
      <xdr:row>36</xdr:row>
      <xdr:rowOff>149352</xdr:rowOff>
    </xdr:to>
    <xdr:sp macro="" textlink="">
      <xdr:nvSpPr>
        <xdr:cNvPr id="398" name="円/楕円 397"/>
        <xdr:cNvSpPr/>
      </xdr:nvSpPr>
      <xdr:spPr>
        <a:xfrm>
          <a:off x="169672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64279</xdr:rowOff>
    </xdr:from>
    <xdr:ext cx="762000" cy="259045"/>
    <xdr:sp macro="" textlink="">
      <xdr:nvSpPr>
        <xdr:cNvPr id="399" name="公債費負担の状況該当値テキスト"/>
        <xdr:cNvSpPr txBox="1"/>
      </xdr:nvSpPr>
      <xdr:spPr>
        <a:xfrm>
          <a:off x="171069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18796</xdr:rowOff>
    </xdr:from>
    <xdr:to>
      <xdr:col>23</xdr:col>
      <xdr:colOff>457200</xdr:colOff>
      <xdr:row>36</xdr:row>
      <xdr:rowOff>120396</xdr:rowOff>
    </xdr:to>
    <xdr:sp macro="" textlink="">
      <xdr:nvSpPr>
        <xdr:cNvPr id="400" name="円/楕円 399"/>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130573</xdr:rowOff>
    </xdr:from>
    <xdr:ext cx="736600" cy="259045"/>
    <xdr:sp macro="" textlink="">
      <xdr:nvSpPr>
        <xdr:cNvPr id="401" name="テキスト ボックス 400"/>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151638</xdr:rowOff>
    </xdr:from>
    <xdr:to>
      <xdr:col>22</xdr:col>
      <xdr:colOff>254000</xdr:colOff>
      <xdr:row>36</xdr:row>
      <xdr:rowOff>81788</xdr:rowOff>
    </xdr:to>
    <xdr:sp macro="" textlink="">
      <xdr:nvSpPr>
        <xdr:cNvPr id="402" name="円/楕円 401"/>
        <xdr:cNvSpPr/>
      </xdr:nvSpPr>
      <xdr:spPr>
        <a:xfrm>
          <a:off x="1524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91965</xdr:rowOff>
    </xdr:from>
    <xdr:ext cx="762000" cy="259045"/>
    <xdr:sp macro="" textlink="">
      <xdr:nvSpPr>
        <xdr:cNvPr id="403" name="テキスト ボックス 402"/>
        <xdr:cNvSpPr txBox="1"/>
      </xdr:nvSpPr>
      <xdr:spPr>
        <a:xfrm>
          <a:off x="1490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151638</xdr:rowOff>
    </xdr:from>
    <xdr:to>
      <xdr:col>21</xdr:col>
      <xdr:colOff>50800</xdr:colOff>
      <xdr:row>36</xdr:row>
      <xdr:rowOff>81788</xdr:rowOff>
    </xdr:to>
    <xdr:sp macro="" textlink="">
      <xdr:nvSpPr>
        <xdr:cNvPr id="404" name="円/楕円 403"/>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91965</xdr:rowOff>
    </xdr:from>
    <xdr:ext cx="762000" cy="259045"/>
    <xdr:sp macro="" textlink="">
      <xdr:nvSpPr>
        <xdr:cNvPr id="405" name="テキスト ボックス 404"/>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28448</xdr:rowOff>
    </xdr:from>
    <xdr:to>
      <xdr:col>19</xdr:col>
      <xdr:colOff>533400</xdr:colOff>
      <xdr:row>36</xdr:row>
      <xdr:rowOff>130048</xdr:rowOff>
    </xdr:to>
    <xdr:sp macro="" textlink="">
      <xdr:nvSpPr>
        <xdr:cNvPr id="406" name="円/楕円 405"/>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140225</xdr:rowOff>
    </xdr:from>
    <xdr:ext cx="762000" cy="259045"/>
    <xdr:sp macro="" textlink="">
      <xdr:nvSpPr>
        <xdr:cNvPr id="407" name="テキスト ボックス 406"/>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数値が算出されない、良好な状況で推移している。これは、市債残高を着実に減少させてきたことや、基金の適正管理に努めてきたことにより、充当可能財源等が、将来負担額を上回っていることによるものである。引き続き、市債や基金の適正な管理・活用に努め、現在の水準を維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1"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2" name="フローチャート : 判断 441"/>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3" name="フローチャート : 判断 442"/>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4" name="テキスト ボックス 443"/>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45" name="フローチャート : 判断 444"/>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6" name="テキスト ボックス 445"/>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49" name="フローチャート : 判断 448"/>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0" name="テキスト ボックス 449"/>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a:t>
          </a:r>
          <a:r>
            <a:rPr kumimoji="1" lang="en-US" altLang="ja-JP" sz="1300">
              <a:latin typeface="ＭＳ Ｐゴシック"/>
            </a:rPr>
            <a:t>45</a:t>
          </a:r>
          <a:r>
            <a:rPr kumimoji="1" lang="ja-JP" altLang="en-US" sz="1300">
              <a:latin typeface="ＭＳ Ｐゴシック"/>
            </a:rPr>
            <a:t>団体（以下、「中核市」）の平均を上回る数値で推移している。これは昭和</a:t>
          </a:r>
          <a:r>
            <a:rPr kumimoji="1" lang="en-US" altLang="ja-JP" sz="1300">
              <a:latin typeface="ＭＳ Ｐゴシック"/>
            </a:rPr>
            <a:t>40</a:t>
          </a:r>
          <a:r>
            <a:rPr kumimoji="1" lang="ja-JP" altLang="en-US" sz="1300">
              <a:latin typeface="ＭＳ Ｐゴシック"/>
            </a:rPr>
            <a:t>年代の人口急増期に大量採用した職員が退職期を迎え、給与や退職金需要が中核市平均を上回っていることによるものである。定年退職のピーク（平成</a:t>
          </a:r>
          <a:r>
            <a:rPr kumimoji="1" lang="en-US" altLang="ja-JP" sz="1300">
              <a:latin typeface="ＭＳ Ｐゴシック"/>
            </a:rPr>
            <a:t>21</a:t>
          </a:r>
          <a:r>
            <a:rPr kumimoji="1" lang="ja-JP" altLang="en-US" sz="1300">
              <a:latin typeface="ＭＳ Ｐゴシック"/>
            </a:rPr>
            <a:t>年度）を超え、これらの需要が毎年度減少しており、類似団体との差は縮まりつつある。今後も適切な財政運営に努める。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147574</xdr:rowOff>
    </xdr:from>
    <xdr:to>
      <xdr:col>7</xdr:col>
      <xdr:colOff>15875</xdr:colOff>
      <xdr:row>39</xdr:row>
      <xdr:rowOff>156718</xdr:rowOff>
    </xdr:to>
    <xdr:cxnSp macro="">
      <xdr:nvCxnSpPr>
        <xdr:cNvPr id="64" name="直線コネクタ 63"/>
        <xdr:cNvCxnSpPr/>
      </xdr:nvCxnSpPr>
      <xdr:spPr>
        <a:xfrm flipV="1">
          <a:off x="3987800" y="68341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156718</xdr:rowOff>
    </xdr:from>
    <xdr:to>
      <xdr:col>5</xdr:col>
      <xdr:colOff>549275</xdr:colOff>
      <xdr:row>40</xdr:row>
      <xdr:rowOff>49276</xdr:rowOff>
    </xdr:to>
    <xdr:cxnSp macro="">
      <xdr:nvCxnSpPr>
        <xdr:cNvPr id="67" name="直線コネクタ 66"/>
        <xdr:cNvCxnSpPr/>
      </xdr:nvCxnSpPr>
      <xdr:spPr>
        <a:xfrm flipV="1">
          <a:off x="3098800" y="6843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49276</xdr:rowOff>
    </xdr:from>
    <xdr:to>
      <xdr:col>4</xdr:col>
      <xdr:colOff>346075</xdr:colOff>
      <xdr:row>41</xdr:row>
      <xdr:rowOff>14986</xdr:rowOff>
    </xdr:to>
    <xdr:cxnSp macro="">
      <xdr:nvCxnSpPr>
        <xdr:cNvPr id="70" name="直線コネクタ 69"/>
        <xdr:cNvCxnSpPr/>
      </xdr:nvCxnSpPr>
      <xdr:spPr>
        <a:xfrm flipV="1">
          <a:off x="2209800" y="69072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14986</xdr:rowOff>
    </xdr:from>
    <xdr:to>
      <xdr:col>3</xdr:col>
      <xdr:colOff>142875</xdr:colOff>
      <xdr:row>41</xdr:row>
      <xdr:rowOff>133858</xdr:rowOff>
    </xdr:to>
    <xdr:cxnSp macro="">
      <xdr:nvCxnSpPr>
        <xdr:cNvPr id="73" name="直線コネクタ 72"/>
        <xdr:cNvCxnSpPr/>
      </xdr:nvCxnSpPr>
      <xdr:spPr>
        <a:xfrm flipV="1">
          <a:off x="1320800" y="7044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96774</xdr:rowOff>
    </xdr:from>
    <xdr:to>
      <xdr:col>7</xdr:col>
      <xdr:colOff>66675</xdr:colOff>
      <xdr:row>40</xdr:row>
      <xdr:rowOff>26924</xdr:rowOff>
    </xdr:to>
    <xdr:sp macro="" textlink="">
      <xdr:nvSpPr>
        <xdr:cNvPr id="83" name="円/楕円 82"/>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68851</xdr:rowOff>
    </xdr:from>
    <xdr:ext cx="762000" cy="259045"/>
    <xdr:sp macro="" textlink="">
      <xdr:nvSpPr>
        <xdr:cNvPr id="84" name="人件費該当値テキスト"/>
        <xdr:cNvSpPr txBox="1"/>
      </xdr:nvSpPr>
      <xdr:spPr>
        <a:xfrm>
          <a:off x="4914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105918</xdr:rowOff>
    </xdr:from>
    <xdr:to>
      <xdr:col>5</xdr:col>
      <xdr:colOff>600075</xdr:colOff>
      <xdr:row>40</xdr:row>
      <xdr:rowOff>36068</xdr:rowOff>
    </xdr:to>
    <xdr:sp macro="" textlink="">
      <xdr:nvSpPr>
        <xdr:cNvPr id="85" name="円/楕円 84"/>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20845</xdr:rowOff>
    </xdr:from>
    <xdr:ext cx="736600" cy="259045"/>
    <xdr:sp macro="" textlink="">
      <xdr:nvSpPr>
        <xdr:cNvPr id="86" name="テキスト ボックス 85"/>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169926</xdr:rowOff>
    </xdr:from>
    <xdr:to>
      <xdr:col>4</xdr:col>
      <xdr:colOff>396875</xdr:colOff>
      <xdr:row>40</xdr:row>
      <xdr:rowOff>100076</xdr:rowOff>
    </xdr:to>
    <xdr:sp macro="" textlink="">
      <xdr:nvSpPr>
        <xdr:cNvPr id="87" name="円/楕円 86"/>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84853</xdr:rowOff>
    </xdr:from>
    <xdr:ext cx="762000" cy="259045"/>
    <xdr:sp macro="" textlink="">
      <xdr:nvSpPr>
        <xdr:cNvPr id="88" name="テキスト ボックス 87"/>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135636</xdr:rowOff>
    </xdr:from>
    <xdr:to>
      <xdr:col>3</xdr:col>
      <xdr:colOff>193675</xdr:colOff>
      <xdr:row>41</xdr:row>
      <xdr:rowOff>65786</xdr:rowOff>
    </xdr:to>
    <xdr:sp macro="" textlink="">
      <xdr:nvSpPr>
        <xdr:cNvPr id="89" name="円/楕円 88"/>
        <xdr:cNvSpPr/>
      </xdr:nvSpPr>
      <xdr:spPr>
        <a:xfrm>
          <a:off x="2159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50563</xdr:rowOff>
    </xdr:from>
    <xdr:ext cx="762000" cy="259045"/>
    <xdr:sp macro="" textlink="">
      <xdr:nvSpPr>
        <xdr:cNvPr id="90" name="テキスト ボックス 89"/>
        <xdr:cNvSpPr txBox="1"/>
      </xdr:nvSpPr>
      <xdr:spPr>
        <a:xfrm>
          <a:off x="1828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83058</xdr:rowOff>
    </xdr:from>
    <xdr:to>
      <xdr:col>1</xdr:col>
      <xdr:colOff>676275</xdr:colOff>
      <xdr:row>42</xdr:row>
      <xdr:rowOff>13208</xdr:rowOff>
    </xdr:to>
    <xdr:sp macro="" textlink="">
      <xdr:nvSpPr>
        <xdr:cNvPr id="91" name="円/楕円 90"/>
        <xdr:cNvSpPr/>
      </xdr:nvSpPr>
      <xdr:spPr>
        <a:xfrm>
          <a:off x="1270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169435</xdr:rowOff>
    </xdr:from>
    <xdr:ext cx="762000" cy="259045"/>
    <xdr:sp macro="" textlink="">
      <xdr:nvSpPr>
        <xdr:cNvPr id="92" name="テキスト ボックス 91"/>
        <xdr:cNvSpPr txBox="1"/>
      </xdr:nvSpPr>
      <xdr:spPr>
        <a:xfrm>
          <a:off x="939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物件費に係る経常収支比率は、中核市平均よりやや高い水準で推移している。これは、公共施設の老朽化により施設設備の</a:t>
          </a:r>
          <a:r>
            <a:rPr kumimoji="1" lang="ja-JP" altLang="en-US" sz="1300">
              <a:solidFill>
                <a:schemeClr val="dk1"/>
              </a:solidFill>
              <a:effectLst/>
              <a:latin typeface="+mn-lt"/>
              <a:ea typeface="+mn-ea"/>
              <a:cs typeface="+mn-cs"/>
            </a:rPr>
            <a:t>保守、</a:t>
          </a:r>
          <a:r>
            <a:rPr kumimoji="1" lang="ja-JP" altLang="en-US" sz="1300">
              <a:latin typeface="ＭＳ Ｐゴシック"/>
            </a:rPr>
            <a:t>点検、修繕等に係る経費等により、類似団体平均値と比べ大きくなっている。引き続き行財政改革の取組みを通じて、健全な財政運営に努める。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6350</xdr:rowOff>
    </xdr:from>
    <xdr:to>
      <xdr:col>24</xdr:col>
      <xdr:colOff>31750</xdr:colOff>
      <xdr:row>19</xdr:row>
      <xdr:rowOff>44450</xdr:rowOff>
    </xdr:to>
    <xdr:cxnSp macro="">
      <xdr:nvCxnSpPr>
        <xdr:cNvPr id="125" name="直線コネクタ 124"/>
        <xdr:cNvCxnSpPr/>
      </xdr:nvCxnSpPr>
      <xdr:spPr>
        <a:xfrm>
          <a:off x="15671800" y="326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26"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19</xdr:row>
      <xdr:rowOff>6350</xdr:rowOff>
    </xdr:to>
    <xdr:cxnSp macro="">
      <xdr:nvCxnSpPr>
        <xdr:cNvPr id="128" name="直線コネクタ 127"/>
        <xdr:cNvCxnSpPr/>
      </xdr:nvCxnSpPr>
      <xdr:spPr>
        <a:xfrm>
          <a:off x="14782800" y="311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0" name="テキスト ボックス 129"/>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18</xdr:row>
      <xdr:rowOff>25400</xdr:rowOff>
    </xdr:to>
    <xdr:cxnSp macro="">
      <xdr:nvCxnSpPr>
        <xdr:cNvPr id="131" name="直線コネクタ 130"/>
        <xdr:cNvCxnSpPr/>
      </xdr:nvCxnSpPr>
      <xdr:spPr>
        <a:xfrm>
          <a:off x="13893800" y="304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17</xdr:row>
      <xdr:rowOff>146050</xdr:rowOff>
    </xdr:to>
    <xdr:cxnSp macro="">
      <xdr:nvCxnSpPr>
        <xdr:cNvPr id="134" name="直線コネクタ 133"/>
        <xdr:cNvCxnSpPr/>
      </xdr:nvCxnSpPr>
      <xdr:spPr>
        <a:xfrm flipV="1">
          <a:off x="13004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36" name="テキスト ボックス 135"/>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8" name="テキスト ボックス 137"/>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4" name="円/楕円 143"/>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5"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6" name="円/楕円 145"/>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7" name="テキスト ボックス 146"/>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48" name="円/楕円 147"/>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49" name="テキスト ボックス 14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0" name="円/楕円 149"/>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1" name="テキスト ボックス 150"/>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2" name="円/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中核市平均と同様に増加傾向にある。本市は高齢化率が全国平均を上回っており、今後も上昇する見込みである。健康増進事業を推進するとともに、市単独扶助費の合理化・適正化を図り、自然増に対応し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107950</xdr:rowOff>
    </xdr:to>
    <xdr:cxnSp macro="">
      <xdr:nvCxnSpPr>
        <xdr:cNvPr id="186" name="直線コネクタ 185"/>
        <xdr:cNvCxnSpPr/>
      </xdr:nvCxnSpPr>
      <xdr:spPr>
        <a:xfrm flipV="1">
          <a:off x="3987800" y="982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107950</xdr:rowOff>
    </xdr:to>
    <xdr:cxnSp macro="">
      <xdr:nvCxnSpPr>
        <xdr:cNvPr id="189" name="直線コネクタ 188"/>
        <xdr:cNvCxnSpPr/>
      </xdr:nvCxnSpPr>
      <xdr:spPr>
        <a:xfrm>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1" name="テキスト ボックス 190"/>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19050</xdr:rowOff>
    </xdr:to>
    <xdr:cxnSp macro="">
      <xdr:nvCxnSpPr>
        <xdr:cNvPr id="192" name="直線コネクタ 191"/>
        <xdr:cNvCxnSpPr/>
      </xdr:nvCxnSpPr>
      <xdr:spPr>
        <a:xfrm>
          <a:off x="2209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88900</xdr:rowOff>
    </xdr:to>
    <xdr:cxnSp macro="">
      <xdr:nvCxnSpPr>
        <xdr:cNvPr id="195" name="直線コネクタ 194"/>
        <xdr:cNvCxnSpPr/>
      </xdr:nvCxnSpPr>
      <xdr:spPr>
        <a:xfrm>
          <a:off x="1320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7" name="テキスト ボックス 19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5" name="円/楕円 204"/>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6"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7" name="円/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09" name="円/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0" name="テキスト ボックス 209"/>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3" name="円/楕円 212"/>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14" name="テキスト ボックス 213"/>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その他の経常収支比率は、医療関係特別会計の繰出金が増加しており、上昇傾向にある。今後も高齢化の影響により増加傾向は続くため、更なるコスト縮減を図るなど、適正な財政運営に努める。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92710</xdr:rowOff>
    </xdr:to>
    <xdr:cxnSp macro="">
      <xdr:nvCxnSpPr>
        <xdr:cNvPr id="247" name="直線コネクタ 246"/>
        <xdr:cNvCxnSpPr/>
      </xdr:nvCxnSpPr>
      <xdr:spPr>
        <a:xfrm>
          <a:off x="15671800" y="1014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48"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59</xdr:row>
      <xdr:rowOff>31750</xdr:rowOff>
    </xdr:to>
    <xdr:cxnSp macro="">
      <xdr:nvCxnSpPr>
        <xdr:cNvPr id="250" name="直線コネクタ 249"/>
        <xdr:cNvCxnSpPr/>
      </xdr:nvCxnSpPr>
      <xdr:spPr>
        <a:xfrm>
          <a:off x="14782800" y="1007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2" name="テキスト ボックス 251"/>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134620</xdr:rowOff>
    </xdr:to>
    <xdr:cxnSp macro="">
      <xdr:nvCxnSpPr>
        <xdr:cNvPr id="253" name="直線コネクタ 252"/>
        <xdr:cNvCxnSpPr/>
      </xdr:nvCxnSpPr>
      <xdr:spPr>
        <a:xfrm>
          <a:off x="13893800" y="1004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5" name="テキスト ボックス 25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104140</xdr:rowOff>
    </xdr:to>
    <xdr:cxnSp macro="">
      <xdr:nvCxnSpPr>
        <xdr:cNvPr id="256" name="直線コネクタ 255"/>
        <xdr:cNvCxnSpPr/>
      </xdr:nvCxnSpPr>
      <xdr:spPr>
        <a:xfrm>
          <a:off x="13004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8" name="テキスト ボックス 257"/>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0" name="テキスト ボックス 25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6" name="円/楕円 265"/>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7"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68" name="円/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0" name="円/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1" name="テキスト ボックス 270"/>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2" name="円/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4" name="円/楕円 27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5" name="テキスト ボックス 27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補助費等に係る経常収支比率は、中核市の平均よりも低い数値で推移している。これは、本市には病院事業会計への繰出金がないことが大きな要因として考えられる。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33</xdr:row>
      <xdr:rowOff>146050</xdr:rowOff>
    </xdr:to>
    <xdr:cxnSp macro="">
      <xdr:nvCxnSpPr>
        <xdr:cNvPr id="308" name="直線コネクタ 307"/>
        <xdr:cNvCxnSpPr/>
      </xdr:nvCxnSpPr>
      <xdr:spPr>
        <a:xfrm flipV="1">
          <a:off x="15671800" y="575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120650</xdr:rowOff>
    </xdr:from>
    <xdr:to>
      <xdr:col>22</xdr:col>
      <xdr:colOff>565150</xdr:colOff>
      <xdr:row>33</xdr:row>
      <xdr:rowOff>146050</xdr:rowOff>
    </xdr:to>
    <xdr:cxnSp macro="">
      <xdr:nvCxnSpPr>
        <xdr:cNvPr id="311" name="直線コネクタ 310"/>
        <xdr:cNvCxnSpPr/>
      </xdr:nvCxnSpPr>
      <xdr:spPr>
        <a:xfrm>
          <a:off x="14782800" y="577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120650</xdr:rowOff>
    </xdr:from>
    <xdr:to>
      <xdr:col>21</xdr:col>
      <xdr:colOff>361950</xdr:colOff>
      <xdr:row>33</xdr:row>
      <xdr:rowOff>146050</xdr:rowOff>
    </xdr:to>
    <xdr:cxnSp macro="">
      <xdr:nvCxnSpPr>
        <xdr:cNvPr id="314" name="直線コネクタ 313"/>
        <xdr:cNvCxnSpPr/>
      </xdr:nvCxnSpPr>
      <xdr:spPr>
        <a:xfrm flipV="1">
          <a:off x="13893800" y="577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146050</xdr:rowOff>
    </xdr:to>
    <xdr:cxnSp macro="">
      <xdr:nvCxnSpPr>
        <xdr:cNvPr id="317" name="直線コネクタ 316"/>
        <xdr:cNvCxnSpPr/>
      </xdr:nvCxnSpPr>
      <xdr:spPr>
        <a:xfrm>
          <a:off x="13004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27" name="円/楕円 326"/>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28"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95250</xdr:rowOff>
    </xdr:from>
    <xdr:to>
      <xdr:col>22</xdr:col>
      <xdr:colOff>615950</xdr:colOff>
      <xdr:row>34</xdr:row>
      <xdr:rowOff>25400</xdr:rowOff>
    </xdr:to>
    <xdr:sp macro="" textlink="">
      <xdr:nvSpPr>
        <xdr:cNvPr id="329" name="円/楕円 328"/>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35577</xdr:rowOff>
    </xdr:from>
    <xdr:ext cx="736600" cy="259045"/>
    <xdr:sp macro="" textlink="">
      <xdr:nvSpPr>
        <xdr:cNvPr id="330" name="テキスト ボックス 329"/>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69850</xdr:rowOff>
    </xdr:from>
    <xdr:to>
      <xdr:col>21</xdr:col>
      <xdr:colOff>412750</xdr:colOff>
      <xdr:row>34</xdr:row>
      <xdr:rowOff>0</xdr:rowOff>
    </xdr:to>
    <xdr:sp macro="" textlink="">
      <xdr:nvSpPr>
        <xdr:cNvPr id="331" name="円/楕円 330"/>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10177</xdr:rowOff>
    </xdr:from>
    <xdr:ext cx="762000" cy="259045"/>
    <xdr:sp macro="" textlink="">
      <xdr:nvSpPr>
        <xdr:cNvPr id="332" name="テキスト ボックス 331"/>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3" name="円/楕円 332"/>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4" name="テキスト ボックス 333"/>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5" name="円/楕円 334"/>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6" name="テキスト ボックス 335"/>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公債費に係る経常収支比率は、中核市の中でも良好な数値で推移している。これは市債の発行を抑制し、市債残高を着実に減少させてきたことが要因となっている。今後も市債の適正管理に努める。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100330</xdr:rowOff>
    </xdr:to>
    <xdr:cxnSp macro="">
      <xdr:nvCxnSpPr>
        <xdr:cNvPr id="369" name="直線コネクタ 368"/>
        <xdr:cNvCxnSpPr/>
      </xdr:nvCxnSpPr>
      <xdr:spPr>
        <a:xfrm flipV="1">
          <a:off x="3987800" y="12905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0"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100330</xdr:rowOff>
    </xdr:to>
    <xdr:cxnSp macro="">
      <xdr:nvCxnSpPr>
        <xdr:cNvPr id="372" name="直線コネクタ 371"/>
        <xdr:cNvCxnSpPr/>
      </xdr:nvCxnSpPr>
      <xdr:spPr>
        <a:xfrm>
          <a:off x="3098800" y="1293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4" name="テキスト ボックス 37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130810</xdr:rowOff>
    </xdr:to>
    <xdr:cxnSp macro="">
      <xdr:nvCxnSpPr>
        <xdr:cNvPr id="375" name="直線コネクタ 374"/>
        <xdr:cNvCxnSpPr/>
      </xdr:nvCxnSpPr>
      <xdr:spPr>
        <a:xfrm flipV="1">
          <a:off x="2209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77" name="テキスト ボックス 376"/>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130810</xdr:rowOff>
    </xdr:to>
    <xdr:cxnSp macro="">
      <xdr:nvCxnSpPr>
        <xdr:cNvPr id="378" name="直線コネクタ 377"/>
        <xdr:cNvCxnSpPr/>
      </xdr:nvCxnSpPr>
      <xdr:spPr>
        <a:xfrm>
          <a:off x="1320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0" name="テキスト ボックス 379"/>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2" name="テキスト ボックス 381"/>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8" name="円/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9"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90" name="円/楕円 389"/>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1" name="テキスト ボックス 390"/>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2" name="円/楕円 391"/>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93" name="テキスト ボックス 392"/>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4" name="円/楕円 393"/>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5" name="テキスト ボックス 394"/>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6" name="円/楕円 395"/>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7" name="テキスト ボックス 396"/>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影響による医療関係特別会計への繰出金などが増加しており、公債費以外の経常収支比率は中核市平均より高い数値となっている。今後もこの傾向が続く見込みであることから、コスト縮減を図るなど、適正な財政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46989</xdr:rowOff>
    </xdr:from>
    <xdr:to>
      <xdr:col>24</xdr:col>
      <xdr:colOff>31750</xdr:colOff>
      <xdr:row>80</xdr:row>
      <xdr:rowOff>54611</xdr:rowOff>
    </xdr:to>
    <xdr:cxnSp macro="">
      <xdr:nvCxnSpPr>
        <xdr:cNvPr id="430" name="直線コネクタ 429"/>
        <xdr:cNvCxnSpPr/>
      </xdr:nvCxnSpPr>
      <xdr:spPr>
        <a:xfrm>
          <a:off x="15671800" y="13762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1"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46989</xdr:rowOff>
    </xdr:to>
    <xdr:cxnSp macro="">
      <xdr:nvCxnSpPr>
        <xdr:cNvPr id="433" name="直線コネクタ 432"/>
        <xdr:cNvCxnSpPr/>
      </xdr:nvCxnSpPr>
      <xdr:spPr>
        <a:xfrm>
          <a:off x="14782800" y="136753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130811</xdr:rowOff>
    </xdr:from>
    <xdr:to>
      <xdr:col>21</xdr:col>
      <xdr:colOff>361950</xdr:colOff>
      <xdr:row>79</xdr:row>
      <xdr:rowOff>130811</xdr:rowOff>
    </xdr:to>
    <xdr:cxnSp macro="">
      <xdr:nvCxnSpPr>
        <xdr:cNvPr id="436" name="直線コネクタ 435"/>
        <xdr:cNvCxnSpPr/>
      </xdr:nvCxnSpPr>
      <xdr:spPr>
        <a:xfrm>
          <a:off x="13893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79</xdr:row>
      <xdr:rowOff>130811</xdr:rowOff>
    </xdr:to>
    <xdr:cxnSp macro="">
      <xdr:nvCxnSpPr>
        <xdr:cNvPr id="439" name="直線コネクタ 438"/>
        <xdr:cNvCxnSpPr/>
      </xdr:nvCxnSpPr>
      <xdr:spPr>
        <a:xfrm>
          <a:off x="13004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1" name="テキスト ボックス 44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3" name="テキスト ボックス 44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3811</xdr:rowOff>
    </xdr:from>
    <xdr:to>
      <xdr:col>24</xdr:col>
      <xdr:colOff>82550</xdr:colOff>
      <xdr:row>80</xdr:row>
      <xdr:rowOff>105411</xdr:rowOff>
    </xdr:to>
    <xdr:sp macro="" textlink="">
      <xdr:nvSpPr>
        <xdr:cNvPr id="449" name="円/楕円 448"/>
        <xdr:cNvSpPr/>
      </xdr:nvSpPr>
      <xdr:spPr>
        <a:xfrm>
          <a:off x="16459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83838</xdr:rowOff>
    </xdr:from>
    <xdr:ext cx="762000" cy="259045"/>
    <xdr:sp macro="" textlink="">
      <xdr:nvSpPr>
        <xdr:cNvPr id="450" name="公債費以外該当値テキスト"/>
        <xdr:cNvSpPr txBox="1"/>
      </xdr:nvSpPr>
      <xdr:spPr>
        <a:xfrm>
          <a:off x="16598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51" name="円/楕円 450"/>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52" name="テキスト ボックス 451"/>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53" name="円/楕円 452"/>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54" name="テキスト ボックス 453"/>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55" name="円/楕円 454"/>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166388</xdr:rowOff>
    </xdr:from>
    <xdr:ext cx="762000" cy="259045"/>
    <xdr:sp macro="" textlink="">
      <xdr:nvSpPr>
        <xdr:cNvPr id="456" name="テキスト ボックス 455"/>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57" name="円/楕円 456"/>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8" name="テキスト ボックス 457"/>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123510</xdr:rowOff>
    </xdr:from>
    <xdr:to>
      <xdr:col>4</xdr:col>
      <xdr:colOff>1117600</xdr:colOff>
      <xdr:row>18</xdr:row>
      <xdr:rowOff>43957</xdr:rowOff>
    </xdr:to>
    <xdr:cxnSp macro="">
      <xdr:nvCxnSpPr>
        <xdr:cNvPr id="48" name="直線コネクタ 47"/>
        <xdr:cNvCxnSpPr/>
      </xdr:nvCxnSpPr>
      <xdr:spPr bwMode="auto">
        <a:xfrm flipV="1">
          <a:off x="5003800" y="3085785"/>
          <a:ext cx="647700" cy="9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43957</xdr:rowOff>
    </xdr:from>
    <xdr:to>
      <xdr:col>4</xdr:col>
      <xdr:colOff>469900</xdr:colOff>
      <xdr:row>18</xdr:row>
      <xdr:rowOff>118709</xdr:rowOff>
    </xdr:to>
    <xdr:cxnSp macro="">
      <xdr:nvCxnSpPr>
        <xdr:cNvPr id="51" name="直線コネクタ 50"/>
        <xdr:cNvCxnSpPr/>
      </xdr:nvCxnSpPr>
      <xdr:spPr bwMode="auto">
        <a:xfrm flipV="1">
          <a:off x="4305300" y="3177682"/>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87437</xdr:rowOff>
    </xdr:from>
    <xdr:to>
      <xdr:col>3</xdr:col>
      <xdr:colOff>904875</xdr:colOff>
      <xdr:row>18</xdr:row>
      <xdr:rowOff>118709</xdr:rowOff>
    </xdr:to>
    <xdr:cxnSp macro="">
      <xdr:nvCxnSpPr>
        <xdr:cNvPr id="54" name="直線コネクタ 53"/>
        <xdr:cNvCxnSpPr/>
      </xdr:nvCxnSpPr>
      <xdr:spPr bwMode="auto">
        <a:xfrm>
          <a:off x="3606800" y="3221162"/>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3266</xdr:rowOff>
    </xdr:from>
    <xdr:to>
      <xdr:col>3</xdr:col>
      <xdr:colOff>206375</xdr:colOff>
      <xdr:row>18</xdr:row>
      <xdr:rowOff>87437</xdr:rowOff>
    </xdr:to>
    <xdr:cxnSp macro="">
      <xdr:nvCxnSpPr>
        <xdr:cNvPr id="57" name="直線コネクタ 56"/>
        <xdr:cNvCxnSpPr/>
      </xdr:nvCxnSpPr>
      <xdr:spPr bwMode="auto">
        <a:xfrm>
          <a:off x="2908300" y="3136991"/>
          <a:ext cx="698500" cy="8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72710</xdr:rowOff>
    </xdr:from>
    <xdr:to>
      <xdr:col>5</xdr:col>
      <xdr:colOff>34925</xdr:colOff>
      <xdr:row>18</xdr:row>
      <xdr:rowOff>2860</xdr:rowOff>
    </xdr:to>
    <xdr:sp macro="" textlink="">
      <xdr:nvSpPr>
        <xdr:cNvPr id="67" name="円/楕円 66"/>
        <xdr:cNvSpPr/>
      </xdr:nvSpPr>
      <xdr:spPr bwMode="auto">
        <a:xfrm>
          <a:off x="5600700" y="303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44787</xdr:rowOff>
    </xdr:from>
    <xdr:ext cx="762000" cy="259045"/>
    <xdr:sp macro="" textlink="">
      <xdr:nvSpPr>
        <xdr:cNvPr id="68" name="人口1人当たり決算額の推移該当値テキスト130"/>
        <xdr:cNvSpPr txBox="1"/>
      </xdr:nvSpPr>
      <xdr:spPr>
        <a:xfrm>
          <a:off x="5740400" y="300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164607</xdr:rowOff>
    </xdr:from>
    <xdr:to>
      <xdr:col>4</xdr:col>
      <xdr:colOff>520700</xdr:colOff>
      <xdr:row>18</xdr:row>
      <xdr:rowOff>94757</xdr:rowOff>
    </xdr:to>
    <xdr:sp macro="" textlink="">
      <xdr:nvSpPr>
        <xdr:cNvPr id="69" name="円/楕円 68"/>
        <xdr:cNvSpPr/>
      </xdr:nvSpPr>
      <xdr:spPr bwMode="auto">
        <a:xfrm>
          <a:off x="4953000" y="31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79534</xdr:rowOff>
    </xdr:from>
    <xdr:ext cx="736600" cy="259045"/>
    <xdr:sp macro="" textlink="">
      <xdr:nvSpPr>
        <xdr:cNvPr id="70" name="テキスト ボックス 69"/>
        <xdr:cNvSpPr txBox="1"/>
      </xdr:nvSpPr>
      <xdr:spPr>
        <a:xfrm>
          <a:off x="4622800" y="321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67909</xdr:rowOff>
    </xdr:from>
    <xdr:to>
      <xdr:col>3</xdr:col>
      <xdr:colOff>955675</xdr:colOff>
      <xdr:row>18</xdr:row>
      <xdr:rowOff>169509</xdr:rowOff>
    </xdr:to>
    <xdr:sp macro="" textlink="">
      <xdr:nvSpPr>
        <xdr:cNvPr id="71" name="円/楕円 70"/>
        <xdr:cNvSpPr/>
      </xdr:nvSpPr>
      <xdr:spPr bwMode="auto">
        <a:xfrm>
          <a:off x="4254500" y="320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154286</xdr:rowOff>
    </xdr:from>
    <xdr:ext cx="762000" cy="259045"/>
    <xdr:sp macro="" textlink="">
      <xdr:nvSpPr>
        <xdr:cNvPr id="72" name="テキスト ボックス 71"/>
        <xdr:cNvSpPr txBox="1"/>
      </xdr:nvSpPr>
      <xdr:spPr>
        <a:xfrm>
          <a:off x="3924300" y="328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36637</xdr:rowOff>
    </xdr:from>
    <xdr:to>
      <xdr:col>3</xdr:col>
      <xdr:colOff>257175</xdr:colOff>
      <xdr:row>18</xdr:row>
      <xdr:rowOff>138237</xdr:rowOff>
    </xdr:to>
    <xdr:sp macro="" textlink="">
      <xdr:nvSpPr>
        <xdr:cNvPr id="73" name="円/楕円 72"/>
        <xdr:cNvSpPr/>
      </xdr:nvSpPr>
      <xdr:spPr bwMode="auto">
        <a:xfrm>
          <a:off x="3556000" y="317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123014</xdr:rowOff>
    </xdr:from>
    <xdr:ext cx="762000" cy="259045"/>
    <xdr:sp macro="" textlink="">
      <xdr:nvSpPr>
        <xdr:cNvPr id="74" name="テキスト ボックス 73"/>
        <xdr:cNvSpPr txBox="1"/>
      </xdr:nvSpPr>
      <xdr:spPr>
        <a:xfrm>
          <a:off x="3225800" y="325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123916</xdr:rowOff>
    </xdr:from>
    <xdr:to>
      <xdr:col>2</xdr:col>
      <xdr:colOff>692150</xdr:colOff>
      <xdr:row>18</xdr:row>
      <xdr:rowOff>54066</xdr:rowOff>
    </xdr:to>
    <xdr:sp macro="" textlink="">
      <xdr:nvSpPr>
        <xdr:cNvPr id="75" name="円/楕円 74"/>
        <xdr:cNvSpPr/>
      </xdr:nvSpPr>
      <xdr:spPr bwMode="auto">
        <a:xfrm>
          <a:off x="2857500" y="308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38843</xdr:rowOff>
    </xdr:from>
    <xdr:ext cx="762000" cy="259045"/>
    <xdr:sp macro="" textlink="">
      <xdr:nvSpPr>
        <xdr:cNvPr id="76" name="テキスト ボックス 75"/>
        <xdr:cNvSpPr txBox="1"/>
      </xdr:nvSpPr>
      <xdr:spPr>
        <a:xfrm>
          <a:off x="2527300" y="317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254422</xdr:rowOff>
    </xdr:from>
    <xdr:to>
      <xdr:col>4</xdr:col>
      <xdr:colOff>1117600</xdr:colOff>
      <xdr:row>38</xdr:row>
      <xdr:rowOff>29022</xdr:rowOff>
    </xdr:to>
    <xdr:cxnSp macro="">
      <xdr:nvCxnSpPr>
        <xdr:cNvPr id="108" name="直線コネクタ 107"/>
        <xdr:cNvCxnSpPr/>
      </xdr:nvCxnSpPr>
      <xdr:spPr bwMode="auto">
        <a:xfrm flipV="1">
          <a:off x="5003800" y="7379122"/>
          <a:ext cx="647700" cy="11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29022</xdr:rowOff>
    </xdr:from>
    <xdr:to>
      <xdr:col>4</xdr:col>
      <xdr:colOff>469900</xdr:colOff>
      <xdr:row>38</xdr:row>
      <xdr:rowOff>63815</xdr:rowOff>
    </xdr:to>
    <xdr:cxnSp macro="">
      <xdr:nvCxnSpPr>
        <xdr:cNvPr id="111" name="直線コネクタ 110"/>
        <xdr:cNvCxnSpPr/>
      </xdr:nvCxnSpPr>
      <xdr:spPr bwMode="auto">
        <a:xfrm flipV="1">
          <a:off x="4305300" y="7496622"/>
          <a:ext cx="698500" cy="3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340192</xdr:rowOff>
    </xdr:from>
    <xdr:to>
      <xdr:col>3</xdr:col>
      <xdr:colOff>904875</xdr:colOff>
      <xdr:row>38</xdr:row>
      <xdr:rowOff>63815</xdr:rowOff>
    </xdr:to>
    <xdr:cxnSp macro="">
      <xdr:nvCxnSpPr>
        <xdr:cNvPr id="114" name="直線コネクタ 113"/>
        <xdr:cNvCxnSpPr/>
      </xdr:nvCxnSpPr>
      <xdr:spPr bwMode="auto">
        <a:xfrm>
          <a:off x="3606800" y="7464892"/>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340192</xdr:rowOff>
    </xdr:from>
    <xdr:to>
      <xdr:col>3</xdr:col>
      <xdr:colOff>206375</xdr:colOff>
      <xdr:row>38</xdr:row>
      <xdr:rowOff>115159</xdr:rowOff>
    </xdr:to>
    <xdr:cxnSp macro="">
      <xdr:nvCxnSpPr>
        <xdr:cNvPr id="117" name="直線コネクタ 116"/>
        <xdr:cNvCxnSpPr/>
      </xdr:nvCxnSpPr>
      <xdr:spPr bwMode="auto">
        <a:xfrm flipV="1">
          <a:off x="2908300" y="7464892"/>
          <a:ext cx="698500" cy="11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203622</xdr:rowOff>
    </xdr:from>
    <xdr:to>
      <xdr:col>5</xdr:col>
      <xdr:colOff>34925</xdr:colOff>
      <xdr:row>37</xdr:row>
      <xdr:rowOff>305222</xdr:rowOff>
    </xdr:to>
    <xdr:sp macro="" textlink="">
      <xdr:nvSpPr>
        <xdr:cNvPr id="127" name="円/楕円 126"/>
        <xdr:cNvSpPr/>
      </xdr:nvSpPr>
      <xdr:spPr bwMode="auto">
        <a:xfrm>
          <a:off x="5600700" y="73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175699</xdr:rowOff>
    </xdr:from>
    <xdr:ext cx="762000" cy="259045"/>
    <xdr:sp macro="" textlink="">
      <xdr:nvSpPr>
        <xdr:cNvPr id="128" name="人口1人当たり決算額の推移該当値テキスト445"/>
        <xdr:cNvSpPr txBox="1"/>
      </xdr:nvSpPr>
      <xdr:spPr>
        <a:xfrm>
          <a:off x="5740400" y="73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321122</xdr:rowOff>
    </xdr:from>
    <xdr:to>
      <xdr:col>4</xdr:col>
      <xdr:colOff>520700</xdr:colOff>
      <xdr:row>38</xdr:row>
      <xdr:rowOff>79822</xdr:rowOff>
    </xdr:to>
    <xdr:sp macro="" textlink="">
      <xdr:nvSpPr>
        <xdr:cNvPr id="129" name="円/楕円 128"/>
        <xdr:cNvSpPr/>
      </xdr:nvSpPr>
      <xdr:spPr bwMode="auto">
        <a:xfrm>
          <a:off x="4953000" y="744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64599</xdr:rowOff>
    </xdr:from>
    <xdr:ext cx="736600" cy="259045"/>
    <xdr:sp macro="" textlink="">
      <xdr:nvSpPr>
        <xdr:cNvPr id="130" name="テキスト ボックス 129"/>
        <xdr:cNvSpPr txBox="1"/>
      </xdr:nvSpPr>
      <xdr:spPr>
        <a:xfrm>
          <a:off x="4622800" y="753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13015</xdr:rowOff>
    </xdr:from>
    <xdr:to>
      <xdr:col>3</xdr:col>
      <xdr:colOff>955675</xdr:colOff>
      <xdr:row>38</xdr:row>
      <xdr:rowOff>114615</xdr:rowOff>
    </xdr:to>
    <xdr:sp macro="" textlink="">
      <xdr:nvSpPr>
        <xdr:cNvPr id="131" name="円/楕円 130"/>
        <xdr:cNvSpPr/>
      </xdr:nvSpPr>
      <xdr:spPr bwMode="auto">
        <a:xfrm>
          <a:off x="4254500" y="748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99392</xdr:rowOff>
    </xdr:from>
    <xdr:ext cx="762000" cy="259045"/>
    <xdr:sp macro="" textlink="">
      <xdr:nvSpPr>
        <xdr:cNvPr id="132" name="テキスト ボックス 131"/>
        <xdr:cNvSpPr txBox="1"/>
      </xdr:nvSpPr>
      <xdr:spPr>
        <a:xfrm>
          <a:off x="3924300" y="756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289392</xdr:rowOff>
    </xdr:from>
    <xdr:to>
      <xdr:col>3</xdr:col>
      <xdr:colOff>257175</xdr:colOff>
      <xdr:row>38</xdr:row>
      <xdr:rowOff>48092</xdr:rowOff>
    </xdr:to>
    <xdr:sp macro="" textlink="">
      <xdr:nvSpPr>
        <xdr:cNvPr id="133" name="円/楕円 132"/>
        <xdr:cNvSpPr/>
      </xdr:nvSpPr>
      <xdr:spPr bwMode="auto">
        <a:xfrm>
          <a:off x="3556000" y="7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32869</xdr:rowOff>
    </xdr:from>
    <xdr:ext cx="762000" cy="259045"/>
    <xdr:sp macro="" textlink="">
      <xdr:nvSpPr>
        <xdr:cNvPr id="134" name="テキスト ボックス 133"/>
        <xdr:cNvSpPr txBox="1"/>
      </xdr:nvSpPr>
      <xdr:spPr>
        <a:xfrm>
          <a:off x="3225800" y="75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64359</xdr:rowOff>
    </xdr:from>
    <xdr:to>
      <xdr:col>2</xdr:col>
      <xdr:colOff>692150</xdr:colOff>
      <xdr:row>38</xdr:row>
      <xdr:rowOff>165959</xdr:rowOff>
    </xdr:to>
    <xdr:sp macro="" textlink="">
      <xdr:nvSpPr>
        <xdr:cNvPr id="135" name="円/楕円 134"/>
        <xdr:cNvSpPr/>
      </xdr:nvSpPr>
      <xdr:spPr bwMode="auto">
        <a:xfrm>
          <a:off x="2857500" y="753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150736</xdr:rowOff>
    </xdr:from>
    <xdr:ext cx="762000" cy="259045"/>
    <xdr:sp macro="" textlink="">
      <xdr:nvSpPr>
        <xdr:cNvPr id="136" name="テキスト ボックス 135"/>
        <xdr:cNvSpPr txBox="1"/>
      </xdr:nvSpPr>
      <xdr:spPr>
        <a:xfrm>
          <a:off x="2527300" y="76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84684</xdr:rowOff>
    </xdr:from>
    <xdr:to>
      <xdr:col>6</xdr:col>
      <xdr:colOff>511175</xdr:colOff>
      <xdr:row>35</xdr:row>
      <xdr:rowOff>152235</xdr:rowOff>
    </xdr:to>
    <xdr:cxnSp macro="">
      <xdr:nvCxnSpPr>
        <xdr:cNvPr id="61" name="直線コネクタ 60"/>
        <xdr:cNvCxnSpPr/>
      </xdr:nvCxnSpPr>
      <xdr:spPr>
        <a:xfrm flipV="1">
          <a:off x="3797300" y="6085434"/>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118516</xdr:rowOff>
    </xdr:from>
    <xdr:to>
      <xdr:col>5</xdr:col>
      <xdr:colOff>358775</xdr:colOff>
      <xdr:row>35</xdr:row>
      <xdr:rowOff>152235</xdr:rowOff>
    </xdr:to>
    <xdr:cxnSp macro="">
      <xdr:nvCxnSpPr>
        <xdr:cNvPr id="64" name="直線コネクタ 63"/>
        <xdr:cNvCxnSpPr/>
      </xdr:nvCxnSpPr>
      <xdr:spPr>
        <a:xfrm>
          <a:off x="2908300" y="611926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46698</xdr:rowOff>
    </xdr:from>
    <xdr:to>
      <xdr:col>4</xdr:col>
      <xdr:colOff>155575</xdr:colOff>
      <xdr:row>35</xdr:row>
      <xdr:rowOff>118516</xdr:rowOff>
    </xdr:to>
    <xdr:cxnSp macro="">
      <xdr:nvCxnSpPr>
        <xdr:cNvPr id="67" name="直線コネクタ 66"/>
        <xdr:cNvCxnSpPr/>
      </xdr:nvCxnSpPr>
      <xdr:spPr>
        <a:xfrm>
          <a:off x="2019300" y="6047448"/>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115888</xdr:rowOff>
    </xdr:from>
    <xdr:to>
      <xdr:col>2</xdr:col>
      <xdr:colOff>638175</xdr:colOff>
      <xdr:row>35</xdr:row>
      <xdr:rowOff>46698</xdr:rowOff>
    </xdr:to>
    <xdr:cxnSp macro="">
      <xdr:nvCxnSpPr>
        <xdr:cNvPr id="70" name="直線コネクタ 69"/>
        <xdr:cNvCxnSpPr/>
      </xdr:nvCxnSpPr>
      <xdr:spPr>
        <a:xfrm>
          <a:off x="1130300" y="5945188"/>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33884</xdr:rowOff>
    </xdr:from>
    <xdr:to>
      <xdr:col>6</xdr:col>
      <xdr:colOff>561975</xdr:colOff>
      <xdr:row>35</xdr:row>
      <xdr:rowOff>135484</xdr:rowOff>
    </xdr:to>
    <xdr:sp macro="" textlink="">
      <xdr:nvSpPr>
        <xdr:cNvPr id="80" name="円/楕円 79"/>
        <xdr:cNvSpPr/>
      </xdr:nvSpPr>
      <xdr:spPr>
        <a:xfrm>
          <a:off x="45847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12311</xdr:rowOff>
    </xdr:from>
    <xdr:ext cx="534377" cy="259045"/>
    <xdr:sp macro="" textlink="">
      <xdr:nvSpPr>
        <xdr:cNvPr id="81" name="人件費該当値テキスト"/>
        <xdr:cNvSpPr txBox="1"/>
      </xdr:nvSpPr>
      <xdr:spPr>
        <a:xfrm>
          <a:off x="4686300" y="60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101435</xdr:rowOff>
    </xdr:from>
    <xdr:to>
      <xdr:col>5</xdr:col>
      <xdr:colOff>409575</xdr:colOff>
      <xdr:row>36</xdr:row>
      <xdr:rowOff>31585</xdr:rowOff>
    </xdr:to>
    <xdr:sp macro="" textlink="">
      <xdr:nvSpPr>
        <xdr:cNvPr id="82" name="円/楕円 81"/>
        <xdr:cNvSpPr/>
      </xdr:nvSpPr>
      <xdr:spPr>
        <a:xfrm>
          <a:off x="3746500" y="61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22712</xdr:rowOff>
    </xdr:from>
    <xdr:ext cx="534377" cy="259045"/>
    <xdr:sp macro="" textlink="">
      <xdr:nvSpPr>
        <xdr:cNvPr id="83" name="テキスト ボックス 82"/>
        <xdr:cNvSpPr txBox="1"/>
      </xdr:nvSpPr>
      <xdr:spPr>
        <a:xfrm>
          <a:off x="3530111" y="619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67716</xdr:rowOff>
    </xdr:from>
    <xdr:to>
      <xdr:col>4</xdr:col>
      <xdr:colOff>206375</xdr:colOff>
      <xdr:row>35</xdr:row>
      <xdr:rowOff>169316</xdr:rowOff>
    </xdr:to>
    <xdr:sp macro="" textlink="">
      <xdr:nvSpPr>
        <xdr:cNvPr id="84" name="円/楕円 83"/>
        <xdr:cNvSpPr/>
      </xdr:nvSpPr>
      <xdr:spPr>
        <a:xfrm>
          <a:off x="2857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160443</xdr:rowOff>
    </xdr:from>
    <xdr:ext cx="534377" cy="259045"/>
    <xdr:sp macro="" textlink="">
      <xdr:nvSpPr>
        <xdr:cNvPr id="85" name="テキスト ボックス 84"/>
        <xdr:cNvSpPr txBox="1"/>
      </xdr:nvSpPr>
      <xdr:spPr>
        <a:xfrm>
          <a:off x="2641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167348</xdr:rowOff>
    </xdr:from>
    <xdr:to>
      <xdr:col>3</xdr:col>
      <xdr:colOff>3175</xdr:colOff>
      <xdr:row>35</xdr:row>
      <xdr:rowOff>97498</xdr:rowOff>
    </xdr:to>
    <xdr:sp macro="" textlink="">
      <xdr:nvSpPr>
        <xdr:cNvPr id="86" name="円/楕円 85"/>
        <xdr:cNvSpPr/>
      </xdr:nvSpPr>
      <xdr:spPr>
        <a:xfrm>
          <a:off x="1968500" y="59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88625</xdr:rowOff>
    </xdr:from>
    <xdr:ext cx="534377" cy="259045"/>
    <xdr:sp macro="" textlink="">
      <xdr:nvSpPr>
        <xdr:cNvPr id="87" name="テキスト ボックス 86"/>
        <xdr:cNvSpPr txBox="1"/>
      </xdr:nvSpPr>
      <xdr:spPr>
        <a:xfrm>
          <a:off x="1752111" y="60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65088</xdr:rowOff>
    </xdr:from>
    <xdr:to>
      <xdr:col>1</xdr:col>
      <xdr:colOff>485775</xdr:colOff>
      <xdr:row>34</xdr:row>
      <xdr:rowOff>166688</xdr:rowOff>
    </xdr:to>
    <xdr:sp macro="" textlink="">
      <xdr:nvSpPr>
        <xdr:cNvPr id="88" name="円/楕円 87"/>
        <xdr:cNvSpPr/>
      </xdr:nvSpPr>
      <xdr:spPr>
        <a:xfrm>
          <a:off x="1079500" y="589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157815</xdr:rowOff>
    </xdr:from>
    <xdr:ext cx="534377" cy="259045"/>
    <xdr:sp macro="" textlink="">
      <xdr:nvSpPr>
        <xdr:cNvPr id="89" name="テキスト ボックス 88"/>
        <xdr:cNvSpPr txBox="1"/>
      </xdr:nvSpPr>
      <xdr:spPr>
        <a:xfrm>
          <a:off x="863111" y="59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42151</xdr:rowOff>
    </xdr:from>
    <xdr:to>
      <xdr:col>6</xdr:col>
      <xdr:colOff>511175</xdr:colOff>
      <xdr:row>58</xdr:row>
      <xdr:rowOff>62738</xdr:rowOff>
    </xdr:to>
    <xdr:cxnSp macro="">
      <xdr:nvCxnSpPr>
        <xdr:cNvPr id="119" name="直線コネクタ 118"/>
        <xdr:cNvCxnSpPr/>
      </xdr:nvCxnSpPr>
      <xdr:spPr>
        <a:xfrm flipV="1">
          <a:off x="3797300" y="9986251"/>
          <a:ext cx="8382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62738</xdr:rowOff>
    </xdr:from>
    <xdr:to>
      <xdr:col>5</xdr:col>
      <xdr:colOff>358775</xdr:colOff>
      <xdr:row>58</xdr:row>
      <xdr:rowOff>114033</xdr:rowOff>
    </xdr:to>
    <xdr:cxnSp macro="">
      <xdr:nvCxnSpPr>
        <xdr:cNvPr id="122" name="直線コネクタ 121"/>
        <xdr:cNvCxnSpPr/>
      </xdr:nvCxnSpPr>
      <xdr:spPr>
        <a:xfrm flipV="1">
          <a:off x="2908300" y="10006838"/>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114033</xdr:rowOff>
    </xdr:from>
    <xdr:to>
      <xdr:col>4</xdr:col>
      <xdr:colOff>155575</xdr:colOff>
      <xdr:row>58</xdr:row>
      <xdr:rowOff>123863</xdr:rowOff>
    </xdr:to>
    <xdr:cxnSp macro="">
      <xdr:nvCxnSpPr>
        <xdr:cNvPr id="125" name="直線コネクタ 124"/>
        <xdr:cNvCxnSpPr/>
      </xdr:nvCxnSpPr>
      <xdr:spPr>
        <a:xfrm flipV="1">
          <a:off x="2019300" y="100581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102095</xdr:rowOff>
    </xdr:from>
    <xdr:to>
      <xdr:col>2</xdr:col>
      <xdr:colOff>638175</xdr:colOff>
      <xdr:row>58</xdr:row>
      <xdr:rowOff>123863</xdr:rowOff>
    </xdr:to>
    <xdr:cxnSp macro="">
      <xdr:nvCxnSpPr>
        <xdr:cNvPr id="128" name="直線コネクタ 127"/>
        <xdr:cNvCxnSpPr/>
      </xdr:nvCxnSpPr>
      <xdr:spPr>
        <a:xfrm>
          <a:off x="1130300" y="10046195"/>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162801</xdr:rowOff>
    </xdr:from>
    <xdr:to>
      <xdr:col>6</xdr:col>
      <xdr:colOff>561975</xdr:colOff>
      <xdr:row>58</xdr:row>
      <xdr:rowOff>92951</xdr:rowOff>
    </xdr:to>
    <xdr:sp macro="" textlink="">
      <xdr:nvSpPr>
        <xdr:cNvPr id="138" name="円/楕円 137"/>
        <xdr:cNvSpPr/>
      </xdr:nvSpPr>
      <xdr:spPr>
        <a:xfrm>
          <a:off x="4584700" y="99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141228</xdr:rowOff>
    </xdr:from>
    <xdr:ext cx="534377" cy="259045"/>
    <xdr:sp macro="" textlink="">
      <xdr:nvSpPr>
        <xdr:cNvPr id="139" name="物件費該当値テキスト"/>
        <xdr:cNvSpPr txBox="1"/>
      </xdr:nvSpPr>
      <xdr:spPr>
        <a:xfrm>
          <a:off x="4686300" y="99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11938</xdr:rowOff>
    </xdr:from>
    <xdr:to>
      <xdr:col>5</xdr:col>
      <xdr:colOff>409575</xdr:colOff>
      <xdr:row>58</xdr:row>
      <xdr:rowOff>113538</xdr:rowOff>
    </xdr:to>
    <xdr:sp macro="" textlink="">
      <xdr:nvSpPr>
        <xdr:cNvPr id="140" name="円/楕円 139"/>
        <xdr:cNvSpPr/>
      </xdr:nvSpPr>
      <xdr:spPr>
        <a:xfrm>
          <a:off x="3746500" y="99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104665</xdr:rowOff>
    </xdr:from>
    <xdr:ext cx="534377" cy="259045"/>
    <xdr:sp macro="" textlink="">
      <xdr:nvSpPr>
        <xdr:cNvPr id="141" name="テキスト ボックス 140"/>
        <xdr:cNvSpPr txBox="1"/>
      </xdr:nvSpPr>
      <xdr:spPr>
        <a:xfrm>
          <a:off x="3530111" y="100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63233</xdr:rowOff>
    </xdr:from>
    <xdr:to>
      <xdr:col>4</xdr:col>
      <xdr:colOff>206375</xdr:colOff>
      <xdr:row>58</xdr:row>
      <xdr:rowOff>164833</xdr:rowOff>
    </xdr:to>
    <xdr:sp macro="" textlink="">
      <xdr:nvSpPr>
        <xdr:cNvPr id="142" name="円/楕円 141"/>
        <xdr:cNvSpPr/>
      </xdr:nvSpPr>
      <xdr:spPr>
        <a:xfrm>
          <a:off x="2857500" y="100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155960</xdr:rowOff>
    </xdr:from>
    <xdr:ext cx="534377" cy="259045"/>
    <xdr:sp macro="" textlink="">
      <xdr:nvSpPr>
        <xdr:cNvPr id="143" name="テキスト ボックス 142"/>
        <xdr:cNvSpPr txBox="1"/>
      </xdr:nvSpPr>
      <xdr:spPr>
        <a:xfrm>
          <a:off x="2641111" y="101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73063</xdr:rowOff>
    </xdr:from>
    <xdr:to>
      <xdr:col>3</xdr:col>
      <xdr:colOff>3175</xdr:colOff>
      <xdr:row>59</xdr:row>
      <xdr:rowOff>3213</xdr:rowOff>
    </xdr:to>
    <xdr:sp macro="" textlink="">
      <xdr:nvSpPr>
        <xdr:cNvPr id="144" name="円/楕円 143"/>
        <xdr:cNvSpPr/>
      </xdr:nvSpPr>
      <xdr:spPr>
        <a:xfrm>
          <a:off x="1968500" y="100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165790</xdr:rowOff>
    </xdr:from>
    <xdr:ext cx="534377" cy="259045"/>
    <xdr:sp macro="" textlink="">
      <xdr:nvSpPr>
        <xdr:cNvPr id="145" name="テキスト ボックス 144"/>
        <xdr:cNvSpPr txBox="1"/>
      </xdr:nvSpPr>
      <xdr:spPr>
        <a:xfrm>
          <a:off x="1752111" y="1010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51295</xdr:rowOff>
    </xdr:from>
    <xdr:to>
      <xdr:col>1</xdr:col>
      <xdr:colOff>485775</xdr:colOff>
      <xdr:row>58</xdr:row>
      <xdr:rowOff>152895</xdr:rowOff>
    </xdr:to>
    <xdr:sp macro="" textlink="">
      <xdr:nvSpPr>
        <xdr:cNvPr id="146" name="円/楕円 145"/>
        <xdr:cNvSpPr/>
      </xdr:nvSpPr>
      <xdr:spPr>
        <a:xfrm>
          <a:off x="1079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144022</xdr:rowOff>
    </xdr:from>
    <xdr:ext cx="534377" cy="259045"/>
    <xdr:sp macro="" textlink="">
      <xdr:nvSpPr>
        <xdr:cNvPr id="147" name="テキスト ボックス 146"/>
        <xdr:cNvSpPr txBox="1"/>
      </xdr:nvSpPr>
      <xdr:spPr>
        <a:xfrm>
          <a:off x="863111" y="100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122428</xdr:rowOff>
    </xdr:from>
    <xdr:to>
      <xdr:col>6</xdr:col>
      <xdr:colOff>511175</xdr:colOff>
      <xdr:row>75</xdr:row>
      <xdr:rowOff>107188</xdr:rowOff>
    </xdr:to>
    <xdr:cxnSp macro="">
      <xdr:nvCxnSpPr>
        <xdr:cNvPr id="176" name="直線コネクタ 175"/>
        <xdr:cNvCxnSpPr/>
      </xdr:nvCxnSpPr>
      <xdr:spPr>
        <a:xfrm flipV="1">
          <a:off x="3797300" y="12809728"/>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98171</xdr:rowOff>
    </xdr:from>
    <xdr:to>
      <xdr:col>5</xdr:col>
      <xdr:colOff>358775</xdr:colOff>
      <xdr:row>75</xdr:row>
      <xdr:rowOff>107188</xdr:rowOff>
    </xdr:to>
    <xdr:cxnSp macro="">
      <xdr:nvCxnSpPr>
        <xdr:cNvPr id="179" name="直線コネクタ 178"/>
        <xdr:cNvCxnSpPr/>
      </xdr:nvCxnSpPr>
      <xdr:spPr>
        <a:xfrm>
          <a:off x="2908300" y="1295692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98171</xdr:rowOff>
    </xdr:from>
    <xdr:to>
      <xdr:col>4</xdr:col>
      <xdr:colOff>155575</xdr:colOff>
      <xdr:row>75</xdr:row>
      <xdr:rowOff>118999</xdr:rowOff>
    </xdr:to>
    <xdr:cxnSp macro="">
      <xdr:nvCxnSpPr>
        <xdr:cNvPr id="182" name="直線コネクタ 181"/>
        <xdr:cNvCxnSpPr/>
      </xdr:nvCxnSpPr>
      <xdr:spPr>
        <a:xfrm flipV="1">
          <a:off x="2019300" y="12956921"/>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118999</xdr:rowOff>
    </xdr:from>
    <xdr:to>
      <xdr:col>2</xdr:col>
      <xdr:colOff>638175</xdr:colOff>
      <xdr:row>76</xdr:row>
      <xdr:rowOff>17907</xdr:rowOff>
    </xdr:to>
    <xdr:cxnSp macro="">
      <xdr:nvCxnSpPr>
        <xdr:cNvPr id="185" name="直線コネクタ 184"/>
        <xdr:cNvCxnSpPr/>
      </xdr:nvCxnSpPr>
      <xdr:spPr>
        <a:xfrm flipV="1">
          <a:off x="1130300" y="1297774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71628</xdr:rowOff>
    </xdr:from>
    <xdr:to>
      <xdr:col>6</xdr:col>
      <xdr:colOff>561975</xdr:colOff>
      <xdr:row>75</xdr:row>
      <xdr:rowOff>1778</xdr:rowOff>
    </xdr:to>
    <xdr:sp macro="" textlink="">
      <xdr:nvSpPr>
        <xdr:cNvPr id="195" name="円/楕円 194"/>
        <xdr:cNvSpPr/>
      </xdr:nvSpPr>
      <xdr:spPr>
        <a:xfrm>
          <a:off x="45847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94505</xdr:rowOff>
    </xdr:from>
    <xdr:ext cx="469744" cy="259045"/>
    <xdr:sp macro="" textlink="">
      <xdr:nvSpPr>
        <xdr:cNvPr id="196" name="維持補修費該当値テキスト"/>
        <xdr:cNvSpPr txBox="1"/>
      </xdr:nvSpPr>
      <xdr:spPr>
        <a:xfrm>
          <a:off x="4686300" y="1261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56388</xdr:rowOff>
    </xdr:from>
    <xdr:to>
      <xdr:col>5</xdr:col>
      <xdr:colOff>409575</xdr:colOff>
      <xdr:row>75</xdr:row>
      <xdr:rowOff>157987</xdr:rowOff>
    </xdr:to>
    <xdr:sp macro="" textlink="">
      <xdr:nvSpPr>
        <xdr:cNvPr id="197" name="円/楕円 196"/>
        <xdr:cNvSpPr/>
      </xdr:nvSpPr>
      <xdr:spPr>
        <a:xfrm>
          <a:off x="3746500" y="12915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3065</xdr:rowOff>
    </xdr:from>
    <xdr:ext cx="469744" cy="259045"/>
    <xdr:sp macro="" textlink="">
      <xdr:nvSpPr>
        <xdr:cNvPr id="198" name="テキスト ボックス 197"/>
        <xdr:cNvSpPr txBox="1"/>
      </xdr:nvSpPr>
      <xdr:spPr>
        <a:xfrm>
          <a:off x="3562427" y="126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47371</xdr:rowOff>
    </xdr:from>
    <xdr:to>
      <xdr:col>4</xdr:col>
      <xdr:colOff>206375</xdr:colOff>
      <xdr:row>75</xdr:row>
      <xdr:rowOff>148971</xdr:rowOff>
    </xdr:to>
    <xdr:sp macro="" textlink="">
      <xdr:nvSpPr>
        <xdr:cNvPr id="199" name="円/楕円 198"/>
        <xdr:cNvSpPr/>
      </xdr:nvSpPr>
      <xdr:spPr>
        <a:xfrm>
          <a:off x="2857500" y="129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165498</xdr:rowOff>
    </xdr:from>
    <xdr:ext cx="469744" cy="259045"/>
    <xdr:sp macro="" textlink="">
      <xdr:nvSpPr>
        <xdr:cNvPr id="200" name="テキスト ボックス 199"/>
        <xdr:cNvSpPr txBox="1"/>
      </xdr:nvSpPr>
      <xdr:spPr>
        <a:xfrm>
          <a:off x="2673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68199</xdr:rowOff>
    </xdr:from>
    <xdr:to>
      <xdr:col>3</xdr:col>
      <xdr:colOff>3175</xdr:colOff>
      <xdr:row>75</xdr:row>
      <xdr:rowOff>169799</xdr:rowOff>
    </xdr:to>
    <xdr:sp macro="" textlink="">
      <xdr:nvSpPr>
        <xdr:cNvPr id="201" name="円/楕円 200"/>
        <xdr:cNvSpPr/>
      </xdr:nvSpPr>
      <xdr:spPr>
        <a:xfrm>
          <a:off x="1968500" y="12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14876</xdr:rowOff>
    </xdr:from>
    <xdr:ext cx="469744" cy="259045"/>
    <xdr:sp macro="" textlink="">
      <xdr:nvSpPr>
        <xdr:cNvPr id="202" name="テキスト ボックス 201"/>
        <xdr:cNvSpPr txBox="1"/>
      </xdr:nvSpPr>
      <xdr:spPr>
        <a:xfrm>
          <a:off x="1784427" y="12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138557</xdr:rowOff>
    </xdr:from>
    <xdr:to>
      <xdr:col>1</xdr:col>
      <xdr:colOff>485775</xdr:colOff>
      <xdr:row>76</xdr:row>
      <xdr:rowOff>68706</xdr:rowOff>
    </xdr:to>
    <xdr:sp macro="" textlink="">
      <xdr:nvSpPr>
        <xdr:cNvPr id="203" name="円/楕円 202"/>
        <xdr:cNvSpPr/>
      </xdr:nvSpPr>
      <xdr:spPr>
        <a:xfrm>
          <a:off x="1079500" y="129973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85234</xdr:rowOff>
    </xdr:from>
    <xdr:ext cx="469744" cy="259045"/>
    <xdr:sp macro="" textlink="">
      <xdr:nvSpPr>
        <xdr:cNvPr id="204" name="テキスト ボックス 203"/>
        <xdr:cNvSpPr txBox="1"/>
      </xdr:nvSpPr>
      <xdr:spPr>
        <a:xfrm>
          <a:off x="895427" y="1277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124892</xdr:rowOff>
    </xdr:from>
    <xdr:to>
      <xdr:col>6</xdr:col>
      <xdr:colOff>511175</xdr:colOff>
      <xdr:row>97</xdr:row>
      <xdr:rowOff>9995</xdr:rowOff>
    </xdr:to>
    <xdr:cxnSp macro="">
      <xdr:nvCxnSpPr>
        <xdr:cNvPr id="234" name="直線コネクタ 233"/>
        <xdr:cNvCxnSpPr/>
      </xdr:nvCxnSpPr>
      <xdr:spPr>
        <a:xfrm flipV="1">
          <a:off x="3797300" y="16584092"/>
          <a:ext cx="838200" cy="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9995</xdr:rowOff>
    </xdr:from>
    <xdr:to>
      <xdr:col>5</xdr:col>
      <xdr:colOff>358775</xdr:colOff>
      <xdr:row>97</xdr:row>
      <xdr:rowOff>75819</xdr:rowOff>
    </xdr:to>
    <xdr:cxnSp macro="">
      <xdr:nvCxnSpPr>
        <xdr:cNvPr id="237" name="直線コネクタ 236"/>
        <xdr:cNvCxnSpPr/>
      </xdr:nvCxnSpPr>
      <xdr:spPr>
        <a:xfrm flipV="1">
          <a:off x="2908300" y="16640645"/>
          <a:ext cx="889000" cy="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75819</xdr:rowOff>
    </xdr:from>
    <xdr:to>
      <xdr:col>4</xdr:col>
      <xdr:colOff>155575</xdr:colOff>
      <xdr:row>97</xdr:row>
      <xdr:rowOff>93180</xdr:rowOff>
    </xdr:to>
    <xdr:cxnSp macro="">
      <xdr:nvCxnSpPr>
        <xdr:cNvPr id="240" name="直線コネクタ 239"/>
        <xdr:cNvCxnSpPr/>
      </xdr:nvCxnSpPr>
      <xdr:spPr>
        <a:xfrm flipV="1">
          <a:off x="2019300" y="16706469"/>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93180</xdr:rowOff>
    </xdr:from>
    <xdr:to>
      <xdr:col>2</xdr:col>
      <xdr:colOff>638175</xdr:colOff>
      <xdr:row>97</xdr:row>
      <xdr:rowOff>119951</xdr:rowOff>
    </xdr:to>
    <xdr:cxnSp macro="">
      <xdr:nvCxnSpPr>
        <xdr:cNvPr id="243" name="直線コネクタ 242"/>
        <xdr:cNvCxnSpPr/>
      </xdr:nvCxnSpPr>
      <xdr:spPr>
        <a:xfrm flipV="1">
          <a:off x="1130300" y="16723830"/>
          <a:ext cx="889000" cy="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74092</xdr:rowOff>
    </xdr:from>
    <xdr:to>
      <xdr:col>6</xdr:col>
      <xdr:colOff>561975</xdr:colOff>
      <xdr:row>97</xdr:row>
      <xdr:rowOff>4242</xdr:rowOff>
    </xdr:to>
    <xdr:sp macro="" textlink="">
      <xdr:nvSpPr>
        <xdr:cNvPr id="253" name="円/楕円 252"/>
        <xdr:cNvSpPr/>
      </xdr:nvSpPr>
      <xdr:spPr>
        <a:xfrm>
          <a:off x="4584700" y="16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52519</xdr:rowOff>
    </xdr:from>
    <xdr:ext cx="534377" cy="259045"/>
    <xdr:sp macro="" textlink="">
      <xdr:nvSpPr>
        <xdr:cNvPr id="254" name="扶助費該当値テキスト"/>
        <xdr:cNvSpPr txBox="1"/>
      </xdr:nvSpPr>
      <xdr:spPr>
        <a:xfrm>
          <a:off x="4686300" y="165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130645</xdr:rowOff>
    </xdr:from>
    <xdr:to>
      <xdr:col>5</xdr:col>
      <xdr:colOff>409575</xdr:colOff>
      <xdr:row>97</xdr:row>
      <xdr:rowOff>60795</xdr:rowOff>
    </xdr:to>
    <xdr:sp macro="" textlink="">
      <xdr:nvSpPr>
        <xdr:cNvPr id="255" name="円/楕円 254"/>
        <xdr:cNvSpPr/>
      </xdr:nvSpPr>
      <xdr:spPr>
        <a:xfrm>
          <a:off x="3746500" y="165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51922</xdr:rowOff>
    </xdr:from>
    <xdr:ext cx="534377" cy="259045"/>
    <xdr:sp macro="" textlink="">
      <xdr:nvSpPr>
        <xdr:cNvPr id="256" name="テキスト ボックス 255"/>
        <xdr:cNvSpPr txBox="1"/>
      </xdr:nvSpPr>
      <xdr:spPr>
        <a:xfrm>
          <a:off x="3530111" y="166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25019</xdr:rowOff>
    </xdr:from>
    <xdr:to>
      <xdr:col>4</xdr:col>
      <xdr:colOff>206375</xdr:colOff>
      <xdr:row>97</xdr:row>
      <xdr:rowOff>126619</xdr:rowOff>
    </xdr:to>
    <xdr:sp macro="" textlink="">
      <xdr:nvSpPr>
        <xdr:cNvPr id="257" name="円/楕円 256"/>
        <xdr:cNvSpPr/>
      </xdr:nvSpPr>
      <xdr:spPr>
        <a:xfrm>
          <a:off x="2857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117746</xdr:rowOff>
    </xdr:from>
    <xdr:ext cx="534377" cy="259045"/>
    <xdr:sp macro="" textlink="">
      <xdr:nvSpPr>
        <xdr:cNvPr id="258" name="テキスト ボックス 257"/>
        <xdr:cNvSpPr txBox="1"/>
      </xdr:nvSpPr>
      <xdr:spPr>
        <a:xfrm>
          <a:off x="2641111" y="167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42380</xdr:rowOff>
    </xdr:from>
    <xdr:to>
      <xdr:col>3</xdr:col>
      <xdr:colOff>3175</xdr:colOff>
      <xdr:row>97</xdr:row>
      <xdr:rowOff>143980</xdr:rowOff>
    </xdr:to>
    <xdr:sp macro="" textlink="">
      <xdr:nvSpPr>
        <xdr:cNvPr id="259" name="円/楕円 258"/>
        <xdr:cNvSpPr/>
      </xdr:nvSpPr>
      <xdr:spPr>
        <a:xfrm>
          <a:off x="1968500" y="166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135107</xdr:rowOff>
    </xdr:from>
    <xdr:ext cx="534377" cy="259045"/>
    <xdr:sp macro="" textlink="">
      <xdr:nvSpPr>
        <xdr:cNvPr id="260" name="テキスト ボックス 259"/>
        <xdr:cNvSpPr txBox="1"/>
      </xdr:nvSpPr>
      <xdr:spPr>
        <a:xfrm>
          <a:off x="1752111"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69151</xdr:rowOff>
    </xdr:from>
    <xdr:to>
      <xdr:col>1</xdr:col>
      <xdr:colOff>485775</xdr:colOff>
      <xdr:row>97</xdr:row>
      <xdr:rowOff>170751</xdr:rowOff>
    </xdr:to>
    <xdr:sp macro="" textlink="">
      <xdr:nvSpPr>
        <xdr:cNvPr id="261" name="円/楕円 260"/>
        <xdr:cNvSpPr/>
      </xdr:nvSpPr>
      <xdr:spPr>
        <a:xfrm>
          <a:off x="1079500" y="16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161878</xdr:rowOff>
    </xdr:from>
    <xdr:ext cx="534377" cy="259045"/>
    <xdr:sp macro="" textlink="">
      <xdr:nvSpPr>
        <xdr:cNvPr id="262" name="テキスト ボックス 261"/>
        <xdr:cNvSpPr txBox="1"/>
      </xdr:nvSpPr>
      <xdr:spPr>
        <a:xfrm>
          <a:off x="863111" y="167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142824</xdr:rowOff>
    </xdr:from>
    <xdr:to>
      <xdr:col>15</xdr:col>
      <xdr:colOff>180975</xdr:colOff>
      <xdr:row>38</xdr:row>
      <xdr:rowOff>118135</xdr:rowOff>
    </xdr:to>
    <xdr:cxnSp macro="">
      <xdr:nvCxnSpPr>
        <xdr:cNvPr id="292" name="直線コネクタ 291"/>
        <xdr:cNvCxnSpPr/>
      </xdr:nvCxnSpPr>
      <xdr:spPr>
        <a:xfrm flipV="1">
          <a:off x="9639300" y="6486474"/>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115812</xdr:rowOff>
    </xdr:from>
    <xdr:to>
      <xdr:col>14</xdr:col>
      <xdr:colOff>28575</xdr:colOff>
      <xdr:row>38</xdr:row>
      <xdr:rowOff>118135</xdr:rowOff>
    </xdr:to>
    <xdr:cxnSp macro="">
      <xdr:nvCxnSpPr>
        <xdr:cNvPr id="295" name="直線コネクタ 294"/>
        <xdr:cNvCxnSpPr/>
      </xdr:nvCxnSpPr>
      <xdr:spPr>
        <a:xfrm>
          <a:off x="8750300" y="663091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102781</xdr:rowOff>
    </xdr:from>
    <xdr:to>
      <xdr:col>12</xdr:col>
      <xdr:colOff>511175</xdr:colOff>
      <xdr:row>38</xdr:row>
      <xdr:rowOff>115812</xdr:rowOff>
    </xdr:to>
    <xdr:cxnSp macro="">
      <xdr:nvCxnSpPr>
        <xdr:cNvPr id="298" name="直線コネクタ 297"/>
        <xdr:cNvCxnSpPr/>
      </xdr:nvCxnSpPr>
      <xdr:spPr>
        <a:xfrm>
          <a:off x="7861300" y="661788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102781</xdr:rowOff>
    </xdr:from>
    <xdr:to>
      <xdr:col>11</xdr:col>
      <xdr:colOff>307975</xdr:colOff>
      <xdr:row>38</xdr:row>
      <xdr:rowOff>129642</xdr:rowOff>
    </xdr:to>
    <xdr:cxnSp macro="">
      <xdr:nvCxnSpPr>
        <xdr:cNvPr id="301" name="直線コネクタ 300"/>
        <xdr:cNvCxnSpPr/>
      </xdr:nvCxnSpPr>
      <xdr:spPr>
        <a:xfrm flipV="1">
          <a:off x="6972300" y="6617881"/>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92024</xdr:rowOff>
    </xdr:from>
    <xdr:to>
      <xdr:col>15</xdr:col>
      <xdr:colOff>231775</xdr:colOff>
      <xdr:row>38</xdr:row>
      <xdr:rowOff>22174</xdr:rowOff>
    </xdr:to>
    <xdr:sp macro="" textlink="">
      <xdr:nvSpPr>
        <xdr:cNvPr id="311" name="円/楕円 310"/>
        <xdr:cNvSpPr/>
      </xdr:nvSpPr>
      <xdr:spPr>
        <a:xfrm>
          <a:off x="104267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6951</xdr:rowOff>
    </xdr:from>
    <xdr:ext cx="534377" cy="259045"/>
    <xdr:sp macro="" textlink="">
      <xdr:nvSpPr>
        <xdr:cNvPr id="312" name="補助費等該当値テキスト"/>
        <xdr:cNvSpPr txBox="1"/>
      </xdr:nvSpPr>
      <xdr:spPr>
        <a:xfrm>
          <a:off x="10528300" y="63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67335</xdr:rowOff>
    </xdr:from>
    <xdr:to>
      <xdr:col>14</xdr:col>
      <xdr:colOff>79375</xdr:colOff>
      <xdr:row>38</xdr:row>
      <xdr:rowOff>168935</xdr:rowOff>
    </xdr:to>
    <xdr:sp macro="" textlink="">
      <xdr:nvSpPr>
        <xdr:cNvPr id="313" name="円/楕円 312"/>
        <xdr:cNvSpPr/>
      </xdr:nvSpPr>
      <xdr:spPr>
        <a:xfrm>
          <a:off x="9588500" y="65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160062</xdr:rowOff>
    </xdr:from>
    <xdr:ext cx="534377" cy="259045"/>
    <xdr:sp macro="" textlink="">
      <xdr:nvSpPr>
        <xdr:cNvPr id="314" name="テキスト ボックス 313"/>
        <xdr:cNvSpPr txBox="1"/>
      </xdr:nvSpPr>
      <xdr:spPr>
        <a:xfrm>
          <a:off x="9372111" y="667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65012</xdr:rowOff>
    </xdr:from>
    <xdr:to>
      <xdr:col>12</xdr:col>
      <xdr:colOff>561975</xdr:colOff>
      <xdr:row>38</xdr:row>
      <xdr:rowOff>166612</xdr:rowOff>
    </xdr:to>
    <xdr:sp macro="" textlink="">
      <xdr:nvSpPr>
        <xdr:cNvPr id="315" name="円/楕円 314"/>
        <xdr:cNvSpPr/>
      </xdr:nvSpPr>
      <xdr:spPr>
        <a:xfrm>
          <a:off x="8699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157739</xdr:rowOff>
    </xdr:from>
    <xdr:ext cx="534377" cy="259045"/>
    <xdr:sp macro="" textlink="">
      <xdr:nvSpPr>
        <xdr:cNvPr id="316" name="テキスト ボックス 315"/>
        <xdr:cNvSpPr txBox="1"/>
      </xdr:nvSpPr>
      <xdr:spPr>
        <a:xfrm>
          <a:off x="8483111" y="66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51981</xdr:rowOff>
    </xdr:from>
    <xdr:to>
      <xdr:col>11</xdr:col>
      <xdr:colOff>358775</xdr:colOff>
      <xdr:row>38</xdr:row>
      <xdr:rowOff>153581</xdr:rowOff>
    </xdr:to>
    <xdr:sp macro="" textlink="">
      <xdr:nvSpPr>
        <xdr:cNvPr id="317" name="円/楕円 316"/>
        <xdr:cNvSpPr/>
      </xdr:nvSpPr>
      <xdr:spPr>
        <a:xfrm>
          <a:off x="7810500" y="6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144708</xdr:rowOff>
    </xdr:from>
    <xdr:ext cx="534377" cy="259045"/>
    <xdr:sp macro="" textlink="">
      <xdr:nvSpPr>
        <xdr:cNvPr id="318" name="テキスト ボックス 317"/>
        <xdr:cNvSpPr txBox="1"/>
      </xdr:nvSpPr>
      <xdr:spPr>
        <a:xfrm>
          <a:off x="7594111" y="66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78842</xdr:rowOff>
    </xdr:from>
    <xdr:to>
      <xdr:col>10</xdr:col>
      <xdr:colOff>155575</xdr:colOff>
      <xdr:row>39</xdr:row>
      <xdr:rowOff>8992</xdr:rowOff>
    </xdr:to>
    <xdr:sp macro="" textlink="">
      <xdr:nvSpPr>
        <xdr:cNvPr id="319" name="円/楕円 318"/>
        <xdr:cNvSpPr/>
      </xdr:nvSpPr>
      <xdr:spPr>
        <a:xfrm>
          <a:off x="6921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119</xdr:rowOff>
    </xdr:from>
    <xdr:ext cx="534377" cy="259045"/>
    <xdr:sp macro="" textlink="">
      <xdr:nvSpPr>
        <xdr:cNvPr id="320" name="テキスト ボックス 319"/>
        <xdr:cNvSpPr txBox="1"/>
      </xdr:nvSpPr>
      <xdr:spPr>
        <a:xfrm>
          <a:off x="6705111" y="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100952</xdr:rowOff>
    </xdr:from>
    <xdr:to>
      <xdr:col>15</xdr:col>
      <xdr:colOff>180975</xdr:colOff>
      <xdr:row>57</xdr:row>
      <xdr:rowOff>113901</xdr:rowOff>
    </xdr:to>
    <xdr:cxnSp macro="">
      <xdr:nvCxnSpPr>
        <xdr:cNvPr id="352" name="直線コネクタ 351"/>
        <xdr:cNvCxnSpPr/>
      </xdr:nvCxnSpPr>
      <xdr:spPr>
        <a:xfrm>
          <a:off x="9639300" y="9873602"/>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80035</xdr:rowOff>
    </xdr:from>
    <xdr:to>
      <xdr:col>14</xdr:col>
      <xdr:colOff>28575</xdr:colOff>
      <xdr:row>57</xdr:row>
      <xdr:rowOff>100952</xdr:rowOff>
    </xdr:to>
    <xdr:cxnSp macro="">
      <xdr:nvCxnSpPr>
        <xdr:cNvPr id="355" name="直線コネクタ 354"/>
        <xdr:cNvCxnSpPr/>
      </xdr:nvCxnSpPr>
      <xdr:spPr>
        <a:xfrm>
          <a:off x="8750300" y="985268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80035</xdr:rowOff>
    </xdr:from>
    <xdr:to>
      <xdr:col>12</xdr:col>
      <xdr:colOff>511175</xdr:colOff>
      <xdr:row>58</xdr:row>
      <xdr:rowOff>166642</xdr:rowOff>
    </xdr:to>
    <xdr:cxnSp macro="">
      <xdr:nvCxnSpPr>
        <xdr:cNvPr id="358" name="直線コネクタ 357"/>
        <xdr:cNvCxnSpPr/>
      </xdr:nvCxnSpPr>
      <xdr:spPr>
        <a:xfrm flipV="1">
          <a:off x="7861300" y="9852685"/>
          <a:ext cx="889000" cy="2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95694</xdr:rowOff>
    </xdr:from>
    <xdr:to>
      <xdr:col>11</xdr:col>
      <xdr:colOff>307975</xdr:colOff>
      <xdr:row>58</xdr:row>
      <xdr:rowOff>166642</xdr:rowOff>
    </xdr:to>
    <xdr:cxnSp macro="">
      <xdr:nvCxnSpPr>
        <xdr:cNvPr id="361" name="直線コネクタ 360"/>
        <xdr:cNvCxnSpPr/>
      </xdr:nvCxnSpPr>
      <xdr:spPr>
        <a:xfrm>
          <a:off x="6972300" y="10039794"/>
          <a:ext cx="889000" cy="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63101</xdr:rowOff>
    </xdr:from>
    <xdr:to>
      <xdr:col>15</xdr:col>
      <xdr:colOff>231775</xdr:colOff>
      <xdr:row>57</xdr:row>
      <xdr:rowOff>164701</xdr:rowOff>
    </xdr:to>
    <xdr:sp macro="" textlink="">
      <xdr:nvSpPr>
        <xdr:cNvPr id="371" name="円/楕円 370"/>
        <xdr:cNvSpPr/>
      </xdr:nvSpPr>
      <xdr:spPr>
        <a:xfrm>
          <a:off x="104267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41528</xdr:rowOff>
    </xdr:from>
    <xdr:ext cx="534377" cy="259045"/>
    <xdr:sp macro="" textlink="">
      <xdr:nvSpPr>
        <xdr:cNvPr id="372" name="普通建設事業費該当値テキスト"/>
        <xdr:cNvSpPr txBox="1"/>
      </xdr:nvSpPr>
      <xdr:spPr>
        <a:xfrm>
          <a:off x="10528300" y="98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50152</xdr:rowOff>
    </xdr:from>
    <xdr:to>
      <xdr:col>14</xdr:col>
      <xdr:colOff>79375</xdr:colOff>
      <xdr:row>57</xdr:row>
      <xdr:rowOff>151752</xdr:rowOff>
    </xdr:to>
    <xdr:sp macro="" textlink="">
      <xdr:nvSpPr>
        <xdr:cNvPr id="373" name="円/楕円 372"/>
        <xdr:cNvSpPr/>
      </xdr:nvSpPr>
      <xdr:spPr>
        <a:xfrm>
          <a:off x="9588500" y="98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142879</xdr:rowOff>
    </xdr:from>
    <xdr:ext cx="534377" cy="259045"/>
    <xdr:sp macro="" textlink="">
      <xdr:nvSpPr>
        <xdr:cNvPr id="374" name="テキスト ボックス 373"/>
        <xdr:cNvSpPr txBox="1"/>
      </xdr:nvSpPr>
      <xdr:spPr>
        <a:xfrm>
          <a:off x="9372111" y="9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29235</xdr:rowOff>
    </xdr:from>
    <xdr:to>
      <xdr:col>12</xdr:col>
      <xdr:colOff>561975</xdr:colOff>
      <xdr:row>57</xdr:row>
      <xdr:rowOff>130835</xdr:rowOff>
    </xdr:to>
    <xdr:sp macro="" textlink="">
      <xdr:nvSpPr>
        <xdr:cNvPr id="375" name="円/楕円 374"/>
        <xdr:cNvSpPr/>
      </xdr:nvSpPr>
      <xdr:spPr>
        <a:xfrm>
          <a:off x="8699500" y="9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121962</xdr:rowOff>
    </xdr:from>
    <xdr:ext cx="534377" cy="259045"/>
    <xdr:sp macro="" textlink="">
      <xdr:nvSpPr>
        <xdr:cNvPr id="376" name="テキスト ボックス 375"/>
        <xdr:cNvSpPr txBox="1"/>
      </xdr:nvSpPr>
      <xdr:spPr>
        <a:xfrm>
          <a:off x="8483111" y="9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115842</xdr:rowOff>
    </xdr:from>
    <xdr:to>
      <xdr:col>11</xdr:col>
      <xdr:colOff>358775</xdr:colOff>
      <xdr:row>59</xdr:row>
      <xdr:rowOff>45992</xdr:rowOff>
    </xdr:to>
    <xdr:sp macro="" textlink="">
      <xdr:nvSpPr>
        <xdr:cNvPr id="377" name="円/楕円 376"/>
        <xdr:cNvSpPr/>
      </xdr:nvSpPr>
      <xdr:spPr>
        <a:xfrm>
          <a:off x="78105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37119</xdr:rowOff>
    </xdr:from>
    <xdr:ext cx="534377" cy="259045"/>
    <xdr:sp macro="" textlink="">
      <xdr:nvSpPr>
        <xdr:cNvPr id="378" name="テキスト ボックス 377"/>
        <xdr:cNvSpPr txBox="1"/>
      </xdr:nvSpPr>
      <xdr:spPr>
        <a:xfrm>
          <a:off x="7594111" y="10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44894</xdr:rowOff>
    </xdr:from>
    <xdr:to>
      <xdr:col>10</xdr:col>
      <xdr:colOff>155575</xdr:colOff>
      <xdr:row>58</xdr:row>
      <xdr:rowOff>146494</xdr:rowOff>
    </xdr:to>
    <xdr:sp macro="" textlink="">
      <xdr:nvSpPr>
        <xdr:cNvPr id="379" name="円/楕円 378"/>
        <xdr:cNvSpPr/>
      </xdr:nvSpPr>
      <xdr:spPr>
        <a:xfrm>
          <a:off x="6921500" y="99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137621</xdr:rowOff>
    </xdr:from>
    <xdr:ext cx="534377" cy="259045"/>
    <xdr:sp macro="" textlink="">
      <xdr:nvSpPr>
        <xdr:cNvPr id="380" name="テキスト ボックス 379"/>
        <xdr:cNvSpPr txBox="1"/>
      </xdr:nvSpPr>
      <xdr:spPr>
        <a:xfrm>
          <a:off x="6705111" y="100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113574</xdr:rowOff>
    </xdr:from>
    <xdr:to>
      <xdr:col>15</xdr:col>
      <xdr:colOff>180975</xdr:colOff>
      <xdr:row>78</xdr:row>
      <xdr:rowOff>124840</xdr:rowOff>
    </xdr:to>
    <xdr:cxnSp macro="">
      <xdr:nvCxnSpPr>
        <xdr:cNvPr id="411" name="直線コネクタ 410"/>
        <xdr:cNvCxnSpPr/>
      </xdr:nvCxnSpPr>
      <xdr:spPr>
        <a:xfrm flipV="1">
          <a:off x="9639300" y="13486674"/>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62774</xdr:rowOff>
    </xdr:from>
    <xdr:to>
      <xdr:col>15</xdr:col>
      <xdr:colOff>231775</xdr:colOff>
      <xdr:row>78</xdr:row>
      <xdr:rowOff>164374</xdr:rowOff>
    </xdr:to>
    <xdr:sp macro="" textlink="">
      <xdr:nvSpPr>
        <xdr:cNvPr id="421" name="円/楕円 420"/>
        <xdr:cNvSpPr/>
      </xdr:nvSpPr>
      <xdr:spPr>
        <a:xfrm>
          <a:off x="104267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149151</xdr:rowOff>
    </xdr:from>
    <xdr:ext cx="469744" cy="259045"/>
    <xdr:sp macro="" textlink="">
      <xdr:nvSpPr>
        <xdr:cNvPr id="422" name="普通建設事業費 （ うち新規整備　）該当値テキスト"/>
        <xdr:cNvSpPr txBox="1"/>
      </xdr:nvSpPr>
      <xdr:spPr>
        <a:xfrm>
          <a:off x="10528300" y="1335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74040</xdr:rowOff>
    </xdr:from>
    <xdr:to>
      <xdr:col>14</xdr:col>
      <xdr:colOff>79375</xdr:colOff>
      <xdr:row>79</xdr:row>
      <xdr:rowOff>4190</xdr:rowOff>
    </xdr:to>
    <xdr:sp macro="" textlink="">
      <xdr:nvSpPr>
        <xdr:cNvPr id="423" name="円/楕円 422"/>
        <xdr:cNvSpPr/>
      </xdr:nvSpPr>
      <xdr:spPr>
        <a:xfrm>
          <a:off x="9588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166767</xdr:rowOff>
    </xdr:from>
    <xdr:ext cx="469744" cy="259045"/>
    <xdr:sp macro="" textlink="">
      <xdr:nvSpPr>
        <xdr:cNvPr id="424" name="テキスト ボックス 423"/>
        <xdr:cNvSpPr txBox="1"/>
      </xdr:nvSpPr>
      <xdr:spPr>
        <a:xfrm>
          <a:off x="9404427"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120759</xdr:rowOff>
    </xdr:from>
    <xdr:to>
      <xdr:col>15</xdr:col>
      <xdr:colOff>180975</xdr:colOff>
      <xdr:row>98</xdr:row>
      <xdr:rowOff>5283</xdr:rowOff>
    </xdr:to>
    <xdr:cxnSp macro="">
      <xdr:nvCxnSpPr>
        <xdr:cNvPr id="455" name="直線コネクタ 454"/>
        <xdr:cNvCxnSpPr/>
      </xdr:nvCxnSpPr>
      <xdr:spPr>
        <a:xfrm>
          <a:off x="9639300" y="16579959"/>
          <a:ext cx="838200" cy="2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125933</xdr:rowOff>
    </xdr:from>
    <xdr:to>
      <xdr:col>15</xdr:col>
      <xdr:colOff>231775</xdr:colOff>
      <xdr:row>98</xdr:row>
      <xdr:rowOff>56083</xdr:rowOff>
    </xdr:to>
    <xdr:sp macro="" textlink="">
      <xdr:nvSpPr>
        <xdr:cNvPr id="465" name="円/楕円 464"/>
        <xdr:cNvSpPr/>
      </xdr:nvSpPr>
      <xdr:spPr>
        <a:xfrm>
          <a:off x="104267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104360</xdr:rowOff>
    </xdr:from>
    <xdr:ext cx="469744" cy="259045"/>
    <xdr:sp macro="" textlink="">
      <xdr:nvSpPr>
        <xdr:cNvPr id="466" name="普通建設事業費 （ うち更新整備　）該当値テキスト"/>
        <xdr:cNvSpPr txBox="1"/>
      </xdr:nvSpPr>
      <xdr:spPr>
        <a:xfrm>
          <a:off x="10528300" y="1673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69959</xdr:rowOff>
    </xdr:from>
    <xdr:to>
      <xdr:col>14</xdr:col>
      <xdr:colOff>79375</xdr:colOff>
      <xdr:row>97</xdr:row>
      <xdr:rowOff>109</xdr:rowOff>
    </xdr:to>
    <xdr:sp macro="" textlink="">
      <xdr:nvSpPr>
        <xdr:cNvPr id="467" name="円/楕円 466"/>
        <xdr:cNvSpPr/>
      </xdr:nvSpPr>
      <xdr:spPr>
        <a:xfrm>
          <a:off x="9588500" y="165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162686</xdr:rowOff>
    </xdr:from>
    <xdr:ext cx="534377" cy="259045"/>
    <xdr:sp macro="" textlink="">
      <xdr:nvSpPr>
        <xdr:cNvPr id="468" name="テキスト ボックス 467"/>
        <xdr:cNvSpPr txBox="1"/>
      </xdr:nvSpPr>
      <xdr:spPr>
        <a:xfrm>
          <a:off x="9372111" y="166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132956</xdr:rowOff>
    </xdr:from>
    <xdr:to>
      <xdr:col>23</xdr:col>
      <xdr:colOff>517525</xdr:colOff>
      <xdr:row>78</xdr:row>
      <xdr:rowOff>149369</xdr:rowOff>
    </xdr:to>
    <xdr:cxnSp macro="">
      <xdr:nvCxnSpPr>
        <xdr:cNvPr id="602" name="直線コネクタ 601"/>
        <xdr:cNvCxnSpPr/>
      </xdr:nvCxnSpPr>
      <xdr:spPr>
        <a:xfrm>
          <a:off x="15481300" y="13506056"/>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129208</xdr:rowOff>
    </xdr:from>
    <xdr:to>
      <xdr:col>22</xdr:col>
      <xdr:colOff>365125</xdr:colOff>
      <xdr:row>78</xdr:row>
      <xdr:rowOff>132956</xdr:rowOff>
    </xdr:to>
    <xdr:cxnSp macro="">
      <xdr:nvCxnSpPr>
        <xdr:cNvPr id="605" name="直線コネクタ 604"/>
        <xdr:cNvCxnSpPr/>
      </xdr:nvCxnSpPr>
      <xdr:spPr>
        <a:xfrm>
          <a:off x="14592300" y="13502308"/>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125185</xdr:rowOff>
    </xdr:from>
    <xdr:to>
      <xdr:col>21</xdr:col>
      <xdr:colOff>161925</xdr:colOff>
      <xdr:row>78</xdr:row>
      <xdr:rowOff>129208</xdr:rowOff>
    </xdr:to>
    <xdr:cxnSp macro="">
      <xdr:nvCxnSpPr>
        <xdr:cNvPr id="608" name="直線コネクタ 607"/>
        <xdr:cNvCxnSpPr/>
      </xdr:nvCxnSpPr>
      <xdr:spPr>
        <a:xfrm>
          <a:off x="13703300" y="1349828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125185</xdr:rowOff>
    </xdr:from>
    <xdr:to>
      <xdr:col>19</xdr:col>
      <xdr:colOff>644525</xdr:colOff>
      <xdr:row>78</xdr:row>
      <xdr:rowOff>132682</xdr:rowOff>
    </xdr:to>
    <xdr:cxnSp macro="">
      <xdr:nvCxnSpPr>
        <xdr:cNvPr id="611" name="直線コネクタ 610"/>
        <xdr:cNvCxnSpPr/>
      </xdr:nvCxnSpPr>
      <xdr:spPr>
        <a:xfrm flipV="1">
          <a:off x="12814300" y="13498285"/>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98569</xdr:rowOff>
    </xdr:from>
    <xdr:to>
      <xdr:col>23</xdr:col>
      <xdr:colOff>568325</xdr:colOff>
      <xdr:row>79</xdr:row>
      <xdr:rowOff>28719</xdr:rowOff>
    </xdr:to>
    <xdr:sp macro="" textlink="">
      <xdr:nvSpPr>
        <xdr:cNvPr id="621" name="円/楕円 620"/>
        <xdr:cNvSpPr/>
      </xdr:nvSpPr>
      <xdr:spPr>
        <a:xfrm>
          <a:off x="16268700" y="134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13496</xdr:rowOff>
    </xdr:from>
    <xdr:ext cx="534377" cy="259045"/>
    <xdr:sp macro="" textlink="">
      <xdr:nvSpPr>
        <xdr:cNvPr id="622" name="公債費該当値テキスト"/>
        <xdr:cNvSpPr txBox="1"/>
      </xdr:nvSpPr>
      <xdr:spPr>
        <a:xfrm>
          <a:off x="16370300" y="133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82156</xdr:rowOff>
    </xdr:from>
    <xdr:to>
      <xdr:col>22</xdr:col>
      <xdr:colOff>415925</xdr:colOff>
      <xdr:row>79</xdr:row>
      <xdr:rowOff>12306</xdr:rowOff>
    </xdr:to>
    <xdr:sp macro="" textlink="">
      <xdr:nvSpPr>
        <xdr:cNvPr id="623" name="円/楕円 622"/>
        <xdr:cNvSpPr/>
      </xdr:nvSpPr>
      <xdr:spPr>
        <a:xfrm>
          <a:off x="15430500" y="13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3433</xdr:rowOff>
    </xdr:from>
    <xdr:ext cx="534377" cy="259045"/>
    <xdr:sp macro="" textlink="">
      <xdr:nvSpPr>
        <xdr:cNvPr id="624" name="テキスト ボックス 623"/>
        <xdr:cNvSpPr txBox="1"/>
      </xdr:nvSpPr>
      <xdr:spPr>
        <a:xfrm>
          <a:off x="15214111" y="135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78408</xdr:rowOff>
    </xdr:from>
    <xdr:to>
      <xdr:col>21</xdr:col>
      <xdr:colOff>212725</xdr:colOff>
      <xdr:row>79</xdr:row>
      <xdr:rowOff>8558</xdr:rowOff>
    </xdr:to>
    <xdr:sp macro="" textlink="">
      <xdr:nvSpPr>
        <xdr:cNvPr id="625" name="円/楕円 624"/>
        <xdr:cNvSpPr/>
      </xdr:nvSpPr>
      <xdr:spPr>
        <a:xfrm>
          <a:off x="14541500" y="134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171135</xdr:rowOff>
    </xdr:from>
    <xdr:ext cx="534377" cy="259045"/>
    <xdr:sp macro="" textlink="">
      <xdr:nvSpPr>
        <xdr:cNvPr id="626" name="テキスト ボックス 625"/>
        <xdr:cNvSpPr txBox="1"/>
      </xdr:nvSpPr>
      <xdr:spPr>
        <a:xfrm>
          <a:off x="14325111" y="135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74385</xdr:rowOff>
    </xdr:from>
    <xdr:to>
      <xdr:col>20</xdr:col>
      <xdr:colOff>9525</xdr:colOff>
      <xdr:row>79</xdr:row>
      <xdr:rowOff>4535</xdr:rowOff>
    </xdr:to>
    <xdr:sp macro="" textlink="">
      <xdr:nvSpPr>
        <xdr:cNvPr id="627" name="円/楕円 626"/>
        <xdr:cNvSpPr/>
      </xdr:nvSpPr>
      <xdr:spPr>
        <a:xfrm>
          <a:off x="13652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167112</xdr:rowOff>
    </xdr:from>
    <xdr:ext cx="534377" cy="259045"/>
    <xdr:sp macro="" textlink="">
      <xdr:nvSpPr>
        <xdr:cNvPr id="628" name="テキスト ボックス 627"/>
        <xdr:cNvSpPr txBox="1"/>
      </xdr:nvSpPr>
      <xdr:spPr>
        <a:xfrm>
          <a:off x="13436111" y="135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81882</xdr:rowOff>
    </xdr:from>
    <xdr:to>
      <xdr:col>18</xdr:col>
      <xdr:colOff>492125</xdr:colOff>
      <xdr:row>79</xdr:row>
      <xdr:rowOff>12032</xdr:rowOff>
    </xdr:to>
    <xdr:sp macro="" textlink="">
      <xdr:nvSpPr>
        <xdr:cNvPr id="629" name="円/楕円 628"/>
        <xdr:cNvSpPr/>
      </xdr:nvSpPr>
      <xdr:spPr>
        <a:xfrm>
          <a:off x="12763500" y="134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3159</xdr:rowOff>
    </xdr:from>
    <xdr:ext cx="534377" cy="259045"/>
    <xdr:sp macro="" textlink="">
      <xdr:nvSpPr>
        <xdr:cNvPr id="630" name="テキスト ボックス 629"/>
        <xdr:cNvSpPr txBox="1"/>
      </xdr:nvSpPr>
      <xdr:spPr>
        <a:xfrm>
          <a:off x="12547111" y="135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64681</xdr:rowOff>
    </xdr:from>
    <xdr:to>
      <xdr:col>23</xdr:col>
      <xdr:colOff>517525</xdr:colOff>
      <xdr:row>98</xdr:row>
      <xdr:rowOff>67577</xdr:rowOff>
    </xdr:to>
    <xdr:cxnSp macro="">
      <xdr:nvCxnSpPr>
        <xdr:cNvPr id="659" name="直線コネクタ 658"/>
        <xdr:cNvCxnSpPr/>
      </xdr:nvCxnSpPr>
      <xdr:spPr>
        <a:xfrm flipV="1">
          <a:off x="15481300" y="16866781"/>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66396</xdr:rowOff>
    </xdr:from>
    <xdr:to>
      <xdr:col>22</xdr:col>
      <xdr:colOff>365125</xdr:colOff>
      <xdr:row>98</xdr:row>
      <xdr:rowOff>67577</xdr:rowOff>
    </xdr:to>
    <xdr:cxnSp macro="">
      <xdr:nvCxnSpPr>
        <xdr:cNvPr id="662" name="直線コネクタ 661"/>
        <xdr:cNvCxnSpPr/>
      </xdr:nvCxnSpPr>
      <xdr:spPr>
        <a:xfrm>
          <a:off x="14592300" y="16697046"/>
          <a:ext cx="889000" cy="1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66396</xdr:rowOff>
    </xdr:from>
    <xdr:to>
      <xdr:col>21</xdr:col>
      <xdr:colOff>161925</xdr:colOff>
      <xdr:row>98</xdr:row>
      <xdr:rowOff>67920</xdr:rowOff>
    </xdr:to>
    <xdr:cxnSp macro="">
      <xdr:nvCxnSpPr>
        <xdr:cNvPr id="665" name="直線コネクタ 664"/>
        <xdr:cNvCxnSpPr/>
      </xdr:nvCxnSpPr>
      <xdr:spPr>
        <a:xfrm flipV="1">
          <a:off x="13703300" y="16697046"/>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27991</xdr:rowOff>
    </xdr:from>
    <xdr:to>
      <xdr:col>19</xdr:col>
      <xdr:colOff>644525</xdr:colOff>
      <xdr:row>98</xdr:row>
      <xdr:rowOff>67920</xdr:rowOff>
    </xdr:to>
    <xdr:cxnSp macro="">
      <xdr:nvCxnSpPr>
        <xdr:cNvPr id="668" name="直線コネクタ 667"/>
        <xdr:cNvCxnSpPr/>
      </xdr:nvCxnSpPr>
      <xdr:spPr>
        <a:xfrm>
          <a:off x="12814300" y="1683009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13881</xdr:rowOff>
    </xdr:from>
    <xdr:to>
      <xdr:col>23</xdr:col>
      <xdr:colOff>568325</xdr:colOff>
      <xdr:row>98</xdr:row>
      <xdr:rowOff>115481</xdr:rowOff>
    </xdr:to>
    <xdr:sp macro="" textlink="">
      <xdr:nvSpPr>
        <xdr:cNvPr id="678" name="円/楕円 677"/>
        <xdr:cNvSpPr/>
      </xdr:nvSpPr>
      <xdr:spPr>
        <a:xfrm>
          <a:off x="16268700" y="168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163758</xdr:rowOff>
    </xdr:from>
    <xdr:ext cx="469744" cy="259045"/>
    <xdr:sp macro="" textlink="">
      <xdr:nvSpPr>
        <xdr:cNvPr id="679" name="積立金該当値テキスト"/>
        <xdr:cNvSpPr txBox="1"/>
      </xdr:nvSpPr>
      <xdr:spPr>
        <a:xfrm>
          <a:off x="16370300" y="1679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16777</xdr:rowOff>
    </xdr:from>
    <xdr:to>
      <xdr:col>22</xdr:col>
      <xdr:colOff>415925</xdr:colOff>
      <xdr:row>98</xdr:row>
      <xdr:rowOff>118377</xdr:rowOff>
    </xdr:to>
    <xdr:sp macro="" textlink="">
      <xdr:nvSpPr>
        <xdr:cNvPr id="680" name="円/楕円 679"/>
        <xdr:cNvSpPr/>
      </xdr:nvSpPr>
      <xdr:spPr>
        <a:xfrm>
          <a:off x="15430500" y="168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109504</xdr:rowOff>
    </xdr:from>
    <xdr:ext cx="469744" cy="259045"/>
    <xdr:sp macro="" textlink="">
      <xdr:nvSpPr>
        <xdr:cNvPr id="681" name="テキスト ボックス 680"/>
        <xdr:cNvSpPr txBox="1"/>
      </xdr:nvSpPr>
      <xdr:spPr>
        <a:xfrm>
          <a:off x="15246427" y="169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15596</xdr:rowOff>
    </xdr:from>
    <xdr:to>
      <xdr:col>21</xdr:col>
      <xdr:colOff>212725</xdr:colOff>
      <xdr:row>97</xdr:row>
      <xdr:rowOff>117196</xdr:rowOff>
    </xdr:to>
    <xdr:sp macro="" textlink="">
      <xdr:nvSpPr>
        <xdr:cNvPr id="682" name="円/楕円 681"/>
        <xdr:cNvSpPr/>
      </xdr:nvSpPr>
      <xdr:spPr>
        <a:xfrm>
          <a:off x="14541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108323</xdr:rowOff>
    </xdr:from>
    <xdr:ext cx="469744" cy="259045"/>
    <xdr:sp macro="" textlink="">
      <xdr:nvSpPr>
        <xdr:cNvPr id="683" name="テキスト ボックス 682"/>
        <xdr:cNvSpPr txBox="1"/>
      </xdr:nvSpPr>
      <xdr:spPr>
        <a:xfrm>
          <a:off x="14357427" y="167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17120</xdr:rowOff>
    </xdr:from>
    <xdr:to>
      <xdr:col>20</xdr:col>
      <xdr:colOff>9525</xdr:colOff>
      <xdr:row>98</xdr:row>
      <xdr:rowOff>118720</xdr:rowOff>
    </xdr:to>
    <xdr:sp macro="" textlink="">
      <xdr:nvSpPr>
        <xdr:cNvPr id="684" name="円/楕円 683"/>
        <xdr:cNvSpPr/>
      </xdr:nvSpPr>
      <xdr:spPr>
        <a:xfrm>
          <a:off x="13652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109847</xdr:rowOff>
    </xdr:from>
    <xdr:ext cx="469744" cy="259045"/>
    <xdr:sp macro="" textlink="">
      <xdr:nvSpPr>
        <xdr:cNvPr id="685" name="テキスト ボックス 684"/>
        <xdr:cNvSpPr txBox="1"/>
      </xdr:nvSpPr>
      <xdr:spPr>
        <a:xfrm>
          <a:off x="13468427" y="169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148641</xdr:rowOff>
    </xdr:from>
    <xdr:to>
      <xdr:col>18</xdr:col>
      <xdr:colOff>492125</xdr:colOff>
      <xdr:row>98</xdr:row>
      <xdr:rowOff>78791</xdr:rowOff>
    </xdr:to>
    <xdr:sp macro="" textlink="">
      <xdr:nvSpPr>
        <xdr:cNvPr id="686" name="円/楕円 685"/>
        <xdr:cNvSpPr/>
      </xdr:nvSpPr>
      <xdr:spPr>
        <a:xfrm>
          <a:off x="12763500" y="167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69918</xdr:rowOff>
    </xdr:from>
    <xdr:ext cx="469744" cy="259045"/>
    <xdr:sp macro="" textlink="">
      <xdr:nvSpPr>
        <xdr:cNvPr id="687" name="テキスト ボックス 686"/>
        <xdr:cNvSpPr txBox="1"/>
      </xdr:nvSpPr>
      <xdr:spPr>
        <a:xfrm>
          <a:off x="12579427" y="1687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95169</xdr:rowOff>
    </xdr:from>
    <xdr:to>
      <xdr:col>32</xdr:col>
      <xdr:colOff>187325</xdr:colOff>
      <xdr:row>58</xdr:row>
      <xdr:rowOff>95992</xdr:rowOff>
    </xdr:to>
    <xdr:cxnSp macro="">
      <xdr:nvCxnSpPr>
        <xdr:cNvPr id="773" name="直線コネクタ 772"/>
        <xdr:cNvCxnSpPr/>
      </xdr:nvCxnSpPr>
      <xdr:spPr>
        <a:xfrm>
          <a:off x="21323300" y="10039269"/>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95169</xdr:rowOff>
    </xdr:from>
    <xdr:to>
      <xdr:col>31</xdr:col>
      <xdr:colOff>34925</xdr:colOff>
      <xdr:row>58</xdr:row>
      <xdr:rowOff>96289</xdr:rowOff>
    </xdr:to>
    <xdr:cxnSp macro="">
      <xdr:nvCxnSpPr>
        <xdr:cNvPr id="776" name="直線コネクタ 775"/>
        <xdr:cNvCxnSpPr/>
      </xdr:nvCxnSpPr>
      <xdr:spPr>
        <a:xfrm flipV="1">
          <a:off x="20434300" y="1003926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85430</xdr:rowOff>
    </xdr:from>
    <xdr:to>
      <xdr:col>29</xdr:col>
      <xdr:colOff>517525</xdr:colOff>
      <xdr:row>58</xdr:row>
      <xdr:rowOff>96289</xdr:rowOff>
    </xdr:to>
    <xdr:cxnSp macro="">
      <xdr:nvCxnSpPr>
        <xdr:cNvPr id="779" name="直線コネクタ 778"/>
        <xdr:cNvCxnSpPr/>
      </xdr:nvCxnSpPr>
      <xdr:spPr>
        <a:xfrm>
          <a:off x="19545300" y="1002953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81864</xdr:rowOff>
    </xdr:from>
    <xdr:to>
      <xdr:col>28</xdr:col>
      <xdr:colOff>314325</xdr:colOff>
      <xdr:row>58</xdr:row>
      <xdr:rowOff>85430</xdr:rowOff>
    </xdr:to>
    <xdr:cxnSp macro="">
      <xdr:nvCxnSpPr>
        <xdr:cNvPr id="782" name="直線コネクタ 781"/>
        <xdr:cNvCxnSpPr/>
      </xdr:nvCxnSpPr>
      <xdr:spPr>
        <a:xfrm>
          <a:off x="18656300" y="1002596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45192</xdr:rowOff>
    </xdr:from>
    <xdr:to>
      <xdr:col>32</xdr:col>
      <xdr:colOff>238125</xdr:colOff>
      <xdr:row>58</xdr:row>
      <xdr:rowOff>146792</xdr:rowOff>
    </xdr:to>
    <xdr:sp macro="" textlink="">
      <xdr:nvSpPr>
        <xdr:cNvPr id="792" name="円/楕円 791"/>
        <xdr:cNvSpPr/>
      </xdr:nvSpPr>
      <xdr:spPr>
        <a:xfrm>
          <a:off x="221107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131569</xdr:rowOff>
    </xdr:from>
    <xdr:ext cx="469744" cy="259045"/>
    <xdr:sp macro="" textlink="">
      <xdr:nvSpPr>
        <xdr:cNvPr id="793" name="貸付金該当値テキスト"/>
        <xdr:cNvSpPr txBox="1"/>
      </xdr:nvSpPr>
      <xdr:spPr>
        <a:xfrm>
          <a:off x="22212300" y="990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44369</xdr:rowOff>
    </xdr:from>
    <xdr:to>
      <xdr:col>31</xdr:col>
      <xdr:colOff>85725</xdr:colOff>
      <xdr:row>58</xdr:row>
      <xdr:rowOff>145969</xdr:rowOff>
    </xdr:to>
    <xdr:sp macro="" textlink="">
      <xdr:nvSpPr>
        <xdr:cNvPr id="794" name="円/楕円 793"/>
        <xdr:cNvSpPr/>
      </xdr:nvSpPr>
      <xdr:spPr>
        <a:xfrm>
          <a:off x="21272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137096</xdr:rowOff>
    </xdr:from>
    <xdr:ext cx="469744" cy="259045"/>
    <xdr:sp macro="" textlink="">
      <xdr:nvSpPr>
        <xdr:cNvPr id="795" name="テキスト ボックス 794"/>
        <xdr:cNvSpPr txBox="1"/>
      </xdr:nvSpPr>
      <xdr:spPr>
        <a:xfrm>
          <a:off x="21088427" y="1008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45489</xdr:rowOff>
    </xdr:from>
    <xdr:to>
      <xdr:col>29</xdr:col>
      <xdr:colOff>568325</xdr:colOff>
      <xdr:row>58</xdr:row>
      <xdr:rowOff>147089</xdr:rowOff>
    </xdr:to>
    <xdr:sp macro="" textlink="">
      <xdr:nvSpPr>
        <xdr:cNvPr id="796" name="円/楕円 795"/>
        <xdr:cNvSpPr/>
      </xdr:nvSpPr>
      <xdr:spPr>
        <a:xfrm>
          <a:off x="20383500" y="9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138216</xdr:rowOff>
    </xdr:from>
    <xdr:ext cx="469744" cy="259045"/>
    <xdr:sp macro="" textlink="">
      <xdr:nvSpPr>
        <xdr:cNvPr id="797" name="テキスト ボックス 796"/>
        <xdr:cNvSpPr txBox="1"/>
      </xdr:nvSpPr>
      <xdr:spPr>
        <a:xfrm>
          <a:off x="20199427" y="1008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34630</xdr:rowOff>
    </xdr:from>
    <xdr:to>
      <xdr:col>28</xdr:col>
      <xdr:colOff>365125</xdr:colOff>
      <xdr:row>58</xdr:row>
      <xdr:rowOff>136230</xdr:rowOff>
    </xdr:to>
    <xdr:sp macro="" textlink="">
      <xdr:nvSpPr>
        <xdr:cNvPr id="798" name="円/楕円 797"/>
        <xdr:cNvSpPr/>
      </xdr:nvSpPr>
      <xdr:spPr>
        <a:xfrm>
          <a:off x="19494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127357</xdr:rowOff>
    </xdr:from>
    <xdr:ext cx="469744" cy="259045"/>
    <xdr:sp macro="" textlink="">
      <xdr:nvSpPr>
        <xdr:cNvPr id="799" name="テキスト ボックス 798"/>
        <xdr:cNvSpPr txBox="1"/>
      </xdr:nvSpPr>
      <xdr:spPr>
        <a:xfrm>
          <a:off x="19310427"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31064</xdr:rowOff>
    </xdr:from>
    <xdr:to>
      <xdr:col>27</xdr:col>
      <xdr:colOff>161925</xdr:colOff>
      <xdr:row>58</xdr:row>
      <xdr:rowOff>132664</xdr:rowOff>
    </xdr:to>
    <xdr:sp macro="" textlink="">
      <xdr:nvSpPr>
        <xdr:cNvPr id="800" name="円/楕円 799"/>
        <xdr:cNvSpPr/>
      </xdr:nvSpPr>
      <xdr:spPr>
        <a:xfrm>
          <a:off x="186055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123791</xdr:rowOff>
    </xdr:from>
    <xdr:ext cx="469744" cy="259045"/>
    <xdr:sp macro="" textlink="">
      <xdr:nvSpPr>
        <xdr:cNvPr id="801" name="テキスト ボックス 800"/>
        <xdr:cNvSpPr txBox="1"/>
      </xdr:nvSpPr>
      <xdr:spPr>
        <a:xfrm>
          <a:off x="18421427" y="1006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142481</xdr:rowOff>
    </xdr:from>
    <xdr:to>
      <xdr:col>32</xdr:col>
      <xdr:colOff>187325</xdr:colOff>
      <xdr:row>74</xdr:row>
      <xdr:rowOff>5055</xdr:rowOff>
    </xdr:to>
    <xdr:cxnSp macro="">
      <xdr:nvCxnSpPr>
        <xdr:cNvPr id="831" name="直線コネクタ 830"/>
        <xdr:cNvCxnSpPr/>
      </xdr:nvCxnSpPr>
      <xdr:spPr>
        <a:xfrm flipV="1">
          <a:off x="21323300" y="12658331"/>
          <a:ext cx="8382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5055</xdr:rowOff>
    </xdr:from>
    <xdr:to>
      <xdr:col>31</xdr:col>
      <xdr:colOff>34925</xdr:colOff>
      <xdr:row>74</xdr:row>
      <xdr:rowOff>147244</xdr:rowOff>
    </xdr:to>
    <xdr:cxnSp macro="">
      <xdr:nvCxnSpPr>
        <xdr:cNvPr id="834" name="直線コネクタ 833"/>
        <xdr:cNvCxnSpPr/>
      </xdr:nvCxnSpPr>
      <xdr:spPr>
        <a:xfrm flipV="1">
          <a:off x="20434300" y="12692355"/>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147244</xdr:rowOff>
    </xdr:from>
    <xdr:to>
      <xdr:col>29</xdr:col>
      <xdr:colOff>517525</xdr:colOff>
      <xdr:row>75</xdr:row>
      <xdr:rowOff>32106</xdr:rowOff>
    </xdr:to>
    <xdr:cxnSp macro="">
      <xdr:nvCxnSpPr>
        <xdr:cNvPr id="837" name="直線コネクタ 836"/>
        <xdr:cNvCxnSpPr/>
      </xdr:nvCxnSpPr>
      <xdr:spPr>
        <a:xfrm flipV="1">
          <a:off x="19545300" y="12834544"/>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111239</xdr:rowOff>
    </xdr:from>
    <xdr:to>
      <xdr:col>28</xdr:col>
      <xdr:colOff>314325</xdr:colOff>
      <xdr:row>75</xdr:row>
      <xdr:rowOff>32106</xdr:rowOff>
    </xdr:to>
    <xdr:cxnSp macro="">
      <xdr:nvCxnSpPr>
        <xdr:cNvPr id="840" name="直線コネクタ 839"/>
        <xdr:cNvCxnSpPr/>
      </xdr:nvCxnSpPr>
      <xdr:spPr>
        <a:xfrm>
          <a:off x="18656300" y="12798539"/>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91681</xdr:rowOff>
    </xdr:from>
    <xdr:to>
      <xdr:col>32</xdr:col>
      <xdr:colOff>238125</xdr:colOff>
      <xdr:row>74</xdr:row>
      <xdr:rowOff>21831</xdr:rowOff>
    </xdr:to>
    <xdr:sp macro="" textlink="">
      <xdr:nvSpPr>
        <xdr:cNvPr id="850" name="円/楕円 849"/>
        <xdr:cNvSpPr/>
      </xdr:nvSpPr>
      <xdr:spPr>
        <a:xfrm>
          <a:off x="22110700" y="126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114558</xdr:rowOff>
    </xdr:from>
    <xdr:ext cx="534377" cy="259045"/>
    <xdr:sp macro="" textlink="">
      <xdr:nvSpPr>
        <xdr:cNvPr id="851" name="繰出金該当値テキスト"/>
        <xdr:cNvSpPr txBox="1"/>
      </xdr:nvSpPr>
      <xdr:spPr>
        <a:xfrm>
          <a:off x="22212300" y="124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125705</xdr:rowOff>
    </xdr:from>
    <xdr:to>
      <xdr:col>31</xdr:col>
      <xdr:colOff>85725</xdr:colOff>
      <xdr:row>74</xdr:row>
      <xdr:rowOff>55855</xdr:rowOff>
    </xdr:to>
    <xdr:sp macro="" textlink="">
      <xdr:nvSpPr>
        <xdr:cNvPr id="852" name="円/楕円 851"/>
        <xdr:cNvSpPr/>
      </xdr:nvSpPr>
      <xdr:spPr>
        <a:xfrm>
          <a:off x="21272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72382</xdr:rowOff>
    </xdr:from>
    <xdr:ext cx="534377" cy="259045"/>
    <xdr:sp macro="" textlink="">
      <xdr:nvSpPr>
        <xdr:cNvPr id="853" name="テキスト ボックス 852"/>
        <xdr:cNvSpPr txBox="1"/>
      </xdr:nvSpPr>
      <xdr:spPr>
        <a:xfrm>
          <a:off x="21056111" y="124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96444</xdr:rowOff>
    </xdr:from>
    <xdr:to>
      <xdr:col>29</xdr:col>
      <xdr:colOff>568325</xdr:colOff>
      <xdr:row>75</xdr:row>
      <xdr:rowOff>26594</xdr:rowOff>
    </xdr:to>
    <xdr:sp macro="" textlink="">
      <xdr:nvSpPr>
        <xdr:cNvPr id="854" name="円/楕円 853"/>
        <xdr:cNvSpPr/>
      </xdr:nvSpPr>
      <xdr:spPr>
        <a:xfrm>
          <a:off x="20383500" y="12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43121</xdr:rowOff>
    </xdr:from>
    <xdr:ext cx="534377" cy="259045"/>
    <xdr:sp macro="" textlink="">
      <xdr:nvSpPr>
        <xdr:cNvPr id="855" name="テキスト ボックス 854"/>
        <xdr:cNvSpPr txBox="1"/>
      </xdr:nvSpPr>
      <xdr:spPr>
        <a:xfrm>
          <a:off x="20167111" y="1255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152756</xdr:rowOff>
    </xdr:from>
    <xdr:to>
      <xdr:col>28</xdr:col>
      <xdr:colOff>365125</xdr:colOff>
      <xdr:row>75</xdr:row>
      <xdr:rowOff>82906</xdr:rowOff>
    </xdr:to>
    <xdr:sp macro="" textlink="">
      <xdr:nvSpPr>
        <xdr:cNvPr id="856" name="円/楕円 855"/>
        <xdr:cNvSpPr/>
      </xdr:nvSpPr>
      <xdr:spPr>
        <a:xfrm>
          <a:off x="19494500" y="128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99433</xdr:rowOff>
    </xdr:from>
    <xdr:ext cx="534377" cy="259045"/>
    <xdr:sp macro="" textlink="">
      <xdr:nvSpPr>
        <xdr:cNvPr id="857" name="テキスト ボックス 856"/>
        <xdr:cNvSpPr txBox="1"/>
      </xdr:nvSpPr>
      <xdr:spPr>
        <a:xfrm>
          <a:off x="19278111" y="126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60439</xdr:rowOff>
    </xdr:from>
    <xdr:to>
      <xdr:col>27</xdr:col>
      <xdr:colOff>161925</xdr:colOff>
      <xdr:row>74</xdr:row>
      <xdr:rowOff>162039</xdr:rowOff>
    </xdr:to>
    <xdr:sp macro="" textlink="">
      <xdr:nvSpPr>
        <xdr:cNvPr id="858" name="円/楕円 857"/>
        <xdr:cNvSpPr/>
      </xdr:nvSpPr>
      <xdr:spPr>
        <a:xfrm>
          <a:off x="18605500" y="12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7116</xdr:rowOff>
    </xdr:from>
    <xdr:ext cx="534377" cy="259045"/>
    <xdr:sp macro="" textlink="">
      <xdr:nvSpPr>
        <xdr:cNvPr id="859" name="テキスト ボックス 858"/>
        <xdr:cNvSpPr txBox="1"/>
      </xdr:nvSpPr>
      <xdr:spPr>
        <a:xfrm>
          <a:off x="18389111" y="125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公債費は、</a:t>
          </a:r>
          <a:r>
            <a:rPr kumimoji="1" lang="ja-JP" altLang="ja-JP" sz="1300">
              <a:solidFill>
                <a:schemeClr val="dk1"/>
              </a:solidFill>
              <a:effectLst/>
              <a:latin typeface="+mn-lt"/>
              <a:ea typeface="+mn-ea"/>
              <a:cs typeface="+mn-cs"/>
            </a:rPr>
            <a:t>中核市を下回る非常に良好な数値で推移して</a:t>
          </a:r>
          <a:r>
            <a:rPr kumimoji="1" lang="ja-JP" altLang="en-US" sz="1300">
              <a:solidFill>
                <a:schemeClr val="dk1"/>
              </a:solidFill>
              <a:effectLst/>
              <a:latin typeface="+mn-lt"/>
              <a:ea typeface="+mn-ea"/>
              <a:cs typeface="+mn-cs"/>
            </a:rPr>
            <a:t>おり、このことは</a:t>
          </a:r>
          <a:r>
            <a:rPr kumimoji="1" lang="ja-JP" altLang="ja-JP" sz="1300">
              <a:solidFill>
                <a:schemeClr val="dk1"/>
              </a:solidFill>
              <a:effectLst/>
              <a:latin typeface="+mn-lt"/>
              <a:ea typeface="+mn-ea"/>
              <a:cs typeface="+mn-cs"/>
            </a:rPr>
            <a:t>市債の発行を抑制してきたことや、新たに発行する場合においても普通交付税による財源措置のあるものを優先的に発行してきたことによるものである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補助費等は、中核市の平均よりも低い数値で推移しており、本市には病院事業会計への繰出しがないことや、また、公共下水道特別会計に対する繰出しを「繰出金」にて支出している（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本市は法非適）ことが要因であると考えられる。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扶助費は、中核市の平均とほほ同じ水準で推移しているが、全国的な要因と同じく、高齢化の影響によるものだと考えられる。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繰出金は、中核市の平均よりも高い数値で推移しており、公共下水道特別会計に対する繰出しを「繰出金」にて支出している</a:t>
          </a:r>
          <a:r>
            <a:rPr kumimoji="1" lang="ja-JP" altLang="ja-JP" sz="11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本市は法非適）</a:t>
          </a:r>
          <a:r>
            <a:rPr kumimoji="1" lang="ja-JP" altLang="en-US" sz="1300">
              <a:solidFill>
                <a:schemeClr val="dk1"/>
              </a:solidFill>
              <a:effectLst/>
              <a:latin typeface="+mn-lt"/>
              <a:ea typeface="+mn-ea"/>
              <a:cs typeface="+mn-cs"/>
            </a:rPr>
            <a:t>ことが要因であると考えられる。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355,209
352,311
105.29
117,853,849
116,263,194
640,555
67,407,410
51,773,901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126637</xdr:rowOff>
    </xdr:from>
    <xdr:to>
      <xdr:col>6</xdr:col>
      <xdr:colOff>511175</xdr:colOff>
      <xdr:row>34</xdr:row>
      <xdr:rowOff>153851</xdr:rowOff>
    </xdr:to>
    <xdr:cxnSp macro="">
      <xdr:nvCxnSpPr>
        <xdr:cNvPr id="63" name="直線コネクタ 62"/>
        <xdr:cNvCxnSpPr/>
      </xdr:nvCxnSpPr>
      <xdr:spPr>
        <a:xfrm flipV="1">
          <a:off x="3797300" y="5955937"/>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153851</xdr:rowOff>
    </xdr:from>
    <xdr:to>
      <xdr:col>5</xdr:col>
      <xdr:colOff>358775</xdr:colOff>
      <xdr:row>34</xdr:row>
      <xdr:rowOff>170180</xdr:rowOff>
    </xdr:to>
    <xdr:cxnSp macro="">
      <xdr:nvCxnSpPr>
        <xdr:cNvPr id="66" name="直線コネクタ 65"/>
        <xdr:cNvCxnSpPr/>
      </xdr:nvCxnSpPr>
      <xdr:spPr>
        <a:xfrm flipV="1">
          <a:off x="2908300" y="5983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133169</xdr:rowOff>
    </xdr:from>
    <xdr:to>
      <xdr:col>4</xdr:col>
      <xdr:colOff>155575</xdr:colOff>
      <xdr:row>34</xdr:row>
      <xdr:rowOff>170180</xdr:rowOff>
    </xdr:to>
    <xdr:cxnSp macro="">
      <xdr:nvCxnSpPr>
        <xdr:cNvPr id="69" name="直線コネクタ 68"/>
        <xdr:cNvCxnSpPr/>
      </xdr:nvCxnSpPr>
      <xdr:spPr>
        <a:xfrm>
          <a:off x="2019300" y="596246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40096</xdr:rowOff>
    </xdr:from>
    <xdr:to>
      <xdr:col>2</xdr:col>
      <xdr:colOff>638175</xdr:colOff>
      <xdr:row>34</xdr:row>
      <xdr:rowOff>133169</xdr:rowOff>
    </xdr:to>
    <xdr:cxnSp macro="">
      <xdr:nvCxnSpPr>
        <xdr:cNvPr id="72" name="直線コネクタ 71"/>
        <xdr:cNvCxnSpPr/>
      </xdr:nvCxnSpPr>
      <xdr:spPr>
        <a:xfrm>
          <a:off x="1130300" y="5697946"/>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75837</xdr:rowOff>
    </xdr:from>
    <xdr:to>
      <xdr:col>6</xdr:col>
      <xdr:colOff>561975</xdr:colOff>
      <xdr:row>35</xdr:row>
      <xdr:rowOff>5987</xdr:rowOff>
    </xdr:to>
    <xdr:sp macro="" textlink="">
      <xdr:nvSpPr>
        <xdr:cNvPr id="82" name="円/楕円 81"/>
        <xdr:cNvSpPr/>
      </xdr:nvSpPr>
      <xdr:spPr>
        <a:xfrm>
          <a:off x="45847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54264</xdr:rowOff>
    </xdr:from>
    <xdr:ext cx="469744" cy="259045"/>
    <xdr:sp macro="" textlink="">
      <xdr:nvSpPr>
        <xdr:cNvPr id="83" name="議会費該当値テキスト"/>
        <xdr:cNvSpPr txBox="1"/>
      </xdr:nvSpPr>
      <xdr:spPr>
        <a:xfrm>
          <a:off x="4686300" y="58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103051</xdr:rowOff>
    </xdr:from>
    <xdr:to>
      <xdr:col>5</xdr:col>
      <xdr:colOff>409575</xdr:colOff>
      <xdr:row>35</xdr:row>
      <xdr:rowOff>33201</xdr:rowOff>
    </xdr:to>
    <xdr:sp macro="" textlink="">
      <xdr:nvSpPr>
        <xdr:cNvPr id="84" name="円/楕円 83"/>
        <xdr:cNvSpPr/>
      </xdr:nvSpPr>
      <xdr:spPr>
        <a:xfrm>
          <a:off x="3746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24328</xdr:rowOff>
    </xdr:from>
    <xdr:ext cx="469744" cy="259045"/>
    <xdr:sp macro="" textlink="">
      <xdr:nvSpPr>
        <xdr:cNvPr id="85" name="テキスト ボックス 84"/>
        <xdr:cNvSpPr txBox="1"/>
      </xdr:nvSpPr>
      <xdr:spPr>
        <a:xfrm>
          <a:off x="3562427"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119380</xdr:rowOff>
    </xdr:from>
    <xdr:to>
      <xdr:col>4</xdr:col>
      <xdr:colOff>206375</xdr:colOff>
      <xdr:row>35</xdr:row>
      <xdr:rowOff>49530</xdr:rowOff>
    </xdr:to>
    <xdr:sp macro="" textlink="">
      <xdr:nvSpPr>
        <xdr:cNvPr id="86" name="円/楕円 85"/>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40657</xdr:rowOff>
    </xdr:from>
    <xdr:ext cx="469744" cy="259045"/>
    <xdr:sp macro="" textlink="">
      <xdr:nvSpPr>
        <xdr:cNvPr id="87" name="テキスト ボックス 86"/>
        <xdr:cNvSpPr txBox="1"/>
      </xdr:nvSpPr>
      <xdr:spPr>
        <a:xfrm>
          <a:off x="2673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82369</xdr:rowOff>
    </xdr:from>
    <xdr:to>
      <xdr:col>3</xdr:col>
      <xdr:colOff>3175</xdr:colOff>
      <xdr:row>35</xdr:row>
      <xdr:rowOff>12519</xdr:rowOff>
    </xdr:to>
    <xdr:sp macro="" textlink="">
      <xdr:nvSpPr>
        <xdr:cNvPr id="88" name="円/楕円 87"/>
        <xdr:cNvSpPr/>
      </xdr:nvSpPr>
      <xdr:spPr>
        <a:xfrm>
          <a:off x="19685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3646</xdr:rowOff>
    </xdr:from>
    <xdr:ext cx="469744" cy="259045"/>
    <xdr:sp macro="" textlink="">
      <xdr:nvSpPr>
        <xdr:cNvPr id="89" name="テキスト ボックス 88"/>
        <xdr:cNvSpPr txBox="1"/>
      </xdr:nvSpPr>
      <xdr:spPr>
        <a:xfrm>
          <a:off x="1784427"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160746</xdr:rowOff>
    </xdr:from>
    <xdr:to>
      <xdr:col>1</xdr:col>
      <xdr:colOff>485775</xdr:colOff>
      <xdr:row>33</xdr:row>
      <xdr:rowOff>90896</xdr:rowOff>
    </xdr:to>
    <xdr:sp macro="" textlink="">
      <xdr:nvSpPr>
        <xdr:cNvPr id="90" name="円/楕円 89"/>
        <xdr:cNvSpPr/>
      </xdr:nvSpPr>
      <xdr:spPr>
        <a:xfrm>
          <a:off x="1079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82023</xdr:rowOff>
    </xdr:from>
    <xdr:ext cx="469744" cy="259045"/>
    <xdr:sp macro="" textlink="">
      <xdr:nvSpPr>
        <xdr:cNvPr id="91" name="テキスト ボックス 90"/>
        <xdr:cNvSpPr txBox="1"/>
      </xdr:nvSpPr>
      <xdr:spPr>
        <a:xfrm>
          <a:off x="895427" y="57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64811</xdr:rowOff>
    </xdr:from>
    <xdr:to>
      <xdr:col>6</xdr:col>
      <xdr:colOff>511175</xdr:colOff>
      <xdr:row>57</xdr:row>
      <xdr:rowOff>156982</xdr:rowOff>
    </xdr:to>
    <xdr:cxnSp macro="">
      <xdr:nvCxnSpPr>
        <xdr:cNvPr id="119" name="直線コネクタ 118"/>
        <xdr:cNvCxnSpPr/>
      </xdr:nvCxnSpPr>
      <xdr:spPr>
        <a:xfrm flipV="1">
          <a:off x="3797300" y="9837461"/>
          <a:ext cx="8382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55210</xdr:rowOff>
    </xdr:from>
    <xdr:to>
      <xdr:col>5</xdr:col>
      <xdr:colOff>358775</xdr:colOff>
      <xdr:row>57</xdr:row>
      <xdr:rowOff>156982</xdr:rowOff>
    </xdr:to>
    <xdr:cxnSp macro="">
      <xdr:nvCxnSpPr>
        <xdr:cNvPr id="122" name="直線コネクタ 121"/>
        <xdr:cNvCxnSpPr/>
      </xdr:nvCxnSpPr>
      <xdr:spPr>
        <a:xfrm>
          <a:off x="2908300" y="9827860"/>
          <a:ext cx="889000" cy="10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55210</xdr:rowOff>
    </xdr:from>
    <xdr:to>
      <xdr:col>4</xdr:col>
      <xdr:colOff>155575</xdr:colOff>
      <xdr:row>58</xdr:row>
      <xdr:rowOff>20234</xdr:rowOff>
    </xdr:to>
    <xdr:cxnSp macro="">
      <xdr:nvCxnSpPr>
        <xdr:cNvPr id="125" name="直線コネクタ 124"/>
        <xdr:cNvCxnSpPr/>
      </xdr:nvCxnSpPr>
      <xdr:spPr>
        <a:xfrm flipV="1">
          <a:off x="2019300" y="9827860"/>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102507</xdr:rowOff>
    </xdr:from>
    <xdr:to>
      <xdr:col>2</xdr:col>
      <xdr:colOff>638175</xdr:colOff>
      <xdr:row>58</xdr:row>
      <xdr:rowOff>20234</xdr:rowOff>
    </xdr:to>
    <xdr:cxnSp macro="">
      <xdr:nvCxnSpPr>
        <xdr:cNvPr id="128" name="直線コネクタ 127"/>
        <xdr:cNvCxnSpPr/>
      </xdr:nvCxnSpPr>
      <xdr:spPr>
        <a:xfrm>
          <a:off x="1130300" y="9875157"/>
          <a:ext cx="889000" cy="8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14011</xdr:rowOff>
    </xdr:from>
    <xdr:to>
      <xdr:col>6</xdr:col>
      <xdr:colOff>561975</xdr:colOff>
      <xdr:row>57</xdr:row>
      <xdr:rowOff>115611</xdr:rowOff>
    </xdr:to>
    <xdr:sp macro="" textlink="">
      <xdr:nvSpPr>
        <xdr:cNvPr id="138" name="円/楕円 137"/>
        <xdr:cNvSpPr/>
      </xdr:nvSpPr>
      <xdr:spPr>
        <a:xfrm>
          <a:off x="4584700" y="9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163888</xdr:rowOff>
    </xdr:from>
    <xdr:ext cx="534377" cy="259045"/>
    <xdr:sp macro="" textlink="">
      <xdr:nvSpPr>
        <xdr:cNvPr id="139" name="総務費該当値テキスト"/>
        <xdr:cNvSpPr txBox="1"/>
      </xdr:nvSpPr>
      <xdr:spPr>
        <a:xfrm>
          <a:off x="4686300" y="9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106182</xdr:rowOff>
    </xdr:from>
    <xdr:to>
      <xdr:col>5</xdr:col>
      <xdr:colOff>409575</xdr:colOff>
      <xdr:row>58</xdr:row>
      <xdr:rowOff>36332</xdr:rowOff>
    </xdr:to>
    <xdr:sp macro="" textlink="">
      <xdr:nvSpPr>
        <xdr:cNvPr id="140" name="円/楕円 139"/>
        <xdr:cNvSpPr/>
      </xdr:nvSpPr>
      <xdr:spPr>
        <a:xfrm>
          <a:off x="3746500" y="98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27459</xdr:rowOff>
    </xdr:from>
    <xdr:ext cx="534377" cy="259045"/>
    <xdr:sp macro="" textlink="">
      <xdr:nvSpPr>
        <xdr:cNvPr id="141" name="テキスト ボックス 140"/>
        <xdr:cNvSpPr txBox="1"/>
      </xdr:nvSpPr>
      <xdr:spPr>
        <a:xfrm>
          <a:off x="3530111" y="99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4410</xdr:rowOff>
    </xdr:from>
    <xdr:to>
      <xdr:col>4</xdr:col>
      <xdr:colOff>206375</xdr:colOff>
      <xdr:row>57</xdr:row>
      <xdr:rowOff>106010</xdr:rowOff>
    </xdr:to>
    <xdr:sp macro="" textlink="">
      <xdr:nvSpPr>
        <xdr:cNvPr id="142" name="円/楕円 141"/>
        <xdr:cNvSpPr/>
      </xdr:nvSpPr>
      <xdr:spPr>
        <a:xfrm>
          <a:off x="2857500" y="97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97137</xdr:rowOff>
    </xdr:from>
    <xdr:ext cx="534377" cy="259045"/>
    <xdr:sp macro="" textlink="">
      <xdr:nvSpPr>
        <xdr:cNvPr id="143" name="テキスト ボックス 142"/>
        <xdr:cNvSpPr txBox="1"/>
      </xdr:nvSpPr>
      <xdr:spPr>
        <a:xfrm>
          <a:off x="2641111" y="98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140884</xdr:rowOff>
    </xdr:from>
    <xdr:to>
      <xdr:col>3</xdr:col>
      <xdr:colOff>3175</xdr:colOff>
      <xdr:row>58</xdr:row>
      <xdr:rowOff>71034</xdr:rowOff>
    </xdr:to>
    <xdr:sp macro="" textlink="">
      <xdr:nvSpPr>
        <xdr:cNvPr id="144" name="円/楕円 143"/>
        <xdr:cNvSpPr/>
      </xdr:nvSpPr>
      <xdr:spPr>
        <a:xfrm>
          <a:off x="1968500" y="99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62161</xdr:rowOff>
    </xdr:from>
    <xdr:ext cx="534377" cy="259045"/>
    <xdr:sp macro="" textlink="">
      <xdr:nvSpPr>
        <xdr:cNvPr id="145" name="テキスト ボックス 144"/>
        <xdr:cNvSpPr txBox="1"/>
      </xdr:nvSpPr>
      <xdr:spPr>
        <a:xfrm>
          <a:off x="1752111" y="1000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51707</xdr:rowOff>
    </xdr:from>
    <xdr:to>
      <xdr:col>1</xdr:col>
      <xdr:colOff>485775</xdr:colOff>
      <xdr:row>57</xdr:row>
      <xdr:rowOff>153307</xdr:rowOff>
    </xdr:to>
    <xdr:sp macro="" textlink="">
      <xdr:nvSpPr>
        <xdr:cNvPr id="146" name="円/楕円 145"/>
        <xdr:cNvSpPr/>
      </xdr:nvSpPr>
      <xdr:spPr>
        <a:xfrm>
          <a:off x="10795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144434</xdr:rowOff>
    </xdr:from>
    <xdr:ext cx="534377" cy="259045"/>
    <xdr:sp macro="" textlink="">
      <xdr:nvSpPr>
        <xdr:cNvPr id="147" name="テキスト ボックス 146"/>
        <xdr:cNvSpPr txBox="1"/>
      </xdr:nvSpPr>
      <xdr:spPr>
        <a:xfrm>
          <a:off x="863111" y="99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143706</xdr:rowOff>
    </xdr:from>
    <xdr:to>
      <xdr:col>6</xdr:col>
      <xdr:colOff>511175</xdr:colOff>
      <xdr:row>76</xdr:row>
      <xdr:rowOff>32846</xdr:rowOff>
    </xdr:to>
    <xdr:cxnSp macro="">
      <xdr:nvCxnSpPr>
        <xdr:cNvPr id="179" name="直線コネクタ 178"/>
        <xdr:cNvCxnSpPr/>
      </xdr:nvCxnSpPr>
      <xdr:spPr>
        <a:xfrm flipV="1">
          <a:off x="3797300" y="13002456"/>
          <a:ext cx="838200" cy="6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32846</xdr:rowOff>
    </xdr:from>
    <xdr:to>
      <xdr:col>5</xdr:col>
      <xdr:colOff>358775</xdr:colOff>
      <xdr:row>76</xdr:row>
      <xdr:rowOff>132451</xdr:rowOff>
    </xdr:to>
    <xdr:cxnSp macro="">
      <xdr:nvCxnSpPr>
        <xdr:cNvPr id="182" name="直線コネクタ 181"/>
        <xdr:cNvCxnSpPr/>
      </xdr:nvCxnSpPr>
      <xdr:spPr>
        <a:xfrm flipV="1">
          <a:off x="2908300" y="13063046"/>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132451</xdr:rowOff>
    </xdr:from>
    <xdr:to>
      <xdr:col>4</xdr:col>
      <xdr:colOff>155575</xdr:colOff>
      <xdr:row>77</xdr:row>
      <xdr:rowOff>15298</xdr:rowOff>
    </xdr:to>
    <xdr:cxnSp macro="">
      <xdr:nvCxnSpPr>
        <xdr:cNvPr id="185" name="直線コネクタ 184"/>
        <xdr:cNvCxnSpPr/>
      </xdr:nvCxnSpPr>
      <xdr:spPr>
        <a:xfrm flipV="1">
          <a:off x="2019300" y="13162651"/>
          <a:ext cx="889000" cy="5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168537</xdr:rowOff>
    </xdr:from>
    <xdr:to>
      <xdr:col>2</xdr:col>
      <xdr:colOff>638175</xdr:colOff>
      <xdr:row>77</xdr:row>
      <xdr:rowOff>15298</xdr:rowOff>
    </xdr:to>
    <xdr:cxnSp macro="">
      <xdr:nvCxnSpPr>
        <xdr:cNvPr id="188" name="直線コネクタ 187"/>
        <xdr:cNvCxnSpPr/>
      </xdr:nvCxnSpPr>
      <xdr:spPr>
        <a:xfrm>
          <a:off x="1130300" y="1319873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92906</xdr:rowOff>
    </xdr:from>
    <xdr:to>
      <xdr:col>6</xdr:col>
      <xdr:colOff>561975</xdr:colOff>
      <xdr:row>76</xdr:row>
      <xdr:rowOff>23056</xdr:rowOff>
    </xdr:to>
    <xdr:sp macro="" textlink="">
      <xdr:nvSpPr>
        <xdr:cNvPr id="198" name="円/楕円 197"/>
        <xdr:cNvSpPr/>
      </xdr:nvSpPr>
      <xdr:spPr>
        <a:xfrm>
          <a:off x="4584700" y="12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71333</xdr:rowOff>
    </xdr:from>
    <xdr:ext cx="599010" cy="259045"/>
    <xdr:sp macro="" textlink="">
      <xdr:nvSpPr>
        <xdr:cNvPr id="199" name="民生費該当値テキスト"/>
        <xdr:cNvSpPr txBox="1"/>
      </xdr:nvSpPr>
      <xdr:spPr>
        <a:xfrm>
          <a:off x="4686300" y="129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153496</xdr:rowOff>
    </xdr:from>
    <xdr:to>
      <xdr:col>5</xdr:col>
      <xdr:colOff>409575</xdr:colOff>
      <xdr:row>76</xdr:row>
      <xdr:rowOff>83646</xdr:rowOff>
    </xdr:to>
    <xdr:sp macro="" textlink="">
      <xdr:nvSpPr>
        <xdr:cNvPr id="200" name="円/楕円 199"/>
        <xdr:cNvSpPr/>
      </xdr:nvSpPr>
      <xdr:spPr>
        <a:xfrm>
          <a:off x="3746500" y="130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74773</xdr:rowOff>
    </xdr:from>
    <xdr:ext cx="599010" cy="259045"/>
    <xdr:sp macro="" textlink="">
      <xdr:nvSpPr>
        <xdr:cNvPr id="201" name="テキスト ボックス 200"/>
        <xdr:cNvSpPr txBox="1"/>
      </xdr:nvSpPr>
      <xdr:spPr>
        <a:xfrm>
          <a:off x="3497794" y="1310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81651</xdr:rowOff>
    </xdr:from>
    <xdr:to>
      <xdr:col>4</xdr:col>
      <xdr:colOff>206375</xdr:colOff>
      <xdr:row>77</xdr:row>
      <xdr:rowOff>11801</xdr:rowOff>
    </xdr:to>
    <xdr:sp macro="" textlink="">
      <xdr:nvSpPr>
        <xdr:cNvPr id="202" name="円/楕円 201"/>
        <xdr:cNvSpPr/>
      </xdr:nvSpPr>
      <xdr:spPr>
        <a:xfrm>
          <a:off x="2857500" y="13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2928</xdr:rowOff>
    </xdr:from>
    <xdr:ext cx="599010" cy="259045"/>
    <xdr:sp macro="" textlink="">
      <xdr:nvSpPr>
        <xdr:cNvPr id="203" name="テキスト ボックス 202"/>
        <xdr:cNvSpPr txBox="1"/>
      </xdr:nvSpPr>
      <xdr:spPr>
        <a:xfrm>
          <a:off x="2608794" y="132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135948</xdr:rowOff>
    </xdr:from>
    <xdr:to>
      <xdr:col>3</xdr:col>
      <xdr:colOff>3175</xdr:colOff>
      <xdr:row>77</xdr:row>
      <xdr:rowOff>66098</xdr:rowOff>
    </xdr:to>
    <xdr:sp macro="" textlink="">
      <xdr:nvSpPr>
        <xdr:cNvPr id="204" name="円/楕円 203"/>
        <xdr:cNvSpPr/>
      </xdr:nvSpPr>
      <xdr:spPr>
        <a:xfrm>
          <a:off x="1968500" y="131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57225</xdr:rowOff>
    </xdr:from>
    <xdr:ext cx="599010" cy="259045"/>
    <xdr:sp macro="" textlink="">
      <xdr:nvSpPr>
        <xdr:cNvPr id="205" name="テキスト ボックス 204"/>
        <xdr:cNvSpPr txBox="1"/>
      </xdr:nvSpPr>
      <xdr:spPr>
        <a:xfrm>
          <a:off x="1719794" y="132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117737</xdr:rowOff>
    </xdr:from>
    <xdr:to>
      <xdr:col>1</xdr:col>
      <xdr:colOff>485775</xdr:colOff>
      <xdr:row>77</xdr:row>
      <xdr:rowOff>47887</xdr:rowOff>
    </xdr:to>
    <xdr:sp macro="" textlink="">
      <xdr:nvSpPr>
        <xdr:cNvPr id="206" name="円/楕円 205"/>
        <xdr:cNvSpPr/>
      </xdr:nvSpPr>
      <xdr:spPr>
        <a:xfrm>
          <a:off x="1079500" y="131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39014</xdr:rowOff>
    </xdr:from>
    <xdr:ext cx="599010" cy="259045"/>
    <xdr:sp macro="" textlink="">
      <xdr:nvSpPr>
        <xdr:cNvPr id="207" name="テキスト ボックス 206"/>
        <xdr:cNvSpPr txBox="1"/>
      </xdr:nvSpPr>
      <xdr:spPr>
        <a:xfrm>
          <a:off x="830794" y="1324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21743</xdr:rowOff>
    </xdr:from>
    <xdr:to>
      <xdr:col>6</xdr:col>
      <xdr:colOff>511175</xdr:colOff>
      <xdr:row>98</xdr:row>
      <xdr:rowOff>58776</xdr:rowOff>
    </xdr:to>
    <xdr:cxnSp macro="">
      <xdr:nvCxnSpPr>
        <xdr:cNvPr id="237" name="直線コネクタ 236"/>
        <xdr:cNvCxnSpPr/>
      </xdr:nvCxnSpPr>
      <xdr:spPr>
        <a:xfrm>
          <a:off x="3797300" y="16823843"/>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21743</xdr:rowOff>
    </xdr:from>
    <xdr:to>
      <xdr:col>5</xdr:col>
      <xdr:colOff>358775</xdr:colOff>
      <xdr:row>98</xdr:row>
      <xdr:rowOff>108458</xdr:rowOff>
    </xdr:to>
    <xdr:cxnSp macro="">
      <xdr:nvCxnSpPr>
        <xdr:cNvPr id="240" name="直線コネクタ 239"/>
        <xdr:cNvCxnSpPr/>
      </xdr:nvCxnSpPr>
      <xdr:spPr>
        <a:xfrm flipV="1">
          <a:off x="2908300" y="16823843"/>
          <a:ext cx="8890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108458</xdr:rowOff>
    </xdr:from>
    <xdr:to>
      <xdr:col>4</xdr:col>
      <xdr:colOff>155575</xdr:colOff>
      <xdr:row>98</xdr:row>
      <xdr:rowOff>143644</xdr:rowOff>
    </xdr:to>
    <xdr:cxnSp macro="">
      <xdr:nvCxnSpPr>
        <xdr:cNvPr id="243" name="直線コネクタ 242"/>
        <xdr:cNvCxnSpPr/>
      </xdr:nvCxnSpPr>
      <xdr:spPr>
        <a:xfrm flipV="1">
          <a:off x="2019300" y="16910558"/>
          <a:ext cx="8890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136176</xdr:rowOff>
    </xdr:from>
    <xdr:to>
      <xdr:col>2</xdr:col>
      <xdr:colOff>638175</xdr:colOff>
      <xdr:row>98</xdr:row>
      <xdr:rowOff>143644</xdr:rowOff>
    </xdr:to>
    <xdr:cxnSp macro="">
      <xdr:nvCxnSpPr>
        <xdr:cNvPr id="246" name="直線コネクタ 245"/>
        <xdr:cNvCxnSpPr/>
      </xdr:nvCxnSpPr>
      <xdr:spPr>
        <a:xfrm>
          <a:off x="1130300" y="1693827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7976</xdr:rowOff>
    </xdr:from>
    <xdr:to>
      <xdr:col>6</xdr:col>
      <xdr:colOff>561975</xdr:colOff>
      <xdr:row>98</xdr:row>
      <xdr:rowOff>109576</xdr:rowOff>
    </xdr:to>
    <xdr:sp macro="" textlink="">
      <xdr:nvSpPr>
        <xdr:cNvPr id="256" name="円/楕円 255"/>
        <xdr:cNvSpPr/>
      </xdr:nvSpPr>
      <xdr:spPr>
        <a:xfrm>
          <a:off x="4584700" y="168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94353</xdr:rowOff>
    </xdr:from>
    <xdr:ext cx="534377" cy="259045"/>
    <xdr:sp macro="" textlink="">
      <xdr:nvSpPr>
        <xdr:cNvPr id="257" name="衛生費該当値テキスト"/>
        <xdr:cNvSpPr txBox="1"/>
      </xdr:nvSpPr>
      <xdr:spPr>
        <a:xfrm>
          <a:off x="4686300"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142393</xdr:rowOff>
    </xdr:from>
    <xdr:to>
      <xdr:col>5</xdr:col>
      <xdr:colOff>409575</xdr:colOff>
      <xdr:row>98</xdr:row>
      <xdr:rowOff>72543</xdr:rowOff>
    </xdr:to>
    <xdr:sp macro="" textlink="">
      <xdr:nvSpPr>
        <xdr:cNvPr id="258" name="円/楕円 257"/>
        <xdr:cNvSpPr/>
      </xdr:nvSpPr>
      <xdr:spPr>
        <a:xfrm>
          <a:off x="3746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63670</xdr:rowOff>
    </xdr:from>
    <xdr:ext cx="534377" cy="259045"/>
    <xdr:sp macro="" textlink="">
      <xdr:nvSpPr>
        <xdr:cNvPr id="259" name="テキスト ボックス 258"/>
        <xdr:cNvSpPr txBox="1"/>
      </xdr:nvSpPr>
      <xdr:spPr>
        <a:xfrm>
          <a:off x="3530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57658</xdr:rowOff>
    </xdr:from>
    <xdr:to>
      <xdr:col>4</xdr:col>
      <xdr:colOff>206375</xdr:colOff>
      <xdr:row>98</xdr:row>
      <xdr:rowOff>159258</xdr:rowOff>
    </xdr:to>
    <xdr:sp macro="" textlink="">
      <xdr:nvSpPr>
        <xdr:cNvPr id="260" name="円/楕円 259"/>
        <xdr:cNvSpPr/>
      </xdr:nvSpPr>
      <xdr:spPr>
        <a:xfrm>
          <a:off x="28575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150385</xdr:rowOff>
    </xdr:from>
    <xdr:ext cx="534377" cy="259045"/>
    <xdr:sp macro="" textlink="">
      <xdr:nvSpPr>
        <xdr:cNvPr id="261" name="テキスト ボックス 260"/>
        <xdr:cNvSpPr txBox="1"/>
      </xdr:nvSpPr>
      <xdr:spPr>
        <a:xfrm>
          <a:off x="2641111" y="169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92844</xdr:rowOff>
    </xdr:from>
    <xdr:to>
      <xdr:col>3</xdr:col>
      <xdr:colOff>3175</xdr:colOff>
      <xdr:row>99</xdr:row>
      <xdr:rowOff>22994</xdr:rowOff>
    </xdr:to>
    <xdr:sp macro="" textlink="">
      <xdr:nvSpPr>
        <xdr:cNvPr id="262" name="円/楕円 261"/>
        <xdr:cNvSpPr/>
      </xdr:nvSpPr>
      <xdr:spPr>
        <a:xfrm>
          <a:off x="1968500" y="168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14121</xdr:rowOff>
    </xdr:from>
    <xdr:ext cx="534377" cy="259045"/>
    <xdr:sp macro="" textlink="">
      <xdr:nvSpPr>
        <xdr:cNvPr id="263" name="テキスト ボックス 262"/>
        <xdr:cNvSpPr txBox="1"/>
      </xdr:nvSpPr>
      <xdr:spPr>
        <a:xfrm>
          <a:off x="1752111" y="169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85376</xdr:rowOff>
    </xdr:from>
    <xdr:to>
      <xdr:col>1</xdr:col>
      <xdr:colOff>485775</xdr:colOff>
      <xdr:row>99</xdr:row>
      <xdr:rowOff>15526</xdr:rowOff>
    </xdr:to>
    <xdr:sp macro="" textlink="">
      <xdr:nvSpPr>
        <xdr:cNvPr id="264" name="円/楕円 263"/>
        <xdr:cNvSpPr/>
      </xdr:nvSpPr>
      <xdr:spPr>
        <a:xfrm>
          <a:off x="1079500" y="168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6653</xdr:rowOff>
    </xdr:from>
    <xdr:ext cx="534377" cy="259045"/>
    <xdr:sp macro="" textlink="">
      <xdr:nvSpPr>
        <xdr:cNvPr id="265" name="テキスト ボックス 264"/>
        <xdr:cNvSpPr txBox="1"/>
      </xdr:nvSpPr>
      <xdr:spPr>
        <a:xfrm>
          <a:off x="863111" y="169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93980</xdr:rowOff>
    </xdr:from>
    <xdr:to>
      <xdr:col>15</xdr:col>
      <xdr:colOff>180975</xdr:colOff>
      <xdr:row>38</xdr:row>
      <xdr:rowOff>96647</xdr:rowOff>
    </xdr:to>
    <xdr:cxnSp macro="">
      <xdr:nvCxnSpPr>
        <xdr:cNvPr id="294" name="直線コネクタ 293"/>
        <xdr:cNvCxnSpPr/>
      </xdr:nvCxnSpPr>
      <xdr:spPr>
        <a:xfrm>
          <a:off x="9639300" y="66090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42164</xdr:rowOff>
    </xdr:from>
    <xdr:to>
      <xdr:col>14</xdr:col>
      <xdr:colOff>28575</xdr:colOff>
      <xdr:row>38</xdr:row>
      <xdr:rowOff>93980</xdr:rowOff>
    </xdr:to>
    <xdr:cxnSp macro="">
      <xdr:nvCxnSpPr>
        <xdr:cNvPr id="297" name="直線コネクタ 296"/>
        <xdr:cNvCxnSpPr/>
      </xdr:nvCxnSpPr>
      <xdr:spPr>
        <a:xfrm>
          <a:off x="8750300" y="655726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42164</xdr:rowOff>
    </xdr:from>
    <xdr:to>
      <xdr:col>12</xdr:col>
      <xdr:colOff>511175</xdr:colOff>
      <xdr:row>38</xdr:row>
      <xdr:rowOff>63881</xdr:rowOff>
    </xdr:to>
    <xdr:cxnSp macro="">
      <xdr:nvCxnSpPr>
        <xdr:cNvPr id="300" name="直線コネクタ 299"/>
        <xdr:cNvCxnSpPr/>
      </xdr:nvCxnSpPr>
      <xdr:spPr>
        <a:xfrm flipV="1">
          <a:off x="7861300" y="655726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7493</xdr:rowOff>
    </xdr:from>
    <xdr:to>
      <xdr:col>11</xdr:col>
      <xdr:colOff>307975</xdr:colOff>
      <xdr:row>38</xdr:row>
      <xdr:rowOff>63881</xdr:rowOff>
    </xdr:to>
    <xdr:cxnSp macro="">
      <xdr:nvCxnSpPr>
        <xdr:cNvPr id="303" name="直線コネクタ 302"/>
        <xdr:cNvCxnSpPr/>
      </xdr:nvCxnSpPr>
      <xdr:spPr>
        <a:xfrm>
          <a:off x="6972300" y="6351143"/>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45847</xdr:rowOff>
    </xdr:from>
    <xdr:to>
      <xdr:col>15</xdr:col>
      <xdr:colOff>231775</xdr:colOff>
      <xdr:row>38</xdr:row>
      <xdr:rowOff>147447</xdr:rowOff>
    </xdr:to>
    <xdr:sp macro="" textlink="">
      <xdr:nvSpPr>
        <xdr:cNvPr id="313" name="円/楕円 312"/>
        <xdr:cNvSpPr/>
      </xdr:nvSpPr>
      <xdr:spPr>
        <a:xfrm>
          <a:off x="104267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132224</xdr:rowOff>
    </xdr:from>
    <xdr:ext cx="378565" cy="259045"/>
    <xdr:sp macro="" textlink="">
      <xdr:nvSpPr>
        <xdr:cNvPr id="314" name="労働費該当値テキスト"/>
        <xdr:cNvSpPr txBox="1"/>
      </xdr:nvSpPr>
      <xdr:spPr>
        <a:xfrm>
          <a:off x="10528300" y="647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43180</xdr:rowOff>
    </xdr:from>
    <xdr:to>
      <xdr:col>14</xdr:col>
      <xdr:colOff>79375</xdr:colOff>
      <xdr:row>38</xdr:row>
      <xdr:rowOff>144780</xdr:rowOff>
    </xdr:to>
    <xdr:sp macro="" textlink="">
      <xdr:nvSpPr>
        <xdr:cNvPr id="315" name="円/楕円 314"/>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135907</xdr:rowOff>
    </xdr:from>
    <xdr:ext cx="378565" cy="259045"/>
    <xdr:sp macro="" textlink="">
      <xdr:nvSpPr>
        <xdr:cNvPr id="316" name="テキスト ボックス 315"/>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162814</xdr:rowOff>
    </xdr:from>
    <xdr:to>
      <xdr:col>12</xdr:col>
      <xdr:colOff>561975</xdr:colOff>
      <xdr:row>38</xdr:row>
      <xdr:rowOff>92964</xdr:rowOff>
    </xdr:to>
    <xdr:sp macro="" textlink="">
      <xdr:nvSpPr>
        <xdr:cNvPr id="317" name="円/楕円 316"/>
        <xdr:cNvSpPr/>
      </xdr:nvSpPr>
      <xdr:spPr>
        <a:xfrm>
          <a:off x="8699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84091</xdr:rowOff>
    </xdr:from>
    <xdr:ext cx="378565" cy="259045"/>
    <xdr:sp macro="" textlink="">
      <xdr:nvSpPr>
        <xdr:cNvPr id="318" name="テキスト ボックス 317"/>
        <xdr:cNvSpPr txBox="1"/>
      </xdr:nvSpPr>
      <xdr:spPr>
        <a:xfrm>
          <a:off x="8561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13081</xdr:rowOff>
    </xdr:from>
    <xdr:to>
      <xdr:col>11</xdr:col>
      <xdr:colOff>358775</xdr:colOff>
      <xdr:row>38</xdr:row>
      <xdr:rowOff>114681</xdr:rowOff>
    </xdr:to>
    <xdr:sp macro="" textlink="">
      <xdr:nvSpPr>
        <xdr:cNvPr id="319" name="円/楕円 318"/>
        <xdr:cNvSpPr/>
      </xdr:nvSpPr>
      <xdr:spPr>
        <a:xfrm>
          <a:off x="78105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105808</xdr:rowOff>
    </xdr:from>
    <xdr:ext cx="378565" cy="259045"/>
    <xdr:sp macro="" textlink="">
      <xdr:nvSpPr>
        <xdr:cNvPr id="320" name="テキスト ボックス 319"/>
        <xdr:cNvSpPr txBox="1"/>
      </xdr:nvSpPr>
      <xdr:spPr>
        <a:xfrm>
          <a:off x="7672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128143</xdr:rowOff>
    </xdr:from>
    <xdr:to>
      <xdr:col>10</xdr:col>
      <xdr:colOff>155575</xdr:colOff>
      <xdr:row>37</xdr:row>
      <xdr:rowOff>58293</xdr:rowOff>
    </xdr:to>
    <xdr:sp macro="" textlink="">
      <xdr:nvSpPr>
        <xdr:cNvPr id="321" name="円/楕円 320"/>
        <xdr:cNvSpPr/>
      </xdr:nvSpPr>
      <xdr:spPr>
        <a:xfrm>
          <a:off x="6921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49420</xdr:rowOff>
    </xdr:from>
    <xdr:ext cx="378565" cy="259045"/>
    <xdr:sp macro="" textlink="">
      <xdr:nvSpPr>
        <xdr:cNvPr id="322" name="テキスト ボックス 321"/>
        <xdr:cNvSpPr txBox="1"/>
      </xdr:nvSpPr>
      <xdr:spPr>
        <a:xfrm>
          <a:off x="6783017" y="63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57404</xdr:rowOff>
    </xdr:from>
    <xdr:to>
      <xdr:col>15</xdr:col>
      <xdr:colOff>180975</xdr:colOff>
      <xdr:row>58</xdr:row>
      <xdr:rowOff>65862</xdr:rowOff>
    </xdr:to>
    <xdr:cxnSp macro="">
      <xdr:nvCxnSpPr>
        <xdr:cNvPr id="351" name="直線コネクタ 350"/>
        <xdr:cNvCxnSpPr/>
      </xdr:nvCxnSpPr>
      <xdr:spPr>
        <a:xfrm>
          <a:off x="9639300" y="1000150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52070</xdr:rowOff>
    </xdr:from>
    <xdr:to>
      <xdr:col>14</xdr:col>
      <xdr:colOff>28575</xdr:colOff>
      <xdr:row>58</xdr:row>
      <xdr:rowOff>57404</xdr:rowOff>
    </xdr:to>
    <xdr:cxnSp macro="">
      <xdr:nvCxnSpPr>
        <xdr:cNvPr id="354" name="直線コネクタ 353"/>
        <xdr:cNvCxnSpPr/>
      </xdr:nvCxnSpPr>
      <xdr:spPr>
        <a:xfrm>
          <a:off x="8750300" y="99961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52070</xdr:rowOff>
    </xdr:from>
    <xdr:to>
      <xdr:col>12</xdr:col>
      <xdr:colOff>511175</xdr:colOff>
      <xdr:row>58</xdr:row>
      <xdr:rowOff>93370</xdr:rowOff>
    </xdr:to>
    <xdr:cxnSp macro="">
      <xdr:nvCxnSpPr>
        <xdr:cNvPr id="357" name="直線コネクタ 356"/>
        <xdr:cNvCxnSpPr/>
      </xdr:nvCxnSpPr>
      <xdr:spPr>
        <a:xfrm flipV="1">
          <a:off x="7861300" y="999617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80111</xdr:rowOff>
    </xdr:from>
    <xdr:to>
      <xdr:col>11</xdr:col>
      <xdr:colOff>307975</xdr:colOff>
      <xdr:row>58</xdr:row>
      <xdr:rowOff>93370</xdr:rowOff>
    </xdr:to>
    <xdr:cxnSp macro="">
      <xdr:nvCxnSpPr>
        <xdr:cNvPr id="360" name="直線コネクタ 359"/>
        <xdr:cNvCxnSpPr/>
      </xdr:nvCxnSpPr>
      <xdr:spPr>
        <a:xfrm>
          <a:off x="6972300" y="100242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15062</xdr:rowOff>
    </xdr:from>
    <xdr:to>
      <xdr:col>15</xdr:col>
      <xdr:colOff>231775</xdr:colOff>
      <xdr:row>58</xdr:row>
      <xdr:rowOff>116662</xdr:rowOff>
    </xdr:to>
    <xdr:sp macro="" textlink="">
      <xdr:nvSpPr>
        <xdr:cNvPr id="370" name="円/楕円 369"/>
        <xdr:cNvSpPr/>
      </xdr:nvSpPr>
      <xdr:spPr>
        <a:xfrm>
          <a:off x="104267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164939</xdr:rowOff>
    </xdr:from>
    <xdr:ext cx="469744" cy="259045"/>
    <xdr:sp macro="" textlink="">
      <xdr:nvSpPr>
        <xdr:cNvPr id="371" name="農林水産業費該当値テキスト"/>
        <xdr:cNvSpPr txBox="1"/>
      </xdr:nvSpPr>
      <xdr:spPr>
        <a:xfrm>
          <a:off x="10528300" y="99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6604</xdr:rowOff>
    </xdr:from>
    <xdr:to>
      <xdr:col>14</xdr:col>
      <xdr:colOff>79375</xdr:colOff>
      <xdr:row>58</xdr:row>
      <xdr:rowOff>108204</xdr:rowOff>
    </xdr:to>
    <xdr:sp macro="" textlink="">
      <xdr:nvSpPr>
        <xdr:cNvPr id="372" name="円/楕円 371"/>
        <xdr:cNvSpPr/>
      </xdr:nvSpPr>
      <xdr:spPr>
        <a:xfrm>
          <a:off x="9588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99331</xdr:rowOff>
    </xdr:from>
    <xdr:ext cx="469744" cy="259045"/>
    <xdr:sp macro="" textlink="">
      <xdr:nvSpPr>
        <xdr:cNvPr id="373" name="テキスト ボックス 372"/>
        <xdr:cNvSpPr txBox="1"/>
      </xdr:nvSpPr>
      <xdr:spPr>
        <a:xfrm>
          <a:off x="9404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1270</xdr:rowOff>
    </xdr:from>
    <xdr:to>
      <xdr:col>12</xdr:col>
      <xdr:colOff>561975</xdr:colOff>
      <xdr:row>58</xdr:row>
      <xdr:rowOff>102870</xdr:rowOff>
    </xdr:to>
    <xdr:sp macro="" textlink="">
      <xdr:nvSpPr>
        <xdr:cNvPr id="374" name="円/楕円 373"/>
        <xdr:cNvSpPr/>
      </xdr:nvSpPr>
      <xdr:spPr>
        <a:xfrm>
          <a:off x="869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93997</xdr:rowOff>
    </xdr:from>
    <xdr:ext cx="469744" cy="259045"/>
    <xdr:sp macro="" textlink="">
      <xdr:nvSpPr>
        <xdr:cNvPr id="375" name="テキスト ボックス 374"/>
        <xdr:cNvSpPr txBox="1"/>
      </xdr:nvSpPr>
      <xdr:spPr>
        <a:xfrm>
          <a:off x="85154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42570</xdr:rowOff>
    </xdr:from>
    <xdr:to>
      <xdr:col>11</xdr:col>
      <xdr:colOff>358775</xdr:colOff>
      <xdr:row>58</xdr:row>
      <xdr:rowOff>144170</xdr:rowOff>
    </xdr:to>
    <xdr:sp macro="" textlink="">
      <xdr:nvSpPr>
        <xdr:cNvPr id="376" name="円/楕円 375"/>
        <xdr:cNvSpPr/>
      </xdr:nvSpPr>
      <xdr:spPr>
        <a:xfrm>
          <a:off x="7810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135297</xdr:rowOff>
    </xdr:from>
    <xdr:ext cx="469744" cy="259045"/>
    <xdr:sp macro="" textlink="">
      <xdr:nvSpPr>
        <xdr:cNvPr id="377" name="テキスト ボックス 376"/>
        <xdr:cNvSpPr txBox="1"/>
      </xdr:nvSpPr>
      <xdr:spPr>
        <a:xfrm>
          <a:off x="7626427" y="100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29311</xdr:rowOff>
    </xdr:from>
    <xdr:to>
      <xdr:col>10</xdr:col>
      <xdr:colOff>155575</xdr:colOff>
      <xdr:row>58</xdr:row>
      <xdr:rowOff>130911</xdr:rowOff>
    </xdr:to>
    <xdr:sp macro="" textlink="">
      <xdr:nvSpPr>
        <xdr:cNvPr id="378" name="円/楕円 377"/>
        <xdr:cNvSpPr/>
      </xdr:nvSpPr>
      <xdr:spPr>
        <a:xfrm>
          <a:off x="6921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122038</xdr:rowOff>
    </xdr:from>
    <xdr:ext cx="469744" cy="259045"/>
    <xdr:sp macro="" textlink="">
      <xdr:nvSpPr>
        <xdr:cNvPr id="379" name="テキスト ボックス 378"/>
        <xdr:cNvSpPr txBox="1"/>
      </xdr:nvSpPr>
      <xdr:spPr>
        <a:xfrm>
          <a:off x="6737427" y="100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11593</xdr:rowOff>
    </xdr:from>
    <xdr:to>
      <xdr:col>15</xdr:col>
      <xdr:colOff>180975</xdr:colOff>
      <xdr:row>78</xdr:row>
      <xdr:rowOff>99467</xdr:rowOff>
    </xdr:to>
    <xdr:cxnSp macro="">
      <xdr:nvCxnSpPr>
        <xdr:cNvPr id="406" name="直線コネクタ 405"/>
        <xdr:cNvCxnSpPr/>
      </xdr:nvCxnSpPr>
      <xdr:spPr>
        <a:xfrm flipV="1">
          <a:off x="9639300" y="13384693"/>
          <a:ext cx="8382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99124</xdr:rowOff>
    </xdr:from>
    <xdr:to>
      <xdr:col>14</xdr:col>
      <xdr:colOff>28575</xdr:colOff>
      <xdr:row>78</xdr:row>
      <xdr:rowOff>99467</xdr:rowOff>
    </xdr:to>
    <xdr:cxnSp macro="">
      <xdr:nvCxnSpPr>
        <xdr:cNvPr id="409" name="直線コネクタ 408"/>
        <xdr:cNvCxnSpPr/>
      </xdr:nvCxnSpPr>
      <xdr:spPr>
        <a:xfrm>
          <a:off x="8750300" y="134722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98689</xdr:rowOff>
    </xdr:from>
    <xdr:to>
      <xdr:col>12</xdr:col>
      <xdr:colOff>511175</xdr:colOff>
      <xdr:row>78</xdr:row>
      <xdr:rowOff>99124</xdr:rowOff>
    </xdr:to>
    <xdr:cxnSp macro="">
      <xdr:nvCxnSpPr>
        <xdr:cNvPr id="412" name="直線コネクタ 411"/>
        <xdr:cNvCxnSpPr/>
      </xdr:nvCxnSpPr>
      <xdr:spPr>
        <a:xfrm>
          <a:off x="7861300" y="13471789"/>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98689</xdr:rowOff>
    </xdr:from>
    <xdr:to>
      <xdr:col>11</xdr:col>
      <xdr:colOff>307975</xdr:colOff>
      <xdr:row>78</xdr:row>
      <xdr:rowOff>101501</xdr:rowOff>
    </xdr:to>
    <xdr:cxnSp macro="">
      <xdr:nvCxnSpPr>
        <xdr:cNvPr id="415" name="直線コネクタ 414"/>
        <xdr:cNvCxnSpPr/>
      </xdr:nvCxnSpPr>
      <xdr:spPr>
        <a:xfrm flipV="1">
          <a:off x="6972300" y="13471789"/>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132243</xdr:rowOff>
    </xdr:from>
    <xdr:to>
      <xdr:col>15</xdr:col>
      <xdr:colOff>231775</xdr:colOff>
      <xdr:row>78</xdr:row>
      <xdr:rowOff>62393</xdr:rowOff>
    </xdr:to>
    <xdr:sp macro="" textlink="">
      <xdr:nvSpPr>
        <xdr:cNvPr id="425" name="円/楕円 424"/>
        <xdr:cNvSpPr/>
      </xdr:nvSpPr>
      <xdr:spPr>
        <a:xfrm>
          <a:off x="104267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47170</xdr:rowOff>
    </xdr:from>
    <xdr:ext cx="469744" cy="259045"/>
    <xdr:sp macro="" textlink="">
      <xdr:nvSpPr>
        <xdr:cNvPr id="426" name="商工費該当値テキスト"/>
        <xdr:cNvSpPr txBox="1"/>
      </xdr:nvSpPr>
      <xdr:spPr>
        <a:xfrm>
          <a:off x="10528300" y="132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48667</xdr:rowOff>
    </xdr:from>
    <xdr:to>
      <xdr:col>14</xdr:col>
      <xdr:colOff>79375</xdr:colOff>
      <xdr:row>78</xdr:row>
      <xdr:rowOff>150267</xdr:rowOff>
    </xdr:to>
    <xdr:sp macro="" textlink="">
      <xdr:nvSpPr>
        <xdr:cNvPr id="427" name="円/楕円 426"/>
        <xdr:cNvSpPr/>
      </xdr:nvSpPr>
      <xdr:spPr>
        <a:xfrm>
          <a:off x="9588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141394</xdr:rowOff>
    </xdr:from>
    <xdr:ext cx="469744" cy="259045"/>
    <xdr:sp macro="" textlink="">
      <xdr:nvSpPr>
        <xdr:cNvPr id="428" name="テキスト ボックス 427"/>
        <xdr:cNvSpPr txBox="1"/>
      </xdr:nvSpPr>
      <xdr:spPr>
        <a:xfrm>
          <a:off x="9404427" y="135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48324</xdr:rowOff>
    </xdr:from>
    <xdr:to>
      <xdr:col>12</xdr:col>
      <xdr:colOff>561975</xdr:colOff>
      <xdr:row>78</xdr:row>
      <xdr:rowOff>149924</xdr:rowOff>
    </xdr:to>
    <xdr:sp macro="" textlink="">
      <xdr:nvSpPr>
        <xdr:cNvPr id="429" name="円/楕円 428"/>
        <xdr:cNvSpPr/>
      </xdr:nvSpPr>
      <xdr:spPr>
        <a:xfrm>
          <a:off x="869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141051</xdr:rowOff>
    </xdr:from>
    <xdr:ext cx="469744" cy="259045"/>
    <xdr:sp macro="" textlink="">
      <xdr:nvSpPr>
        <xdr:cNvPr id="430" name="テキスト ボックス 429"/>
        <xdr:cNvSpPr txBox="1"/>
      </xdr:nvSpPr>
      <xdr:spPr>
        <a:xfrm>
          <a:off x="8515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47889</xdr:rowOff>
    </xdr:from>
    <xdr:to>
      <xdr:col>11</xdr:col>
      <xdr:colOff>358775</xdr:colOff>
      <xdr:row>78</xdr:row>
      <xdr:rowOff>149489</xdr:rowOff>
    </xdr:to>
    <xdr:sp macro="" textlink="">
      <xdr:nvSpPr>
        <xdr:cNvPr id="431" name="円/楕円 430"/>
        <xdr:cNvSpPr/>
      </xdr:nvSpPr>
      <xdr:spPr>
        <a:xfrm>
          <a:off x="7810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140616</xdr:rowOff>
    </xdr:from>
    <xdr:ext cx="469744" cy="259045"/>
    <xdr:sp macro="" textlink="">
      <xdr:nvSpPr>
        <xdr:cNvPr id="432" name="テキスト ボックス 431"/>
        <xdr:cNvSpPr txBox="1"/>
      </xdr:nvSpPr>
      <xdr:spPr>
        <a:xfrm>
          <a:off x="7626427" y="1351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50701</xdr:rowOff>
    </xdr:from>
    <xdr:to>
      <xdr:col>10</xdr:col>
      <xdr:colOff>155575</xdr:colOff>
      <xdr:row>78</xdr:row>
      <xdr:rowOff>152301</xdr:rowOff>
    </xdr:to>
    <xdr:sp macro="" textlink="">
      <xdr:nvSpPr>
        <xdr:cNvPr id="433" name="円/楕円 432"/>
        <xdr:cNvSpPr/>
      </xdr:nvSpPr>
      <xdr:spPr>
        <a:xfrm>
          <a:off x="6921500" y="134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143428</xdr:rowOff>
    </xdr:from>
    <xdr:ext cx="469744" cy="259045"/>
    <xdr:sp macro="" textlink="">
      <xdr:nvSpPr>
        <xdr:cNvPr id="434" name="テキスト ボックス 433"/>
        <xdr:cNvSpPr txBox="1"/>
      </xdr:nvSpPr>
      <xdr:spPr>
        <a:xfrm>
          <a:off x="6737427" y="1351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10378</xdr:rowOff>
    </xdr:from>
    <xdr:to>
      <xdr:col>15</xdr:col>
      <xdr:colOff>180975</xdr:colOff>
      <xdr:row>98</xdr:row>
      <xdr:rowOff>40505</xdr:rowOff>
    </xdr:to>
    <xdr:cxnSp macro="">
      <xdr:nvCxnSpPr>
        <xdr:cNvPr id="466" name="直線コネクタ 465"/>
        <xdr:cNvCxnSpPr/>
      </xdr:nvCxnSpPr>
      <xdr:spPr>
        <a:xfrm>
          <a:off x="9639300" y="16812478"/>
          <a:ext cx="838200" cy="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10378</xdr:rowOff>
    </xdr:from>
    <xdr:to>
      <xdr:col>14</xdr:col>
      <xdr:colOff>28575</xdr:colOff>
      <xdr:row>98</xdr:row>
      <xdr:rowOff>76574</xdr:rowOff>
    </xdr:to>
    <xdr:cxnSp macro="">
      <xdr:nvCxnSpPr>
        <xdr:cNvPr id="469" name="直線コネクタ 468"/>
        <xdr:cNvCxnSpPr/>
      </xdr:nvCxnSpPr>
      <xdr:spPr>
        <a:xfrm flipV="1">
          <a:off x="8750300" y="16812478"/>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25285</xdr:rowOff>
    </xdr:from>
    <xdr:to>
      <xdr:col>12</xdr:col>
      <xdr:colOff>511175</xdr:colOff>
      <xdr:row>98</xdr:row>
      <xdr:rowOff>76574</xdr:rowOff>
    </xdr:to>
    <xdr:cxnSp macro="">
      <xdr:nvCxnSpPr>
        <xdr:cNvPr id="472" name="直線コネクタ 471"/>
        <xdr:cNvCxnSpPr/>
      </xdr:nvCxnSpPr>
      <xdr:spPr>
        <a:xfrm>
          <a:off x="7861300" y="16827385"/>
          <a:ext cx="889000" cy="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24355</xdr:rowOff>
    </xdr:from>
    <xdr:to>
      <xdr:col>11</xdr:col>
      <xdr:colOff>307975</xdr:colOff>
      <xdr:row>98</xdr:row>
      <xdr:rowOff>25285</xdr:rowOff>
    </xdr:to>
    <xdr:cxnSp macro="">
      <xdr:nvCxnSpPr>
        <xdr:cNvPr id="475" name="直線コネクタ 474"/>
        <xdr:cNvCxnSpPr/>
      </xdr:nvCxnSpPr>
      <xdr:spPr>
        <a:xfrm>
          <a:off x="6972300" y="16826455"/>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161155</xdr:rowOff>
    </xdr:from>
    <xdr:to>
      <xdr:col>15</xdr:col>
      <xdr:colOff>231775</xdr:colOff>
      <xdr:row>98</xdr:row>
      <xdr:rowOff>91305</xdr:rowOff>
    </xdr:to>
    <xdr:sp macro="" textlink="">
      <xdr:nvSpPr>
        <xdr:cNvPr id="485" name="円/楕円 484"/>
        <xdr:cNvSpPr/>
      </xdr:nvSpPr>
      <xdr:spPr>
        <a:xfrm>
          <a:off x="104267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139582</xdr:rowOff>
    </xdr:from>
    <xdr:ext cx="534377" cy="259045"/>
    <xdr:sp macro="" textlink="">
      <xdr:nvSpPr>
        <xdr:cNvPr id="486" name="土木費該当値テキスト"/>
        <xdr:cNvSpPr txBox="1"/>
      </xdr:nvSpPr>
      <xdr:spPr>
        <a:xfrm>
          <a:off x="10528300"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131028</xdr:rowOff>
    </xdr:from>
    <xdr:to>
      <xdr:col>14</xdr:col>
      <xdr:colOff>79375</xdr:colOff>
      <xdr:row>98</xdr:row>
      <xdr:rowOff>61178</xdr:rowOff>
    </xdr:to>
    <xdr:sp macro="" textlink="">
      <xdr:nvSpPr>
        <xdr:cNvPr id="487" name="円/楕円 486"/>
        <xdr:cNvSpPr/>
      </xdr:nvSpPr>
      <xdr:spPr>
        <a:xfrm>
          <a:off x="9588500" y="167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52305</xdr:rowOff>
    </xdr:from>
    <xdr:ext cx="534377" cy="259045"/>
    <xdr:sp macro="" textlink="">
      <xdr:nvSpPr>
        <xdr:cNvPr id="488" name="テキスト ボックス 487"/>
        <xdr:cNvSpPr txBox="1"/>
      </xdr:nvSpPr>
      <xdr:spPr>
        <a:xfrm>
          <a:off x="9372111" y="168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25774</xdr:rowOff>
    </xdr:from>
    <xdr:to>
      <xdr:col>12</xdr:col>
      <xdr:colOff>561975</xdr:colOff>
      <xdr:row>98</xdr:row>
      <xdr:rowOff>127374</xdr:rowOff>
    </xdr:to>
    <xdr:sp macro="" textlink="">
      <xdr:nvSpPr>
        <xdr:cNvPr id="489" name="円/楕円 488"/>
        <xdr:cNvSpPr/>
      </xdr:nvSpPr>
      <xdr:spPr>
        <a:xfrm>
          <a:off x="8699500" y="168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118501</xdr:rowOff>
    </xdr:from>
    <xdr:ext cx="534377" cy="259045"/>
    <xdr:sp macro="" textlink="">
      <xdr:nvSpPr>
        <xdr:cNvPr id="490" name="テキスト ボックス 489"/>
        <xdr:cNvSpPr txBox="1"/>
      </xdr:nvSpPr>
      <xdr:spPr>
        <a:xfrm>
          <a:off x="8483111" y="1692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145935</xdr:rowOff>
    </xdr:from>
    <xdr:to>
      <xdr:col>11</xdr:col>
      <xdr:colOff>358775</xdr:colOff>
      <xdr:row>98</xdr:row>
      <xdr:rowOff>76085</xdr:rowOff>
    </xdr:to>
    <xdr:sp macro="" textlink="">
      <xdr:nvSpPr>
        <xdr:cNvPr id="491" name="円/楕円 490"/>
        <xdr:cNvSpPr/>
      </xdr:nvSpPr>
      <xdr:spPr>
        <a:xfrm>
          <a:off x="7810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67212</xdr:rowOff>
    </xdr:from>
    <xdr:ext cx="534377" cy="259045"/>
    <xdr:sp macro="" textlink="">
      <xdr:nvSpPr>
        <xdr:cNvPr id="492" name="テキスト ボックス 491"/>
        <xdr:cNvSpPr txBox="1"/>
      </xdr:nvSpPr>
      <xdr:spPr>
        <a:xfrm>
          <a:off x="7594111" y="168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145005</xdr:rowOff>
    </xdr:from>
    <xdr:to>
      <xdr:col>10</xdr:col>
      <xdr:colOff>155575</xdr:colOff>
      <xdr:row>98</xdr:row>
      <xdr:rowOff>75155</xdr:rowOff>
    </xdr:to>
    <xdr:sp macro="" textlink="">
      <xdr:nvSpPr>
        <xdr:cNvPr id="493" name="円/楕円 492"/>
        <xdr:cNvSpPr/>
      </xdr:nvSpPr>
      <xdr:spPr>
        <a:xfrm>
          <a:off x="6921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66282</xdr:rowOff>
    </xdr:from>
    <xdr:ext cx="534377" cy="259045"/>
    <xdr:sp macro="" textlink="">
      <xdr:nvSpPr>
        <xdr:cNvPr id="494" name="テキスト ボックス 493"/>
        <xdr:cNvSpPr txBox="1"/>
      </xdr:nvSpPr>
      <xdr:spPr>
        <a:xfrm>
          <a:off x="6705111" y="168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97256</xdr:rowOff>
    </xdr:from>
    <xdr:to>
      <xdr:col>23</xdr:col>
      <xdr:colOff>517525</xdr:colOff>
      <xdr:row>37</xdr:row>
      <xdr:rowOff>104648</xdr:rowOff>
    </xdr:to>
    <xdr:cxnSp macro="">
      <xdr:nvCxnSpPr>
        <xdr:cNvPr id="524" name="直線コネクタ 523"/>
        <xdr:cNvCxnSpPr/>
      </xdr:nvCxnSpPr>
      <xdr:spPr>
        <a:xfrm flipV="1">
          <a:off x="15481300" y="6440906"/>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104191</xdr:rowOff>
    </xdr:from>
    <xdr:to>
      <xdr:col>22</xdr:col>
      <xdr:colOff>365125</xdr:colOff>
      <xdr:row>37</xdr:row>
      <xdr:rowOff>104648</xdr:rowOff>
    </xdr:to>
    <xdr:cxnSp macro="">
      <xdr:nvCxnSpPr>
        <xdr:cNvPr id="527" name="直線コネクタ 526"/>
        <xdr:cNvCxnSpPr/>
      </xdr:nvCxnSpPr>
      <xdr:spPr>
        <a:xfrm>
          <a:off x="14592300" y="64478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48565</xdr:rowOff>
    </xdr:from>
    <xdr:to>
      <xdr:col>21</xdr:col>
      <xdr:colOff>161925</xdr:colOff>
      <xdr:row>37</xdr:row>
      <xdr:rowOff>104191</xdr:rowOff>
    </xdr:to>
    <xdr:cxnSp macro="">
      <xdr:nvCxnSpPr>
        <xdr:cNvPr id="530" name="直線コネクタ 529"/>
        <xdr:cNvCxnSpPr/>
      </xdr:nvCxnSpPr>
      <xdr:spPr>
        <a:xfrm>
          <a:off x="13703300" y="6049315"/>
          <a:ext cx="889000" cy="3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73482</xdr:rowOff>
    </xdr:from>
    <xdr:to>
      <xdr:col>19</xdr:col>
      <xdr:colOff>644525</xdr:colOff>
      <xdr:row>35</xdr:row>
      <xdr:rowOff>48565</xdr:rowOff>
    </xdr:to>
    <xdr:cxnSp macro="">
      <xdr:nvCxnSpPr>
        <xdr:cNvPr id="533" name="直線コネクタ 532"/>
        <xdr:cNvCxnSpPr/>
      </xdr:nvCxnSpPr>
      <xdr:spPr>
        <a:xfrm>
          <a:off x="12814300" y="5731332"/>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46456</xdr:rowOff>
    </xdr:from>
    <xdr:to>
      <xdr:col>23</xdr:col>
      <xdr:colOff>568325</xdr:colOff>
      <xdr:row>37</xdr:row>
      <xdr:rowOff>148056</xdr:rowOff>
    </xdr:to>
    <xdr:sp macro="" textlink="">
      <xdr:nvSpPr>
        <xdr:cNvPr id="543" name="円/楕円 542"/>
        <xdr:cNvSpPr/>
      </xdr:nvSpPr>
      <xdr:spPr>
        <a:xfrm>
          <a:off x="16268700" y="63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132833</xdr:rowOff>
    </xdr:from>
    <xdr:ext cx="469744" cy="259045"/>
    <xdr:sp macro="" textlink="">
      <xdr:nvSpPr>
        <xdr:cNvPr id="544" name="消防費該当値テキスト"/>
        <xdr:cNvSpPr txBox="1"/>
      </xdr:nvSpPr>
      <xdr:spPr>
        <a:xfrm>
          <a:off x="16370300" y="63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53848</xdr:rowOff>
    </xdr:from>
    <xdr:to>
      <xdr:col>22</xdr:col>
      <xdr:colOff>415925</xdr:colOff>
      <xdr:row>37</xdr:row>
      <xdr:rowOff>155448</xdr:rowOff>
    </xdr:to>
    <xdr:sp macro="" textlink="">
      <xdr:nvSpPr>
        <xdr:cNvPr id="545" name="円/楕円 544"/>
        <xdr:cNvSpPr/>
      </xdr:nvSpPr>
      <xdr:spPr>
        <a:xfrm>
          <a:off x="15430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146575</xdr:rowOff>
    </xdr:from>
    <xdr:ext cx="469744" cy="259045"/>
    <xdr:sp macro="" textlink="">
      <xdr:nvSpPr>
        <xdr:cNvPr id="546" name="テキスト ボックス 545"/>
        <xdr:cNvSpPr txBox="1"/>
      </xdr:nvSpPr>
      <xdr:spPr>
        <a:xfrm>
          <a:off x="15246427"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53391</xdr:rowOff>
    </xdr:from>
    <xdr:to>
      <xdr:col>21</xdr:col>
      <xdr:colOff>212725</xdr:colOff>
      <xdr:row>37</xdr:row>
      <xdr:rowOff>154991</xdr:rowOff>
    </xdr:to>
    <xdr:sp macro="" textlink="">
      <xdr:nvSpPr>
        <xdr:cNvPr id="547" name="円/楕円 546"/>
        <xdr:cNvSpPr/>
      </xdr:nvSpPr>
      <xdr:spPr>
        <a:xfrm>
          <a:off x="14541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146118</xdr:rowOff>
    </xdr:from>
    <xdr:ext cx="469744" cy="259045"/>
    <xdr:sp macro="" textlink="">
      <xdr:nvSpPr>
        <xdr:cNvPr id="548" name="テキスト ボックス 547"/>
        <xdr:cNvSpPr txBox="1"/>
      </xdr:nvSpPr>
      <xdr:spPr>
        <a:xfrm>
          <a:off x="14357427" y="64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169215</xdr:rowOff>
    </xdr:from>
    <xdr:to>
      <xdr:col>20</xdr:col>
      <xdr:colOff>9525</xdr:colOff>
      <xdr:row>35</xdr:row>
      <xdr:rowOff>99365</xdr:rowOff>
    </xdr:to>
    <xdr:sp macro="" textlink="">
      <xdr:nvSpPr>
        <xdr:cNvPr id="549" name="円/楕円 548"/>
        <xdr:cNvSpPr/>
      </xdr:nvSpPr>
      <xdr:spPr>
        <a:xfrm>
          <a:off x="13652500" y="59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115892</xdr:rowOff>
    </xdr:from>
    <xdr:ext cx="534377" cy="259045"/>
    <xdr:sp macro="" textlink="">
      <xdr:nvSpPr>
        <xdr:cNvPr id="550" name="テキスト ボックス 549"/>
        <xdr:cNvSpPr txBox="1"/>
      </xdr:nvSpPr>
      <xdr:spPr>
        <a:xfrm>
          <a:off x="13436111" y="57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22682</xdr:rowOff>
    </xdr:from>
    <xdr:to>
      <xdr:col>18</xdr:col>
      <xdr:colOff>492125</xdr:colOff>
      <xdr:row>33</xdr:row>
      <xdr:rowOff>124282</xdr:rowOff>
    </xdr:to>
    <xdr:sp macro="" textlink="">
      <xdr:nvSpPr>
        <xdr:cNvPr id="551" name="円/楕円 550"/>
        <xdr:cNvSpPr/>
      </xdr:nvSpPr>
      <xdr:spPr>
        <a:xfrm>
          <a:off x="12763500" y="56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140809</xdr:rowOff>
    </xdr:from>
    <xdr:ext cx="534377" cy="259045"/>
    <xdr:sp macro="" textlink="">
      <xdr:nvSpPr>
        <xdr:cNvPr id="552" name="テキスト ボックス 551"/>
        <xdr:cNvSpPr txBox="1"/>
      </xdr:nvSpPr>
      <xdr:spPr>
        <a:xfrm>
          <a:off x="12547111" y="54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153645</xdr:rowOff>
    </xdr:from>
    <xdr:to>
      <xdr:col>23</xdr:col>
      <xdr:colOff>517525</xdr:colOff>
      <xdr:row>55</xdr:row>
      <xdr:rowOff>97605</xdr:rowOff>
    </xdr:to>
    <xdr:cxnSp macro="">
      <xdr:nvCxnSpPr>
        <xdr:cNvPr id="584" name="直線コネクタ 583"/>
        <xdr:cNvCxnSpPr/>
      </xdr:nvCxnSpPr>
      <xdr:spPr>
        <a:xfrm flipV="1">
          <a:off x="15481300" y="9411945"/>
          <a:ext cx="8382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41042</xdr:rowOff>
    </xdr:from>
    <xdr:to>
      <xdr:col>22</xdr:col>
      <xdr:colOff>365125</xdr:colOff>
      <xdr:row>55</xdr:row>
      <xdr:rowOff>97605</xdr:rowOff>
    </xdr:to>
    <xdr:cxnSp macro="">
      <xdr:nvCxnSpPr>
        <xdr:cNvPr id="587" name="直線コネクタ 586"/>
        <xdr:cNvCxnSpPr/>
      </xdr:nvCxnSpPr>
      <xdr:spPr>
        <a:xfrm>
          <a:off x="14592300" y="9299342"/>
          <a:ext cx="889000" cy="2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41042</xdr:rowOff>
    </xdr:from>
    <xdr:to>
      <xdr:col>21</xdr:col>
      <xdr:colOff>161925</xdr:colOff>
      <xdr:row>57</xdr:row>
      <xdr:rowOff>64262</xdr:rowOff>
    </xdr:to>
    <xdr:cxnSp macro="">
      <xdr:nvCxnSpPr>
        <xdr:cNvPr id="590" name="直線コネクタ 589"/>
        <xdr:cNvCxnSpPr/>
      </xdr:nvCxnSpPr>
      <xdr:spPr>
        <a:xfrm flipV="1">
          <a:off x="13703300" y="9299342"/>
          <a:ext cx="889000" cy="5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64262</xdr:rowOff>
    </xdr:from>
    <xdr:to>
      <xdr:col>19</xdr:col>
      <xdr:colOff>644525</xdr:colOff>
      <xdr:row>57</xdr:row>
      <xdr:rowOff>135062</xdr:rowOff>
    </xdr:to>
    <xdr:cxnSp macro="">
      <xdr:nvCxnSpPr>
        <xdr:cNvPr id="593" name="直線コネクタ 592"/>
        <xdr:cNvCxnSpPr/>
      </xdr:nvCxnSpPr>
      <xdr:spPr>
        <a:xfrm flipV="1">
          <a:off x="12814300" y="9836912"/>
          <a:ext cx="889000" cy="7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102845</xdr:rowOff>
    </xdr:from>
    <xdr:to>
      <xdr:col>23</xdr:col>
      <xdr:colOff>568325</xdr:colOff>
      <xdr:row>55</xdr:row>
      <xdr:rowOff>32995</xdr:rowOff>
    </xdr:to>
    <xdr:sp macro="" textlink="">
      <xdr:nvSpPr>
        <xdr:cNvPr id="603" name="円/楕円 602"/>
        <xdr:cNvSpPr/>
      </xdr:nvSpPr>
      <xdr:spPr>
        <a:xfrm>
          <a:off x="16268700" y="93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125722</xdr:rowOff>
    </xdr:from>
    <xdr:ext cx="534377" cy="259045"/>
    <xdr:sp macro="" textlink="">
      <xdr:nvSpPr>
        <xdr:cNvPr id="604" name="教育費該当値テキスト"/>
        <xdr:cNvSpPr txBox="1"/>
      </xdr:nvSpPr>
      <xdr:spPr>
        <a:xfrm>
          <a:off x="16370300" y="92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46805</xdr:rowOff>
    </xdr:from>
    <xdr:to>
      <xdr:col>22</xdr:col>
      <xdr:colOff>415925</xdr:colOff>
      <xdr:row>55</xdr:row>
      <xdr:rowOff>148405</xdr:rowOff>
    </xdr:to>
    <xdr:sp macro="" textlink="">
      <xdr:nvSpPr>
        <xdr:cNvPr id="605" name="円/楕円 604"/>
        <xdr:cNvSpPr/>
      </xdr:nvSpPr>
      <xdr:spPr>
        <a:xfrm>
          <a:off x="15430500" y="9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139532</xdr:rowOff>
    </xdr:from>
    <xdr:ext cx="534377" cy="259045"/>
    <xdr:sp macro="" textlink="">
      <xdr:nvSpPr>
        <xdr:cNvPr id="606" name="テキスト ボックス 605"/>
        <xdr:cNvSpPr txBox="1"/>
      </xdr:nvSpPr>
      <xdr:spPr>
        <a:xfrm>
          <a:off x="15214111" y="95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161692</xdr:rowOff>
    </xdr:from>
    <xdr:to>
      <xdr:col>21</xdr:col>
      <xdr:colOff>212725</xdr:colOff>
      <xdr:row>54</xdr:row>
      <xdr:rowOff>91842</xdr:rowOff>
    </xdr:to>
    <xdr:sp macro="" textlink="">
      <xdr:nvSpPr>
        <xdr:cNvPr id="607" name="円/楕円 606"/>
        <xdr:cNvSpPr/>
      </xdr:nvSpPr>
      <xdr:spPr>
        <a:xfrm>
          <a:off x="14541500" y="92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108369</xdr:rowOff>
    </xdr:from>
    <xdr:ext cx="534377" cy="259045"/>
    <xdr:sp macro="" textlink="">
      <xdr:nvSpPr>
        <xdr:cNvPr id="608" name="テキスト ボックス 607"/>
        <xdr:cNvSpPr txBox="1"/>
      </xdr:nvSpPr>
      <xdr:spPr>
        <a:xfrm>
          <a:off x="14325111" y="90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13462</xdr:rowOff>
    </xdr:from>
    <xdr:to>
      <xdr:col>20</xdr:col>
      <xdr:colOff>9525</xdr:colOff>
      <xdr:row>57</xdr:row>
      <xdr:rowOff>115062</xdr:rowOff>
    </xdr:to>
    <xdr:sp macro="" textlink="">
      <xdr:nvSpPr>
        <xdr:cNvPr id="609" name="円/楕円 608"/>
        <xdr:cNvSpPr/>
      </xdr:nvSpPr>
      <xdr:spPr>
        <a:xfrm>
          <a:off x="13652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106189</xdr:rowOff>
    </xdr:from>
    <xdr:ext cx="534377" cy="259045"/>
    <xdr:sp macro="" textlink="">
      <xdr:nvSpPr>
        <xdr:cNvPr id="610" name="テキスト ボックス 609"/>
        <xdr:cNvSpPr txBox="1"/>
      </xdr:nvSpPr>
      <xdr:spPr>
        <a:xfrm>
          <a:off x="13436111" y="98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84262</xdr:rowOff>
    </xdr:from>
    <xdr:to>
      <xdr:col>18</xdr:col>
      <xdr:colOff>492125</xdr:colOff>
      <xdr:row>58</xdr:row>
      <xdr:rowOff>14412</xdr:rowOff>
    </xdr:to>
    <xdr:sp macro="" textlink="">
      <xdr:nvSpPr>
        <xdr:cNvPr id="611" name="円/楕円 610"/>
        <xdr:cNvSpPr/>
      </xdr:nvSpPr>
      <xdr:spPr>
        <a:xfrm>
          <a:off x="12763500" y="98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5539</xdr:rowOff>
    </xdr:from>
    <xdr:ext cx="534377" cy="259045"/>
    <xdr:sp macro="" textlink="">
      <xdr:nvSpPr>
        <xdr:cNvPr id="612" name="テキスト ボックス 611"/>
        <xdr:cNvSpPr txBox="1"/>
      </xdr:nvSpPr>
      <xdr:spPr>
        <a:xfrm>
          <a:off x="12547111" y="99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132956</xdr:rowOff>
    </xdr:from>
    <xdr:to>
      <xdr:col>23</xdr:col>
      <xdr:colOff>517525</xdr:colOff>
      <xdr:row>98</xdr:row>
      <xdr:rowOff>149369</xdr:rowOff>
    </xdr:to>
    <xdr:cxnSp macro="">
      <xdr:nvCxnSpPr>
        <xdr:cNvPr id="697" name="直線コネクタ 696"/>
        <xdr:cNvCxnSpPr/>
      </xdr:nvCxnSpPr>
      <xdr:spPr>
        <a:xfrm>
          <a:off x="15481300" y="16935056"/>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129208</xdr:rowOff>
    </xdr:from>
    <xdr:to>
      <xdr:col>22</xdr:col>
      <xdr:colOff>365125</xdr:colOff>
      <xdr:row>98</xdr:row>
      <xdr:rowOff>132956</xdr:rowOff>
    </xdr:to>
    <xdr:cxnSp macro="">
      <xdr:nvCxnSpPr>
        <xdr:cNvPr id="700" name="直線コネクタ 699"/>
        <xdr:cNvCxnSpPr/>
      </xdr:nvCxnSpPr>
      <xdr:spPr>
        <a:xfrm>
          <a:off x="14592300" y="16931308"/>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125185</xdr:rowOff>
    </xdr:from>
    <xdr:to>
      <xdr:col>21</xdr:col>
      <xdr:colOff>161925</xdr:colOff>
      <xdr:row>98</xdr:row>
      <xdr:rowOff>129208</xdr:rowOff>
    </xdr:to>
    <xdr:cxnSp macro="">
      <xdr:nvCxnSpPr>
        <xdr:cNvPr id="703" name="直線コネクタ 702"/>
        <xdr:cNvCxnSpPr/>
      </xdr:nvCxnSpPr>
      <xdr:spPr>
        <a:xfrm>
          <a:off x="13703300" y="1692728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125185</xdr:rowOff>
    </xdr:from>
    <xdr:to>
      <xdr:col>19</xdr:col>
      <xdr:colOff>644525</xdr:colOff>
      <xdr:row>98</xdr:row>
      <xdr:rowOff>132682</xdr:rowOff>
    </xdr:to>
    <xdr:cxnSp macro="">
      <xdr:nvCxnSpPr>
        <xdr:cNvPr id="706" name="直線コネクタ 705"/>
        <xdr:cNvCxnSpPr/>
      </xdr:nvCxnSpPr>
      <xdr:spPr>
        <a:xfrm flipV="1">
          <a:off x="12814300" y="16927285"/>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98569</xdr:rowOff>
    </xdr:from>
    <xdr:to>
      <xdr:col>23</xdr:col>
      <xdr:colOff>568325</xdr:colOff>
      <xdr:row>99</xdr:row>
      <xdr:rowOff>28719</xdr:rowOff>
    </xdr:to>
    <xdr:sp macro="" textlink="">
      <xdr:nvSpPr>
        <xdr:cNvPr id="716" name="円/楕円 715"/>
        <xdr:cNvSpPr/>
      </xdr:nvSpPr>
      <xdr:spPr>
        <a:xfrm>
          <a:off x="16268700" y="169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13496</xdr:rowOff>
    </xdr:from>
    <xdr:ext cx="534377" cy="259045"/>
    <xdr:sp macro="" textlink="">
      <xdr:nvSpPr>
        <xdr:cNvPr id="717" name="公債費該当値テキスト"/>
        <xdr:cNvSpPr txBox="1"/>
      </xdr:nvSpPr>
      <xdr:spPr>
        <a:xfrm>
          <a:off x="16370300" y="168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82156</xdr:rowOff>
    </xdr:from>
    <xdr:to>
      <xdr:col>22</xdr:col>
      <xdr:colOff>415925</xdr:colOff>
      <xdr:row>99</xdr:row>
      <xdr:rowOff>12306</xdr:rowOff>
    </xdr:to>
    <xdr:sp macro="" textlink="">
      <xdr:nvSpPr>
        <xdr:cNvPr id="718" name="円/楕円 717"/>
        <xdr:cNvSpPr/>
      </xdr:nvSpPr>
      <xdr:spPr>
        <a:xfrm>
          <a:off x="15430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3433</xdr:rowOff>
    </xdr:from>
    <xdr:ext cx="534377" cy="259045"/>
    <xdr:sp macro="" textlink="">
      <xdr:nvSpPr>
        <xdr:cNvPr id="719" name="テキスト ボックス 718"/>
        <xdr:cNvSpPr txBox="1"/>
      </xdr:nvSpPr>
      <xdr:spPr>
        <a:xfrm>
          <a:off x="15214111" y="169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78408</xdr:rowOff>
    </xdr:from>
    <xdr:to>
      <xdr:col>21</xdr:col>
      <xdr:colOff>212725</xdr:colOff>
      <xdr:row>99</xdr:row>
      <xdr:rowOff>8558</xdr:rowOff>
    </xdr:to>
    <xdr:sp macro="" textlink="">
      <xdr:nvSpPr>
        <xdr:cNvPr id="720" name="円/楕円 719"/>
        <xdr:cNvSpPr/>
      </xdr:nvSpPr>
      <xdr:spPr>
        <a:xfrm>
          <a:off x="14541500" y="16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171135</xdr:rowOff>
    </xdr:from>
    <xdr:ext cx="534377" cy="259045"/>
    <xdr:sp macro="" textlink="">
      <xdr:nvSpPr>
        <xdr:cNvPr id="721" name="テキスト ボックス 720"/>
        <xdr:cNvSpPr txBox="1"/>
      </xdr:nvSpPr>
      <xdr:spPr>
        <a:xfrm>
          <a:off x="14325111" y="169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74385</xdr:rowOff>
    </xdr:from>
    <xdr:to>
      <xdr:col>20</xdr:col>
      <xdr:colOff>9525</xdr:colOff>
      <xdr:row>99</xdr:row>
      <xdr:rowOff>4535</xdr:rowOff>
    </xdr:to>
    <xdr:sp macro="" textlink="">
      <xdr:nvSpPr>
        <xdr:cNvPr id="722" name="円/楕円 721"/>
        <xdr:cNvSpPr/>
      </xdr:nvSpPr>
      <xdr:spPr>
        <a:xfrm>
          <a:off x="136525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167112</xdr:rowOff>
    </xdr:from>
    <xdr:ext cx="534377" cy="259045"/>
    <xdr:sp macro="" textlink="">
      <xdr:nvSpPr>
        <xdr:cNvPr id="723" name="テキスト ボックス 722"/>
        <xdr:cNvSpPr txBox="1"/>
      </xdr:nvSpPr>
      <xdr:spPr>
        <a:xfrm>
          <a:off x="13436111" y="169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81882</xdr:rowOff>
    </xdr:from>
    <xdr:to>
      <xdr:col>18</xdr:col>
      <xdr:colOff>492125</xdr:colOff>
      <xdr:row>99</xdr:row>
      <xdr:rowOff>12032</xdr:rowOff>
    </xdr:to>
    <xdr:sp macro="" textlink="">
      <xdr:nvSpPr>
        <xdr:cNvPr id="724" name="円/楕円 723"/>
        <xdr:cNvSpPr/>
      </xdr:nvSpPr>
      <xdr:spPr>
        <a:xfrm>
          <a:off x="12763500" y="168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3159</xdr:rowOff>
    </xdr:from>
    <xdr:ext cx="534377" cy="259045"/>
    <xdr:sp macro="" textlink="">
      <xdr:nvSpPr>
        <xdr:cNvPr id="725" name="テキスト ボックス 724"/>
        <xdr:cNvSpPr txBox="1"/>
      </xdr:nvSpPr>
      <xdr:spPr>
        <a:xfrm>
          <a:off x="12547111" y="169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92021</xdr:rowOff>
    </xdr:from>
    <xdr:to>
      <xdr:col>32</xdr:col>
      <xdr:colOff>187325</xdr:colOff>
      <xdr:row>34</xdr:row>
      <xdr:rowOff>131862</xdr:rowOff>
    </xdr:to>
    <xdr:cxnSp macro="">
      <xdr:nvCxnSpPr>
        <xdr:cNvPr id="756" name="直線コネクタ 755"/>
        <xdr:cNvCxnSpPr/>
      </xdr:nvCxnSpPr>
      <xdr:spPr>
        <a:xfrm>
          <a:off x="21323300" y="5921321"/>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7"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92021</xdr:rowOff>
    </xdr:from>
    <xdr:to>
      <xdr:col>31</xdr:col>
      <xdr:colOff>34925</xdr:colOff>
      <xdr:row>34</xdr:row>
      <xdr:rowOff>112921</xdr:rowOff>
    </xdr:to>
    <xdr:cxnSp macro="">
      <xdr:nvCxnSpPr>
        <xdr:cNvPr id="759" name="直線コネクタ 758"/>
        <xdr:cNvCxnSpPr/>
      </xdr:nvCxnSpPr>
      <xdr:spPr>
        <a:xfrm flipV="1">
          <a:off x="20434300" y="5921321"/>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67327</xdr:rowOff>
    </xdr:from>
    <xdr:ext cx="378565" cy="259045"/>
    <xdr:sp macro="" textlink="">
      <xdr:nvSpPr>
        <xdr:cNvPr id="761" name="テキスト ボックス 760"/>
        <xdr:cNvSpPr txBox="1"/>
      </xdr:nvSpPr>
      <xdr:spPr>
        <a:xfrm>
          <a:off x="21134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108349</xdr:rowOff>
    </xdr:from>
    <xdr:to>
      <xdr:col>29</xdr:col>
      <xdr:colOff>517525</xdr:colOff>
      <xdr:row>34</xdr:row>
      <xdr:rowOff>112921</xdr:rowOff>
    </xdr:to>
    <xdr:cxnSp macro="">
      <xdr:nvCxnSpPr>
        <xdr:cNvPr id="762" name="直線コネクタ 761"/>
        <xdr:cNvCxnSpPr/>
      </xdr:nvCxnSpPr>
      <xdr:spPr>
        <a:xfrm>
          <a:off x="19545300" y="59376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4" name="テキスト ボックス 763"/>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80917</xdr:rowOff>
    </xdr:from>
    <xdr:to>
      <xdr:col>28</xdr:col>
      <xdr:colOff>314325</xdr:colOff>
      <xdr:row>34</xdr:row>
      <xdr:rowOff>108349</xdr:rowOff>
    </xdr:to>
    <xdr:cxnSp macro="">
      <xdr:nvCxnSpPr>
        <xdr:cNvPr id="765" name="直線コネクタ 764"/>
        <xdr:cNvCxnSpPr/>
      </xdr:nvCxnSpPr>
      <xdr:spPr>
        <a:xfrm>
          <a:off x="18656300" y="591021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81062</xdr:rowOff>
    </xdr:from>
    <xdr:to>
      <xdr:col>32</xdr:col>
      <xdr:colOff>238125</xdr:colOff>
      <xdr:row>35</xdr:row>
      <xdr:rowOff>11212</xdr:rowOff>
    </xdr:to>
    <xdr:sp macro="" textlink="">
      <xdr:nvSpPr>
        <xdr:cNvPr id="775" name="円/楕円 774"/>
        <xdr:cNvSpPr/>
      </xdr:nvSpPr>
      <xdr:spPr>
        <a:xfrm>
          <a:off x="221107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103939</xdr:rowOff>
    </xdr:from>
    <xdr:ext cx="469744" cy="259045"/>
    <xdr:sp macro="" textlink="">
      <xdr:nvSpPr>
        <xdr:cNvPr id="776" name="諸支出金該当値テキスト"/>
        <xdr:cNvSpPr txBox="1"/>
      </xdr:nvSpPr>
      <xdr:spPr>
        <a:xfrm>
          <a:off x="22212300" y="57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41221</xdr:rowOff>
    </xdr:from>
    <xdr:to>
      <xdr:col>31</xdr:col>
      <xdr:colOff>85725</xdr:colOff>
      <xdr:row>34</xdr:row>
      <xdr:rowOff>142821</xdr:rowOff>
    </xdr:to>
    <xdr:sp macro="" textlink="">
      <xdr:nvSpPr>
        <xdr:cNvPr id="777" name="円/楕円 776"/>
        <xdr:cNvSpPr/>
      </xdr:nvSpPr>
      <xdr:spPr>
        <a:xfrm>
          <a:off x="212725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159348</xdr:rowOff>
    </xdr:from>
    <xdr:ext cx="469744" cy="259045"/>
    <xdr:sp macro="" textlink="">
      <xdr:nvSpPr>
        <xdr:cNvPr id="778" name="テキスト ボックス 777"/>
        <xdr:cNvSpPr txBox="1"/>
      </xdr:nvSpPr>
      <xdr:spPr>
        <a:xfrm>
          <a:off x="21088427" y="56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62121</xdr:rowOff>
    </xdr:from>
    <xdr:to>
      <xdr:col>29</xdr:col>
      <xdr:colOff>568325</xdr:colOff>
      <xdr:row>34</xdr:row>
      <xdr:rowOff>163721</xdr:rowOff>
    </xdr:to>
    <xdr:sp macro="" textlink="">
      <xdr:nvSpPr>
        <xdr:cNvPr id="779" name="円/楕円 778"/>
        <xdr:cNvSpPr/>
      </xdr:nvSpPr>
      <xdr:spPr>
        <a:xfrm>
          <a:off x="20383500" y="58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8798</xdr:rowOff>
    </xdr:from>
    <xdr:ext cx="469744" cy="259045"/>
    <xdr:sp macro="" textlink="">
      <xdr:nvSpPr>
        <xdr:cNvPr id="780" name="テキスト ボックス 779"/>
        <xdr:cNvSpPr txBox="1"/>
      </xdr:nvSpPr>
      <xdr:spPr>
        <a:xfrm>
          <a:off x="20199427" y="56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57549</xdr:rowOff>
    </xdr:from>
    <xdr:to>
      <xdr:col>28</xdr:col>
      <xdr:colOff>365125</xdr:colOff>
      <xdr:row>34</xdr:row>
      <xdr:rowOff>159149</xdr:rowOff>
    </xdr:to>
    <xdr:sp macro="" textlink="">
      <xdr:nvSpPr>
        <xdr:cNvPr id="781" name="円/楕円 780"/>
        <xdr:cNvSpPr/>
      </xdr:nvSpPr>
      <xdr:spPr>
        <a:xfrm>
          <a:off x="19494500" y="58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4226</xdr:rowOff>
    </xdr:from>
    <xdr:ext cx="469744" cy="259045"/>
    <xdr:sp macro="" textlink="">
      <xdr:nvSpPr>
        <xdr:cNvPr id="782" name="テキスト ボックス 781"/>
        <xdr:cNvSpPr txBox="1"/>
      </xdr:nvSpPr>
      <xdr:spPr>
        <a:xfrm>
          <a:off x="19310427" y="566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30117</xdr:rowOff>
    </xdr:from>
    <xdr:to>
      <xdr:col>27</xdr:col>
      <xdr:colOff>161925</xdr:colOff>
      <xdr:row>34</xdr:row>
      <xdr:rowOff>131717</xdr:rowOff>
    </xdr:to>
    <xdr:sp macro="" textlink="">
      <xdr:nvSpPr>
        <xdr:cNvPr id="783" name="円/楕円 782"/>
        <xdr:cNvSpPr/>
      </xdr:nvSpPr>
      <xdr:spPr>
        <a:xfrm>
          <a:off x="18605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148244</xdr:rowOff>
    </xdr:from>
    <xdr:ext cx="469744" cy="259045"/>
    <xdr:sp macro="" textlink="">
      <xdr:nvSpPr>
        <xdr:cNvPr id="784" name="テキスト ボックス 783"/>
        <xdr:cNvSpPr txBox="1"/>
      </xdr:nvSpPr>
      <xdr:spPr>
        <a:xfrm>
          <a:off x="18421427"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諸支出金は、中核市を上回る数値で推移しており、このことは全国的に少ない市営による自動車運送事業に対して、繰出しを行っているためと考えられる。</a:t>
          </a:r>
          <a:endParaRPr kumimoji="1" lang="en-US" altLang="ja-JP" sz="1300">
            <a:latin typeface="ＭＳ Ｐゴシック"/>
          </a:endParaRPr>
        </a:p>
        <a:p>
          <a:r>
            <a:rPr kumimoji="1" lang="ja-JP" altLang="en-US" sz="1300">
              <a:latin typeface="ＭＳ Ｐゴシック"/>
            </a:rPr>
            <a:t>　公債費は、中核市を下回る非常に良好な数値で推移しており、このことは市債の発行を抑制してきたことや、新たに発行する場合においても普通交付税による財源措置のあるものを優先的に発行してきたことによるものである。</a:t>
          </a:r>
        </a:p>
        <a:p>
          <a:r>
            <a:rPr kumimoji="1" lang="ja-JP" altLang="en-US" sz="1300">
              <a:latin typeface="ＭＳ Ｐゴシック"/>
            </a:rPr>
            <a:t>　民生費は、中核市の平均とほほ同じ水準で推移しているが、全国的な要因と同じく、高齢化の影響によるものだと考えられる。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本市は実質収支が過大とならないよう、収支均衡を基本に安定した財政運営を行っているため、実質収支額については同水準で推移しており、今後もこの傾向が続く見込みである。</a:t>
          </a:r>
        </a:p>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年度以降財源調整のための取り崩しを行っていないため、増加している。今後も財政調整基金を適切に管理し、安定した財政運営を行っていく。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全ての会計で黒字となった。水道事業会計、自動車運送事業会計をはじめ、他の会計の黒字額は、ほぼ同水準で推移しており、今後もこの傾向が続く見込みである。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117853849</v>
      </c>
      <c r="BO4" s="409"/>
      <c r="BP4" s="409"/>
      <c r="BQ4" s="409"/>
      <c r="BR4" s="409"/>
      <c r="BS4" s="409"/>
      <c r="BT4" s="409"/>
      <c r="BU4" s="410"/>
      <c r="BV4" s="408">
        <v>113713724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v>
      </c>
      <c r="CU4" s="586"/>
      <c r="CV4" s="586"/>
      <c r="CW4" s="586"/>
      <c r="CX4" s="586"/>
      <c r="CY4" s="586"/>
      <c r="CZ4" s="586"/>
      <c r="DA4" s="587"/>
      <c r="DB4" s="585">
        <v>0.6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116263194</v>
      </c>
      <c r="BO5" s="414"/>
      <c r="BP5" s="414"/>
      <c r="BQ5" s="414"/>
      <c r="BR5" s="414"/>
      <c r="BS5" s="414"/>
      <c r="BT5" s="414"/>
      <c r="BU5" s="415"/>
      <c r="BV5" s="413">
        <v>111972682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1590655</v>
      </c>
      <c r="BO6" s="414"/>
      <c r="BP6" s="414"/>
      <c r="BQ6" s="414"/>
      <c r="BR6" s="414"/>
      <c r="BS6" s="414"/>
      <c r="BT6" s="414"/>
      <c r="BU6" s="415"/>
      <c r="BV6" s="413">
        <v>1741042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97.6</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950100</v>
      </c>
      <c r="BO7" s="414"/>
      <c r="BP7" s="414"/>
      <c r="BQ7" s="414"/>
      <c r="BR7" s="414"/>
      <c r="BS7" s="414"/>
      <c r="BT7" s="414"/>
      <c r="BU7" s="415"/>
      <c r="BV7" s="413">
        <v>1318147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67407410</v>
      </c>
      <c r="CU7" s="414"/>
      <c r="CV7" s="414"/>
      <c r="CW7" s="414"/>
      <c r="CX7" s="414"/>
      <c r="CY7" s="414"/>
      <c r="CZ7" s="414"/>
      <c r="DA7" s="415"/>
      <c r="DB7" s="413">
        <v>67024453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640555</v>
      </c>
      <c r="BO8" s="414"/>
      <c r="BP8" s="414"/>
      <c r="BQ8" s="414"/>
      <c r="BR8" s="414"/>
      <c r="BS8" s="414"/>
      <c r="BT8" s="414"/>
      <c r="BU8" s="415"/>
      <c r="BV8" s="413">
        <v>422895</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351829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217660</v>
      </c>
      <c r="BO9" s="414"/>
      <c r="BP9" s="414"/>
      <c r="BQ9" s="414"/>
      <c r="BR9" s="414"/>
      <c r="BS9" s="414"/>
      <c r="BT9" s="414"/>
      <c r="BU9" s="415"/>
      <c r="BV9" s="413">
        <v>-152919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9.3000000000000007</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357359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274228</v>
      </c>
      <c r="BO10" s="414"/>
      <c r="BP10" s="414"/>
      <c r="BQ10" s="414"/>
      <c r="BR10" s="414"/>
      <c r="BS10" s="414"/>
      <c r="BT10" s="414"/>
      <c r="BU10" s="415"/>
      <c r="BV10" s="413">
        <v>297999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355209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60</v>
      </c>
      <c r="BO12" s="414"/>
      <c r="BP12" s="414"/>
      <c r="BQ12" s="414"/>
      <c r="BR12" s="414"/>
      <c r="BS12" s="414"/>
      <c r="BT12" s="414"/>
      <c r="BU12" s="415"/>
      <c r="BV12" s="413">
        <v>120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352311</v>
      </c>
      <c r="S13" s="515"/>
      <c r="T13" s="515"/>
      <c r="U13" s="515"/>
      <c r="V13" s="516"/>
      <c r="W13" s="502" t="s">
        <v>121</v>
      </c>
      <c r="X13" s="426"/>
      <c r="Y13" s="426"/>
      <c r="Z13" s="426"/>
      <c r="AA13" s="426"/>
      <c r="AB13" s="427"/>
      <c r="AC13" s="389">
        <v>835</v>
      </c>
      <c r="AD13" s="390"/>
      <c r="AE13" s="390"/>
      <c r="AF13" s="390"/>
      <c r="AG13" s="391"/>
      <c r="AH13" s="389">
        <v>1018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491828</v>
      </c>
      <c r="BO13" s="414"/>
      <c r="BP13" s="414"/>
      <c r="BQ13" s="414"/>
      <c r="BR13" s="414"/>
      <c r="BS13" s="414"/>
      <c r="BT13" s="414"/>
      <c r="BU13" s="415"/>
      <c r="BV13" s="413">
        <v>144960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0.1</v>
      </c>
      <c r="CU13" s="384"/>
      <c r="CV13" s="384"/>
      <c r="CW13" s="384"/>
      <c r="CX13" s="384"/>
      <c r="CY13" s="384"/>
      <c r="CZ13" s="384"/>
      <c r="DA13" s="385"/>
      <c r="DB13" s="383">
        <v>-0.2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355515</v>
      </c>
      <c r="S14" s="515"/>
      <c r="T14" s="515"/>
      <c r="U14" s="515"/>
      <c r="V14" s="516"/>
      <c r="W14" s="517"/>
      <c r="X14" s="429"/>
      <c r="Y14" s="429"/>
      <c r="Z14" s="429"/>
      <c r="AA14" s="429"/>
      <c r="AB14" s="430"/>
      <c r="AC14" s="507">
        <v>0.6</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352723</v>
      </c>
      <c r="S15" s="515"/>
      <c r="T15" s="515"/>
      <c r="U15" s="515"/>
      <c r="V15" s="516"/>
      <c r="W15" s="502" t="s">
        <v>128</v>
      </c>
      <c r="X15" s="426"/>
      <c r="Y15" s="426"/>
      <c r="Z15" s="426"/>
      <c r="AA15" s="426"/>
      <c r="AB15" s="427"/>
      <c r="AC15" s="389">
        <v>34381</v>
      </c>
      <c r="AD15" s="390"/>
      <c r="AE15" s="390"/>
      <c r="AF15" s="390"/>
      <c r="AG15" s="391"/>
      <c r="AH15" s="389">
        <v>39990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40780969</v>
      </c>
      <c r="BO15" s="409"/>
      <c r="BP15" s="409"/>
      <c r="BQ15" s="409"/>
      <c r="BR15" s="409"/>
      <c r="BS15" s="409"/>
      <c r="BT15" s="409"/>
      <c r="BU15" s="410"/>
      <c r="BV15" s="408">
        <v>38745086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24.1</v>
      </c>
      <c r="AD16" s="508"/>
      <c r="AE16" s="508"/>
      <c r="AF16" s="508"/>
      <c r="AG16" s="509"/>
      <c r="AH16" s="507">
        <v>25.5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50492267</v>
      </c>
      <c r="BO16" s="414"/>
      <c r="BP16" s="414"/>
      <c r="BQ16" s="414"/>
      <c r="BR16" s="414"/>
      <c r="BS16" s="414"/>
      <c r="BT16" s="414"/>
      <c r="BU16" s="415"/>
      <c r="BV16" s="413">
        <v>49464027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107524</v>
      </c>
      <c r="AD17" s="390"/>
      <c r="AE17" s="390"/>
      <c r="AF17" s="390"/>
      <c r="AG17" s="391"/>
      <c r="AH17" s="389">
        <v>111179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52168282</v>
      </c>
      <c r="BO17" s="414"/>
      <c r="BP17" s="414"/>
      <c r="BQ17" s="414"/>
      <c r="BR17" s="414"/>
      <c r="BS17" s="414"/>
      <c r="BT17" s="414"/>
      <c r="BU17" s="415"/>
      <c r="BV17" s="413">
        <v>50165482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105.29</v>
      </c>
      <c r="M18" s="478"/>
      <c r="N18" s="478"/>
      <c r="O18" s="478"/>
      <c r="P18" s="478"/>
      <c r="Q18" s="478"/>
      <c r="R18" s="479"/>
      <c r="S18" s="479"/>
      <c r="T18" s="479"/>
      <c r="U18" s="479"/>
      <c r="V18" s="480"/>
      <c r="W18" s="494"/>
      <c r="X18" s="495"/>
      <c r="Y18" s="495"/>
      <c r="Z18" s="495"/>
      <c r="AA18" s="495"/>
      <c r="AB18" s="503"/>
      <c r="AC18" s="377">
        <v>75.3</v>
      </c>
      <c r="AD18" s="378"/>
      <c r="AE18" s="378"/>
      <c r="AF18" s="378"/>
      <c r="AG18" s="481"/>
      <c r="AH18" s="377">
        <v>70.900000000000006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63369821</v>
      </c>
      <c r="BO18" s="414"/>
      <c r="BP18" s="414"/>
      <c r="BQ18" s="414"/>
      <c r="BR18" s="414"/>
      <c r="BS18" s="414"/>
      <c r="BT18" s="414"/>
      <c r="BU18" s="415"/>
      <c r="BV18" s="413">
        <v>61810531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3342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74005039</v>
      </c>
      <c r="BO19" s="414"/>
      <c r="BP19" s="414"/>
      <c r="BQ19" s="414"/>
      <c r="BR19" s="414"/>
      <c r="BS19" s="414"/>
      <c r="BT19" s="414"/>
      <c r="BU19" s="415"/>
      <c r="BV19" s="413">
        <v>71635789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148048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51773901</v>
      </c>
      <c r="BO23" s="414"/>
      <c r="BP23" s="414"/>
      <c r="BQ23" s="414"/>
      <c r="BR23" s="414"/>
      <c r="BS23" s="414"/>
      <c r="BT23" s="414"/>
      <c r="BU23" s="415"/>
      <c r="BV23" s="413">
        <v>50488273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9585</v>
      </c>
      <c r="R24" s="390"/>
      <c r="S24" s="390"/>
      <c r="T24" s="390"/>
      <c r="U24" s="390"/>
      <c r="V24" s="391"/>
      <c r="W24" s="455"/>
      <c r="X24" s="446"/>
      <c r="Y24" s="447"/>
      <c r="Z24" s="386" t="s">
        <v>151</v>
      </c>
      <c r="AA24" s="387"/>
      <c r="AB24" s="387"/>
      <c r="AC24" s="387"/>
      <c r="AD24" s="387"/>
      <c r="AE24" s="387"/>
      <c r="AF24" s="387"/>
      <c r="AG24" s="388"/>
      <c r="AH24" s="389">
        <v>2032</v>
      </c>
      <c r="AI24" s="390"/>
      <c r="AJ24" s="390"/>
      <c r="AK24" s="390"/>
      <c r="AL24" s="391"/>
      <c r="AM24" s="389">
        <v>5762752</v>
      </c>
      <c r="AN24" s="390"/>
      <c r="AO24" s="390"/>
      <c r="AP24" s="390"/>
      <c r="AQ24" s="390"/>
      <c r="AR24" s="391"/>
      <c r="AS24" s="389">
        <v>2836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44568650</v>
      </c>
      <c r="BO24" s="414"/>
      <c r="BP24" s="414"/>
      <c r="BQ24" s="414"/>
      <c r="BR24" s="414"/>
      <c r="BS24" s="414"/>
      <c r="BT24" s="414"/>
      <c r="BU24" s="415"/>
      <c r="BV24" s="413">
        <v>43886713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8415</v>
      </c>
      <c r="R25" s="390"/>
      <c r="S25" s="390"/>
      <c r="T25" s="390"/>
      <c r="U25" s="390"/>
      <c r="V25" s="391"/>
      <c r="W25" s="455"/>
      <c r="X25" s="446"/>
      <c r="Y25" s="447"/>
      <c r="Z25" s="386" t="s">
        <v>154</v>
      </c>
      <c r="AA25" s="387"/>
      <c r="AB25" s="387"/>
      <c r="AC25" s="387"/>
      <c r="AD25" s="387"/>
      <c r="AE25" s="387"/>
      <c r="AF25" s="387"/>
      <c r="AG25" s="388"/>
      <c r="AH25" s="389">
        <v>332</v>
      </c>
      <c r="AI25" s="390"/>
      <c r="AJ25" s="390"/>
      <c r="AK25" s="390"/>
      <c r="AL25" s="391"/>
      <c r="AM25" s="389">
        <v>939228</v>
      </c>
      <c r="AN25" s="390"/>
      <c r="AO25" s="390"/>
      <c r="AP25" s="390"/>
      <c r="AQ25" s="390"/>
      <c r="AR25" s="391"/>
      <c r="AS25" s="389">
        <v>2829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25365222</v>
      </c>
      <c r="BO25" s="409"/>
      <c r="BP25" s="409"/>
      <c r="BQ25" s="409"/>
      <c r="BR25" s="409"/>
      <c r="BS25" s="409"/>
      <c r="BT25" s="409"/>
      <c r="BU25" s="410"/>
      <c r="BV25" s="408">
        <v>29151939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7425</v>
      </c>
      <c r="R26" s="390"/>
      <c r="S26" s="390"/>
      <c r="T26" s="390"/>
      <c r="U26" s="390"/>
      <c r="V26" s="391"/>
      <c r="W26" s="455"/>
      <c r="X26" s="446"/>
      <c r="Y26" s="447"/>
      <c r="Z26" s="386" t="s">
        <v>157</v>
      </c>
      <c r="AA26" s="468"/>
      <c r="AB26" s="468"/>
      <c r="AC26" s="468"/>
      <c r="AD26" s="468"/>
      <c r="AE26" s="468"/>
      <c r="AF26" s="468"/>
      <c r="AG26" s="469"/>
      <c r="AH26" s="389">
        <v>156</v>
      </c>
      <c r="AI26" s="390"/>
      <c r="AJ26" s="390"/>
      <c r="AK26" s="390"/>
      <c r="AL26" s="391"/>
      <c r="AM26" s="389">
        <v>431652</v>
      </c>
      <c r="AN26" s="390"/>
      <c r="AO26" s="390"/>
      <c r="AP26" s="390"/>
      <c r="AQ26" s="390"/>
      <c r="AR26" s="391"/>
      <c r="AS26" s="389">
        <v>2767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77243</v>
      </c>
      <c r="BO26" s="414"/>
      <c r="BP26" s="414"/>
      <c r="BQ26" s="414"/>
      <c r="BR26" s="414"/>
      <c r="BS26" s="414"/>
      <c r="BT26" s="414"/>
      <c r="BU26" s="415"/>
      <c r="BV26" s="413">
        <v>82754</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7500</v>
      </c>
      <c r="R27" s="390"/>
      <c r="S27" s="390"/>
      <c r="T27" s="390"/>
      <c r="U27" s="390"/>
      <c r="V27" s="391"/>
      <c r="W27" s="455"/>
      <c r="X27" s="446"/>
      <c r="Y27" s="447"/>
      <c r="Z27" s="386" t="s">
        <v>160</v>
      </c>
      <c r="AA27" s="387"/>
      <c r="AB27" s="387"/>
      <c r="AC27" s="387"/>
      <c r="AD27" s="387"/>
      <c r="AE27" s="387"/>
      <c r="AF27" s="387"/>
      <c r="AG27" s="388"/>
      <c r="AH27" s="389">
        <v>129</v>
      </c>
      <c r="AI27" s="390"/>
      <c r="AJ27" s="390"/>
      <c r="AK27" s="390"/>
      <c r="AL27" s="391"/>
      <c r="AM27" s="389">
        <v>352517</v>
      </c>
      <c r="AN27" s="390"/>
      <c r="AO27" s="390"/>
      <c r="AP27" s="390"/>
      <c r="AQ27" s="390"/>
      <c r="AR27" s="391"/>
      <c r="AS27" s="389">
        <v>2733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3968905</v>
      </c>
      <c r="BO27" s="417"/>
      <c r="BP27" s="417"/>
      <c r="BQ27" s="417"/>
      <c r="BR27" s="417"/>
      <c r="BS27" s="417"/>
      <c r="BT27" s="417"/>
      <c r="BU27" s="418"/>
      <c r="BV27" s="416">
        <v>3968905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7100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15251295</v>
      </c>
      <c r="BO28" s="409"/>
      <c r="BP28" s="409"/>
      <c r="BQ28" s="409"/>
      <c r="BR28" s="409"/>
      <c r="BS28" s="409"/>
      <c r="BT28" s="409"/>
      <c r="BU28" s="410"/>
      <c r="BV28" s="408">
        <v>14977127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32</v>
      </c>
      <c r="M29" s="390"/>
      <c r="N29" s="390"/>
      <c r="O29" s="390"/>
      <c r="P29" s="391"/>
      <c r="Q29" s="389">
        <v>6600</v>
      </c>
      <c r="R29" s="390"/>
      <c r="S29" s="390"/>
      <c r="T29" s="390"/>
      <c r="U29" s="390"/>
      <c r="V29" s="391"/>
      <c r="W29" s="456"/>
      <c r="X29" s="457"/>
      <c r="Y29" s="458"/>
      <c r="Z29" s="386" t="s">
        <v>167</v>
      </c>
      <c r="AA29" s="387"/>
      <c r="AB29" s="387"/>
      <c r="AC29" s="387"/>
      <c r="AD29" s="387"/>
      <c r="AE29" s="387"/>
      <c r="AF29" s="387"/>
      <c r="AG29" s="388"/>
      <c r="AH29" s="389">
        <v>2161</v>
      </c>
      <c r="AI29" s="390"/>
      <c r="AJ29" s="390"/>
      <c r="AK29" s="390"/>
      <c r="AL29" s="391"/>
      <c r="AM29" s="389">
        <v>6115269</v>
      </c>
      <c r="AN29" s="390"/>
      <c r="AO29" s="390"/>
      <c r="AP29" s="390"/>
      <c r="AQ29" s="390"/>
      <c r="AR29" s="391"/>
      <c r="AS29" s="389">
        <v>2830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2524423</v>
      </c>
      <c r="BO29" s="414"/>
      <c r="BP29" s="414"/>
      <c r="BQ29" s="414"/>
      <c r="BR29" s="414"/>
      <c r="BS29" s="414"/>
      <c r="BT29" s="414"/>
      <c r="BU29" s="415"/>
      <c r="BV29" s="413">
        <v>2521438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21212903</v>
      </c>
      <c r="BO30" s="417"/>
      <c r="BP30" s="417"/>
      <c r="BQ30" s="417"/>
      <c r="BR30" s="417"/>
      <c r="BS30" s="417"/>
      <c r="BT30" s="417"/>
      <c r="BU30" s="418"/>
      <c r="BV30" s="416">
        <v>21157461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自動車運送事業会計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大阪府都市競艇組合（一般会計）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高槻市土地開発公社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公園墓地特別会計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淀川右岸水防事務組合（一般会計）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高槻市都市交流協会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母子父子寡婦福祉資金貸付金特別会計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大阪府後期高齢者医療広域連合（一般会計）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高槻市文化振興事業団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駐車場特別会計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大阪府後期高齢者医療広域連合（後期高齢者医療特別会計）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大阪府三島救急医療センター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大阪広域水道企業団（水道事業会計）</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高槻市みどりとスポーツ振興事業団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大阪広域水道企業団（工業用水道事業会計）</v>
      </c>
      <c r="BZ39" s="372"/>
      <c r="CA39" s="372"/>
      <c r="CB39" s="372"/>
      <c r="CC39" s="372"/>
      <c r="CD39" s="372"/>
      <c r="CE39" s="372"/>
      <c r="CF39" s="372"/>
      <c r="CG39" s="372"/>
      <c r="CH39" s="372"/>
      <c r="CI39" s="372"/>
      <c r="CJ39" s="372"/>
      <c r="CK39" s="372"/>
      <c r="CL39" s="372"/>
      <c r="CM39" s="372"/>
      <c r="CN39" s="165"/>
      <c r="CO39" s="373">
        <f t="shared" si="3"/>
        <v>22</v>
      </c>
      <c r="CP39" s="373"/>
      <c r="CQ39" s="372" t="str">
        <f>IF('各会計、関係団体の財政状況及び健全化判断比率'!BS12="","",'各会計、関係団体の財政状況及び健全化判断比率'!BS12)</f>
        <v>高槻都市開発</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525</v>
      </c>
      <c r="D34" s="1181"/>
      <c r="E34" s="1182"/>
      <c r="F34" s="32">
        <v>5.81</v>
      </c>
      <c r="G34" s="33">
        <v>5.73</v>
      </c>
      <c r="H34" s="33">
        <v>6.77</v>
      </c>
      <c r="I34" s="33">
        <v>7.67</v>
      </c>
      <c r="J34" s="34">
        <v>8.8699999999999992</v>
      </c>
      <c r="K34" s="22"/>
      <c r="L34" s="22"/>
      <c r="M34" s="22"/>
      <c r="N34" s="22"/>
      <c r="O34" s="22"/>
      <c r="P34" s="22"/>
    </row>
    <row r="35" spans="1:16" ht="39" customHeight="1" x14ac:dyDescent="0.15">
      <c r="A35" s="22"/>
      <c r="B35" s="35"/>
      <c r="C35" s="1175" t="s">
        <v>526</v>
      </c>
      <c r="D35" s="1176"/>
      <c r="E35" s="1177"/>
      <c r="F35" s="36">
        <v>4.01</v>
      </c>
      <c r="G35" s="37">
        <v>4.6100000000000003</v>
      </c>
      <c r="H35" s="37">
        <v>5.71</v>
      </c>
      <c r="I35" s="37">
        <v>5.15</v>
      </c>
      <c r="J35" s="38">
        <v>5.8</v>
      </c>
      <c r="K35" s="22"/>
      <c r="L35" s="22"/>
      <c r="M35" s="22"/>
      <c r="N35" s="22"/>
      <c r="O35" s="22"/>
      <c r="P35" s="22"/>
    </row>
    <row r="36" spans="1:16" ht="39" customHeight="1" x14ac:dyDescent="0.15">
      <c r="A36" s="22"/>
      <c r="B36" s="35"/>
      <c r="C36" s="1175" t="s">
        <v>527</v>
      </c>
      <c r="D36" s="1176"/>
      <c r="E36" s="1177"/>
      <c r="F36" s="36">
        <v>0.76</v>
      </c>
      <c r="G36" s="37">
        <v>0.37</v>
      </c>
      <c r="H36" s="37">
        <v>0.86</v>
      </c>
      <c r="I36" s="37">
        <v>0.63</v>
      </c>
      <c r="J36" s="38">
        <v>0.95</v>
      </c>
      <c r="K36" s="22"/>
      <c r="L36" s="22"/>
      <c r="M36" s="22"/>
      <c r="N36" s="22"/>
      <c r="O36" s="22"/>
      <c r="P36" s="22"/>
    </row>
    <row r="37" spans="1:16" ht="39" customHeight="1" x14ac:dyDescent="0.15">
      <c r="A37" s="22"/>
      <c r="B37" s="35"/>
      <c r="C37" s="1175" t="s">
        <v>528</v>
      </c>
      <c r="D37" s="1176"/>
      <c r="E37" s="1177"/>
      <c r="F37" s="36">
        <v>0.04</v>
      </c>
      <c r="G37" s="37">
        <v>0.02</v>
      </c>
      <c r="H37" s="37">
        <v>0.02</v>
      </c>
      <c r="I37" s="37">
        <v>0.03</v>
      </c>
      <c r="J37" s="38">
        <v>0.85</v>
      </c>
      <c r="K37" s="22"/>
      <c r="L37" s="22"/>
      <c r="M37" s="22"/>
      <c r="N37" s="22"/>
      <c r="O37" s="22"/>
      <c r="P37" s="22"/>
    </row>
    <row r="38" spans="1:16" ht="39" customHeight="1" x14ac:dyDescent="0.15">
      <c r="A38" s="22"/>
      <c r="B38" s="35"/>
      <c r="C38" s="1175" t="s">
        <v>529</v>
      </c>
      <c r="D38" s="1176"/>
      <c r="E38" s="1177"/>
      <c r="F38" s="36">
        <v>0.25</v>
      </c>
      <c r="G38" s="37">
        <v>0.37</v>
      </c>
      <c r="H38" s="37">
        <v>0.59</v>
      </c>
      <c r="I38" s="37">
        <v>0.66</v>
      </c>
      <c r="J38" s="38">
        <v>0.5</v>
      </c>
      <c r="K38" s="22"/>
      <c r="L38" s="22"/>
      <c r="M38" s="22"/>
      <c r="N38" s="22"/>
      <c r="O38" s="22"/>
      <c r="P38" s="22"/>
    </row>
    <row r="39" spans="1:16" ht="39" customHeight="1" x14ac:dyDescent="0.15">
      <c r="A39" s="22"/>
      <c r="B39" s="35"/>
      <c r="C39" s="1175" t="s">
        <v>530</v>
      </c>
      <c r="D39" s="1176"/>
      <c r="E39" s="1177"/>
      <c r="F39" s="36" t="s">
        <v>531</v>
      </c>
      <c r="G39" s="37" t="s">
        <v>532</v>
      </c>
      <c r="H39" s="37" t="s">
        <v>533</v>
      </c>
      <c r="I39" s="37">
        <v>0.24</v>
      </c>
      <c r="J39" s="38">
        <v>0.44</v>
      </c>
      <c r="K39" s="22"/>
      <c r="L39" s="22"/>
      <c r="M39" s="22"/>
      <c r="N39" s="22"/>
      <c r="O39" s="22"/>
      <c r="P39" s="22"/>
    </row>
    <row r="40" spans="1:16" ht="39" customHeight="1" x14ac:dyDescent="0.15">
      <c r="A40" s="22"/>
      <c r="B40" s="35"/>
      <c r="C40" s="1175" t="s">
        <v>534</v>
      </c>
      <c r="D40" s="1176"/>
      <c r="E40" s="1177"/>
      <c r="F40" s="36">
        <v>0.63</v>
      </c>
      <c r="G40" s="37">
        <v>0.62</v>
      </c>
      <c r="H40" s="37">
        <v>0.19</v>
      </c>
      <c r="I40" s="37">
        <v>0.18</v>
      </c>
      <c r="J40" s="38">
        <v>0.37</v>
      </c>
      <c r="K40" s="22"/>
      <c r="L40" s="22"/>
      <c r="M40" s="22"/>
      <c r="N40" s="22"/>
      <c r="O40" s="22"/>
      <c r="P40" s="22"/>
    </row>
    <row r="41" spans="1:16" ht="39" customHeight="1" x14ac:dyDescent="0.15">
      <c r="A41" s="22"/>
      <c r="B41" s="35"/>
      <c r="C41" s="1175" t="s">
        <v>535</v>
      </c>
      <c r="D41" s="1176"/>
      <c r="E41" s="1177"/>
      <c r="F41" s="36">
        <v>0.19</v>
      </c>
      <c r="G41" s="37">
        <v>0.25</v>
      </c>
      <c r="H41" s="37">
        <v>0.23</v>
      </c>
      <c r="I41" s="37">
        <v>0.25</v>
      </c>
      <c r="J41" s="38">
        <v>0.26</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6943</v>
      </c>
      <c r="L45" s="60">
        <v>7297</v>
      </c>
      <c r="M45" s="60">
        <v>6987</v>
      </c>
      <c r="N45" s="60">
        <v>7214</v>
      </c>
      <c r="O45" s="61">
        <v>6953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3053</v>
      </c>
      <c r="L48" s="64">
        <v>3038</v>
      </c>
      <c r="M48" s="64">
        <v>3037</v>
      </c>
      <c r="N48" s="64">
        <v>3033</v>
      </c>
      <c r="O48" s="65">
        <v>3070</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x14ac:dyDescent="0.15">
      <c r="A50" s="48"/>
      <c r="B50" s="1193"/>
      <c r="C50" s="1194"/>
      <c r="D50" s="62"/>
      <c r="E50" s="1185" t="s">
        <v>17</v>
      </c>
      <c r="F50" s="1185"/>
      <c r="G50" s="1185"/>
      <c r="H50" s="1185"/>
      <c r="I50" s="1185"/>
      <c r="J50" s="1186"/>
      <c r="K50" s="63">
        <v>78</v>
      </c>
      <c r="L50" s="64">
        <v>430</v>
      </c>
      <c r="M50" s="64">
        <v>349</v>
      </c>
      <c r="N50" s="64">
        <v>697</v>
      </c>
      <c r="O50" s="65">
        <v>1165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10869</v>
      </c>
      <c r="L52" s="64">
        <v>10644</v>
      </c>
      <c r="M52" s="64">
        <v>10771</v>
      </c>
      <c r="N52" s="64">
        <v>11072</v>
      </c>
      <c r="O52" s="65">
        <v>10402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-795</v>
      </c>
      <c r="L53" s="69">
        <v>121</v>
      </c>
      <c r="M53" s="69">
        <v>-398</v>
      </c>
      <c r="N53" s="69">
        <v>-128</v>
      </c>
      <c r="O53" s="70">
        <v>786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1" t="s">
        <v>24</v>
      </c>
      <c r="C41" s="1212"/>
      <c r="D41" s="81"/>
      <c r="E41" s="1213" t="s">
        <v>25</v>
      </c>
      <c r="F41" s="1213"/>
      <c r="G41" s="1213"/>
      <c r="H41" s="1214"/>
      <c r="I41" s="82">
        <v>48153</v>
      </c>
      <c r="J41" s="83">
        <v>47121</v>
      </c>
      <c r="K41" s="83">
        <v>49313</v>
      </c>
      <c r="L41" s="83">
        <v>50913</v>
      </c>
      <c r="M41" s="84">
        <v>52232</v>
      </c>
    </row>
    <row r="42" spans="2:13" ht="27.75" customHeight="1" x14ac:dyDescent="0.15">
      <c r="B42" s="1201"/>
      <c r="C42" s="1202"/>
      <c r="D42" s="85"/>
      <c r="E42" s="1205" t="s">
        <v>26</v>
      </c>
      <c r="F42" s="1205"/>
      <c r="G42" s="1205"/>
      <c r="H42" s="1206"/>
      <c r="I42" s="86">
        <v>1477</v>
      </c>
      <c r="J42" s="87">
        <v>2019</v>
      </c>
      <c r="K42" s="87">
        <v>1337</v>
      </c>
      <c r="L42" s="87">
        <v>2882</v>
      </c>
      <c r="M42" s="88">
        <v>2261</v>
      </c>
    </row>
    <row r="43" spans="2:13" ht="27.75" customHeight="1" x14ac:dyDescent="0.15">
      <c r="B43" s="1201"/>
      <c r="C43" s="1202"/>
      <c r="D43" s="85"/>
      <c r="E43" s="1205" t="s">
        <v>27</v>
      </c>
      <c r="F43" s="1205"/>
      <c r="G43" s="1205"/>
      <c r="H43" s="1206"/>
      <c r="I43" s="86">
        <v>31631</v>
      </c>
      <c r="J43" s="87">
        <v>29563</v>
      </c>
      <c r="K43" s="87">
        <v>27928</v>
      </c>
      <c r="L43" s="87">
        <v>26949</v>
      </c>
      <c r="M43" s="88">
        <v>25766</v>
      </c>
    </row>
    <row r="44" spans="2:13" ht="27.75" customHeight="1" x14ac:dyDescent="0.15">
      <c r="B44" s="1201"/>
      <c r="C44" s="1202"/>
      <c r="D44" s="85"/>
      <c r="E44" s="1205" t="s">
        <v>28</v>
      </c>
      <c r="F44" s="1205"/>
      <c r="G44" s="1205"/>
      <c r="H44" s="1206"/>
      <c r="I44" s="86" t="s">
        <v>481</v>
      </c>
      <c r="J44" s="87" t="s">
        <v>481</v>
      </c>
      <c r="K44" s="87" t="s">
        <v>481</v>
      </c>
      <c r="L44" s="87" t="s">
        <v>481</v>
      </c>
      <c r="M44" s="88" t="s">
        <v>481</v>
      </c>
    </row>
    <row r="45" spans="2:13" ht="27.75" customHeight="1" x14ac:dyDescent="0.15">
      <c r="B45" s="1201"/>
      <c r="C45" s="1202"/>
      <c r="D45" s="85"/>
      <c r="E45" s="1205" t="s">
        <v>29</v>
      </c>
      <c r="F45" s="1205"/>
      <c r="G45" s="1205"/>
      <c r="H45" s="1206"/>
      <c r="I45" s="86">
        <v>13461</v>
      </c>
      <c r="J45" s="87">
        <v>12347</v>
      </c>
      <c r="K45" s="87">
        <v>10994</v>
      </c>
      <c r="L45" s="87">
        <v>9981</v>
      </c>
      <c r="M45" s="88">
        <v>9039</v>
      </c>
    </row>
    <row r="46" spans="2:13" ht="27.75" customHeight="1" x14ac:dyDescent="0.15">
      <c r="B46" s="1201"/>
      <c r="C46" s="1202"/>
      <c r="D46" s="85"/>
      <c r="E46" s="1205" t="s">
        <v>30</v>
      </c>
      <c r="F46" s="1205"/>
      <c r="G46" s="1205"/>
      <c r="H46" s="1206"/>
      <c r="I46" s="86" t="s">
        <v>481</v>
      </c>
      <c r="J46" s="87" t="s">
        <v>481</v>
      </c>
      <c r="K46" s="87" t="s">
        <v>481</v>
      </c>
      <c r="L46" s="87" t="s">
        <v>481</v>
      </c>
      <c r="M46" s="88" t="s">
        <v>481</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39291</v>
      </c>
      <c r="J49" s="87">
        <v>39172</v>
      </c>
      <c r="K49" s="87">
        <v>42980</v>
      </c>
      <c r="L49" s="87">
        <v>41702</v>
      </c>
      <c r="M49" s="88">
        <v>43098</v>
      </c>
    </row>
    <row r="50" spans="2:13" ht="27.75" customHeight="1" x14ac:dyDescent="0.15">
      <c r="B50" s="1201"/>
      <c r="C50" s="1202"/>
      <c r="D50" s="85"/>
      <c r="E50" s="1205" t="s">
        <v>35</v>
      </c>
      <c r="F50" s="1205"/>
      <c r="G50" s="1205"/>
      <c r="H50" s="1206"/>
      <c r="I50" s="86">
        <v>25864</v>
      </c>
      <c r="J50" s="87">
        <v>26758</v>
      </c>
      <c r="K50" s="87">
        <v>27548</v>
      </c>
      <c r="L50" s="87">
        <v>30713</v>
      </c>
      <c r="M50" s="88">
        <v>27986</v>
      </c>
    </row>
    <row r="51" spans="2:13" ht="27.75" customHeight="1" x14ac:dyDescent="0.15">
      <c r="B51" s="1203"/>
      <c r="C51" s="1204"/>
      <c r="D51" s="85"/>
      <c r="E51" s="1205" t="s">
        <v>36</v>
      </c>
      <c r="F51" s="1205"/>
      <c r="G51" s="1205"/>
      <c r="H51" s="1206"/>
      <c r="I51" s="86">
        <v>84907</v>
      </c>
      <c r="J51" s="87">
        <v>87778</v>
      </c>
      <c r="K51" s="87">
        <v>89090</v>
      </c>
      <c r="L51" s="87">
        <v>91010</v>
      </c>
      <c r="M51" s="88">
        <v>92231</v>
      </c>
    </row>
    <row r="52" spans="2:13" ht="27.75" customHeight="1" thickBot="1" x14ac:dyDescent="0.2">
      <c r="B52" s="1207" t="s">
        <v>37</v>
      </c>
      <c r="C52" s="1208"/>
      <c r="D52" s="90"/>
      <c r="E52" s="1209" t="s">
        <v>38</v>
      </c>
      <c r="F52" s="1209"/>
      <c r="G52" s="1209"/>
      <c r="H52" s="1210"/>
      <c r="I52" s="91">
        <v>-55340</v>
      </c>
      <c r="J52" s="92">
        <v>-62659</v>
      </c>
      <c r="K52" s="92">
        <v>-70045</v>
      </c>
      <c r="L52" s="92">
        <v>-72701</v>
      </c>
      <c r="M52" s="93">
        <v>-74017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558</v>
      </c>
      <c r="H51" s="1240"/>
      <c r="I51" s="1245" t="s">
        <v>559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561</v>
      </c>
      <c r="H55" s="1220"/>
      <c r="I55" s="1225" t="s">
        <v>559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7" t="s">
        <v>563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558</v>
      </c>
      <c r="H73" s="1240"/>
      <c r="I73" s="1245" t="s">
        <v>559</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-0.1</v>
      </c>
      <c r="L75" s="1247">
        <v>-0.6</v>
      </c>
      <c r="M75" s="1247">
        <v>-0.6</v>
      </c>
      <c r="N75" s="1247">
        <v>-0.2</v>
      </c>
      <c r="O75" s="1247">
        <v>0.1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561</v>
      </c>
      <c r="H77" s="1220"/>
      <c r="I77" s="1225" t="s">
        <v>559</v>
      </c>
      <c r="J77" s="1225"/>
      <c r="K77" s="1226">
        <v>74</v>
      </c>
      <c r="L77" s="1226">
        <v>62.7</v>
      </c>
      <c r="M77" s="1215">
        <v>54.4</v>
      </c>
      <c r="N77" s="1215">
        <v>47</v>
      </c>
      <c r="O77" s="1215">
        <v>41.4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30695</v>
      </c>
      <c r="E3" s="116"/>
      <c r="F3" s="117">
        <v>43858</v>
      </c>
      <c r="G3" s="118"/>
      <c r="H3" s="119"/>
    </row>
    <row r="4" spans="1:8" x14ac:dyDescent="0.15">
      <c r="A4" s="120"/>
      <c r="B4" s="121"/>
      <c r="C4" s="122"/>
      <c r="D4" s="123">
        <v>12940</v>
      </c>
      <c r="E4" s="124"/>
      <c r="F4" s="125">
        <v>23714</v>
      </c>
      <c r="G4" s="126"/>
      <c r="H4" s="127"/>
    </row>
    <row r="5" spans="1:8" x14ac:dyDescent="0.15">
      <c r="A5" s="108" t="s">
        <v>514</v>
      </c>
      <c r="B5" s="113"/>
      <c r="C5" s="114"/>
      <c r="D5" s="115">
        <v>26350</v>
      </c>
      <c r="E5" s="116"/>
      <c r="F5" s="117">
        <v>41705</v>
      </c>
      <c r="G5" s="118"/>
      <c r="H5" s="119"/>
    </row>
    <row r="6" spans="1:8" x14ac:dyDescent="0.15">
      <c r="A6" s="120"/>
      <c r="B6" s="121"/>
      <c r="C6" s="122"/>
      <c r="D6" s="123">
        <v>11276</v>
      </c>
      <c r="E6" s="124"/>
      <c r="F6" s="125">
        <v>22742</v>
      </c>
      <c r="G6" s="126"/>
      <c r="H6" s="127"/>
    </row>
    <row r="7" spans="1:8" x14ac:dyDescent="0.15">
      <c r="A7" s="108" t="s">
        <v>515</v>
      </c>
      <c r="B7" s="113"/>
      <c r="C7" s="114"/>
      <c r="D7" s="115">
        <v>42154</v>
      </c>
      <c r="E7" s="116"/>
      <c r="F7" s="117">
        <v>47677</v>
      </c>
      <c r="G7" s="118"/>
      <c r="H7" s="119"/>
    </row>
    <row r="8" spans="1:8" x14ac:dyDescent="0.15">
      <c r="A8" s="120"/>
      <c r="B8" s="121"/>
      <c r="C8" s="122"/>
      <c r="D8" s="123">
        <v>16515</v>
      </c>
      <c r="E8" s="124"/>
      <c r="F8" s="125">
        <v>23360</v>
      </c>
      <c r="G8" s="126"/>
      <c r="H8" s="127"/>
    </row>
    <row r="9" spans="1:8" x14ac:dyDescent="0.15">
      <c r="A9" s="108" t="s">
        <v>516</v>
      </c>
      <c r="B9" s="113"/>
      <c r="C9" s="114"/>
      <c r="D9" s="115">
        <v>40873</v>
      </c>
      <c r="E9" s="116"/>
      <c r="F9" s="117">
        <v>51613</v>
      </c>
      <c r="G9" s="118"/>
      <c r="H9" s="119"/>
    </row>
    <row r="10" spans="1:8" x14ac:dyDescent="0.15">
      <c r="A10" s="120"/>
      <c r="B10" s="121"/>
      <c r="C10" s="122"/>
      <c r="D10" s="123">
        <v>16112</v>
      </c>
      <c r="E10" s="124"/>
      <c r="F10" s="125">
        <v>25872</v>
      </c>
      <c r="G10" s="126"/>
      <c r="H10" s="127"/>
    </row>
    <row r="11" spans="1:8" x14ac:dyDescent="0.15">
      <c r="A11" s="108" t="s">
        <v>517</v>
      </c>
      <c r="B11" s="113"/>
      <c r="C11" s="114"/>
      <c r="D11" s="115">
        <v>40080</v>
      </c>
      <c r="E11" s="116"/>
      <c r="F11" s="117">
        <v>50880</v>
      </c>
      <c r="G11" s="118"/>
      <c r="H11" s="119"/>
    </row>
    <row r="12" spans="1:8" x14ac:dyDescent="0.15">
      <c r="A12" s="120"/>
      <c r="B12" s="121"/>
      <c r="C12" s="128"/>
      <c r="D12" s="123">
        <v>16851</v>
      </c>
      <c r="E12" s="124"/>
      <c r="F12" s="125">
        <v>27819</v>
      </c>
      <c r="G12" s="126"/>
      <c r="H12" s="127"/>
    </row>
    <row r="13" spans="1:8" x14ac:dyDescent="0.15">
      <c r="A13" s="108"/>
      <c r="B13" s="113"/>
      <c r="C13" s="129"/>
      <c r="D13" s="130">
        <v>36030</v>
      </c>
      <c r="E13" s="131"/>
      <c r="F13" s="132">
        <v>47147</v>
      </c>
      <c r="G13" s="133"/>
      <c r="H13" s="119"/>
    </row>
    <row r="14" spans="1:8" x14ac:dyDescent="0.15">
      <c r="A14" s="120"/>
      <c r="B14" s="121"/>
      <c r="C14" s="122"/>
      <c r="D14" s="123">
        <v>14739</v>
      </c>
      <c r="E14" s="124"/>
      <c r="F14" s="125">
        <v>24701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0.76</v>
      </c>
      <c r="C19" s="134">
        <f>ROUND(VALUE(SUBSTITUTE(実質収支比率等に係る経年分析!G$48,"▲","-")),2)</f>
        <v>0.38</v>
      </c>
      <c r="D19" s="134">
        <f>ROUND(VALUE(SUBSTITUTE(実質収支比率等に係る経年分析!H$48,"▲","-")),2)</f>
        <v>0.86</v>
      </c>
      <c r="E19" s="134">
        <f>ROUND(VALUE(SUBSTITUTE(実質収支比率等に係る経年分析!I$48,"▲","-")),2)</f>
        <v>0.63</v>
      </c>
      <c r="F19" s="134">
        <f>ROUND(VALUE(SUBSTITUTE(実質収支比率等に係る経年分析!J$48,"▲","-")),2)</f>
        <v>0.95</v>
      </c>
    </row>
    <row r="20" spans="1:11" x14ac:dyDescent="0.15">
      <c r="A20" s="134" t="s">
        <v>43</v>
      </c>
      <c r="B20" s="134">
        <f>ROUND(VALUE(SUBSTITUTE(実質収支比率等に係る経年分析!F$47,"▲","-")),2)</f>
        <v>20.02</v>
      </c>
      <c r="C20" s="134">
        <f>ROUND(VALUE(SUBSTITUTE(実質収支比率等に係る経年分析!G$47,"▲","-")),2)</f>
        <v>20.239999999999998</v>
      </c>
      <c r="D20" s="134">
        <f>ROUND(VALUE(SUBSTITUTE(実質収支比率等に係る経年分析!H$47,"▲","-")),2)</f>
        <v>21.99</v>
      </c>
      <c r="E20" s="134">
        <f>ROUND(VALUE(SUBSTITUTE(実質収支比率等に係る経年分析!I$47,"▲","-")),2)</f>
        <v>22.35</v>
      </c>
      <c r="F20" s="134">
        <f>ROUND(VALUE(SUBSTITUTE(実質収支比率等に係る経年分析!J$47,"▲","-")),2)</f>
        <v>22.63</v>
      </c>
    </row>
    <row r="21" spans="1:11" x14ac:dyDescent="0.15">
      <c r="A21" s="134" t="s">
        <v>44</v>
      </c>
      <c r="B21" s="134">
        <f>IF(ISNUMBER(VALUE(SUBSTITUTE(実質収支比率等に係る経年分析!F$49,"▲","-"))),ROUND(VALUE(SUBSTITUTE(実質収支比率等に係る経年分析!F$49,"▲","-")),2),NA())</f>
        <v>1.61</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2.4900000000000002</v>
      </c>
      <c r="E21" s="134">
        <f>IF(ISNUMBER(VALUE(SUBSTITUTE(実質収支比率等に係る経年分析!I$49,"▲","-"))),ROUND(VALUE(SUBSTITUTE(実質収支比率等に係る経年分析!I$49,"▲","-")),2),NA())</f>
        <v>0.22</v>
      </c>
      <c r="F21" s="134">
        <f>IF(ISNUMBER(VALUE(SUBSTITUTE(実質収支比率等に係る経年分析!J$49,"▲","-"))),ROUND(VALUE(SUBSTITUTE(実質収支比率等に係る経年分析!J$49,"▲","-")),2),NA())</f>
        <v>0.73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x14ac:dyDescent="0.15">
      <c r="A30" s="135" t="str">
        <f>IF(連結実質赤字比率に係る赤字・黒字の構成分析!C$40="",NA(),連結実質赤字比率に係る赤字・黒字の構成分析!C$40)</f>
        <v>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0.37</v>
      </c>
    </row>
    <row r="31" spans="1:11" x14ac:dyDescent="0.15">
      <c r="A31" s="135" t="str">
        <f>IF(連結実質赤字比率に係る赤字・黒字の構成分析!C$39="",NA(),連結実質赤字比率に係る赤字・黒字の構成分析!C$39)</f>
        <v>国民健康保険特別会計</v>
      </c>
      <c r="B31" s="135">
        <f>IF(ROUND(VALUE(SUBSTITUTE(連結実質赤字比率に係る赤字・黒字の構成分析!F$39,"▲", "-")), 2) &lt; 0, ABS(ROUND(VALUE(SUBSTITUTE(連結実質赤字比率に係る赤字・黒字の構成分析!F$39,"▲", "-")), 2)), NA())</f>
        <v>0.7</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1.64</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1.03</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自動車運送事業会計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8.8699999999999992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10869</v>
      </c>
      <c r="E42" s="136"/>
      <c r="F42" s="136"/>
      <c r="G42" s="136">
        <f>'実質公債費比率（分子）の構造'!L$52</f>
        <v>10644</v>
      </c>
      <c r="H42" s="136"/>
      <c r="I42" s="136"/>
      <c r="J42" s="136">
        <f>'実質公債費比率（分子）の構造'!M$52</f>
        <v>10771</v>
      </c>
      <c r="K42" s="136"/>
      <c r="L42" s="136"/>
      <c r="M42" s="136">
        <f>'実質公債費比率（分子）の構造'!N$52</f>
        <v>11072</v>
      </c>
      <c r="N42" s="136"/>
      <c r="O42" s="136"/>
      <c r="P42" s="136">
        <f>'実質公債費比率（分子）の構造'!O$52</f>
        <v>10402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78</v>
      </c>
      <c r="C44" s="136"/>
      <c r="D44" s="136"/>
      <c r="E44" s="136">
        <f>'実質公債費比率（分子）の構造'!L$50</f>
        <v>430</v>
      </c>
      <c r="F44" s="136"/>
      <c r="G44" s="136"/>
      <c r="H44" s="136">
        <f>'実質公債費比率（分子）の構造'!M$50</f>
        <v>349</v>
      </c>
      <c r="I44" s="136"/>
      <c r="J44" s="136"/>
      <c r="K44" s="136">
        <f>'実質公債費比率（分子）の構造'!N$50</f>
        <v>697</v>
      </c>
      <c r="L44" s="136"/>
      <c r="M44" s="136"/>
      <c r="N44" s="136">
        <f>'実質公債費比率（分子）の構造'!O$50</f>
        <v>1165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3053</v>
      </c>
      <c r="C46" s="136"/>
      <c r="D46" s="136"/>
      <c r="E46" s="136">
        <f>'実質公債費比率（分子）の構造'!L$48</f>
        <v>3038</v>
      </c>
      <c r="F46" s="136"/>
      <c r="G46" s="136"/>
      <c r="H46" s="136">
        <f>'実質公債費比率（分子）の構造'!M$48</f>
        <v>3037</v>
      </c>
      <c r="I46" s="136"/>
      <c r="J46" s="136"/>
      <c r="K46" s="136">
        <f>'実質公債費比率（分子）の構造'!N$48</f>
        <v>3033</v>
      </c>
      <c r="L46" s="136"/>
      <c r="M46" s="136"/>
      <c r="N46" s="136">
        <f>'実質公債費比率（分子）の構造'!O$48</f>
        <v>3070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6943</v>
      </c>
      <c r="C49" s="136"/>
      <c r="D49" s="136"/>
      <c r="E49" s="136">
        <f>'実質公債費比率（分子）の構造'!L$45</f>
        <v>7297</v>
      </c>
      <c r="F49" s="136"/>
      <c r="G49" s="136"/>
      <c r="H49" s="136">
        <f>'実質公債費比率（分子）の構造'!M$45</f>
        <v>6987</v>
      </c>
      <c r="I49" s="136"/>
      <c r="J49" s="136"/>
      <c r="K49" s="136">
        <f>'実質公債費比率（分子）の構造'!N$45</f>
        <v>7214</v>
      </c>
      <c r="L49" s="136"/>
      <c r="M49" s="136"/>
      <c r="N49" s="136">
        <f>'実質公債費比率（分子）の構造'!O$45</f>
        <v>6953</v>
      </c>
      <c r="O49" s="136"/>
      <c r="P49" s="136"/>
    </row>
    <row r="50" spans="1:16" x14ac:dyDescent="0.15">
      <c r="A50" s="136" t="s">
        <v>59</v>
      </c>
      <c r="B50" s="136" t="e">
        <f>NA()</f>
        <v>#N/A</v>
      </c>
      <c r="C50" s="136">
        <f>IF(ISNUMBER('実質公債費比率（分子）の構造'!K$53),'実質公債費比率（分子）の構造'!K$53,NA())</f>
        <v>-795</v>
      </c>
      <c r="D50" s="136" t="e">
        <f>NA()</f>
        <v>#N/A</v>
      </c>
      <c r="E50" s="136" t="e">
        <f>NA()</f>
        <v>#N/A</v>
      </c>
      <c r="F50" s="136">
        <f>IF(ISNUMBER('実質公債費比率（分子）の構造'!L$53),'実質公債費比率（分子）の構造'!L$53,NA())</f>
        <v>121</v>
      </c>
      <c r="G50" s="136" t="e">
        <f>NA()</f>
        <v>#N/A</v>
      </c>
      <c r="H50" s="136" t="e">
        <f>NA()</f>
        <v>#N/A</v>
      </c>
      <c r="I50" s="136">
        <f>IF(ISNUMBER('実質公債費比率（分子）の構造'!M$53),'実質公債費比率（分子）の構造'!M$53,NA())</f>
        <v>-398</v>
      </c>
      <c r="J50" s="136" t="e">
        <f>NA()</f>
        <v>#N/A</v>
      </c>
      <c r="K50" s="136" t="e">
        <f>NA()</f>
        <v>#N/A</v>
      </c>
      <c r="L50" s="136">
        <f>IF(ISNUMBER('実質公債費比率（分子）の構造'!N$53),'実質公債費比率（分子）の構造'!N$53,NA())</f>
        <v>-128</v>
      </c>
      <c r="M50" s="136" t="e">
        <f>NA()</f>
        <v>#N/A</v>
      </c>
      <c r="N50" s="136" t="e">
        <f>NA()</f>
        <v>#N/A</v>
      </c>
      <c r="O50" s="136">
        <f>IF(ISNUMBER('実質公債費比率（分子）の構造'!O$53),'実質公債費比率（分子）の構造'!O$53,NA())</f>
        <v>786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84907</v>
      </c>
      <c r="E56" s="135"/>
      <c r="F56" s="135"/>
      <c r="G56" s="135">
        <f>'将来負担比率（分子）の構造'!J$51</f>
        <v>87778</v>
      </c>
      <c r="H56" s="135"/>
      <c r="I56" s="135"/>
      <c r="J56" s="135">
        <f>'将来負担比率（分子）の構造'!K$51</f>
        <v>89090</v>
      </c>
      <c r="K56" s="135"/>
      <c r="L56" s="135"/>
      <c r="M56" s="135">
        <f>'将来負担比率（分子）の構造'!L$51</f>
        <v>91010</v>
      </c>
      <c r="N56" s="135"/>
      <c r="O56" s="135"/>
      <c r="P56" s="135">
        <f>'将来負担比率（分子）の構造'!M$51</f>
        <v>92231</v>
      </c>
    </row>
    <row r="57" spans="1:16" x14ac:dyDescent="0.15">
      <c r="A57" s="135" t="s">
        <v>35</v>
      </c>
      <c r="B57" s="135"/>
      <c r="C57" s="135"/>
      <c r="D57" s="135">
        <f>'将来負担比率（分子）の構造'!I$50</f>
        <v>25864</v>
      </c>
      <c r="E57" s="135"/>
      <c r="F57" s="135"/>
      <c r="G57" s="135">
        <f>'将来負担比率（分子）の構造'!J$50</f>
        <v>26758</v>
      </c>
      <c r="H57" s="135"/>
      <c r="I57" s="135"/>
      <c r="J57" s="135">
        <f>'将来負担比率（分子）の構造'!K$50</f>
        <v>27548</v>
      </c>
      <c r="K57" s="135"/>
      <c r="L57" s="135"/>
      <c r="M57" s="135">
        <f>'将来負担比率（分子）の構造'!L$50</f>
        <v>30713</v>
      </c>
      <c r="N57" s="135"/>
      <c r="O57" s="135"/>
      <c r="P57" s="135">
        <f>'将来負担比率（分子）の構造'!M$50</f>
        <v>27986</v>
      </c>
    </row>
    <row r="58" spans="1:16" x14ac:dyDescent="0.15">
      <c r="A58" s="135" t="s">
        <v>34</v>
      </c>
      <c r="B58" s="135"/>
      <c r="C58" s="135"/>
      <c r="D58" s="135">
        <f>'将来負担比率（分子）の構造'!I$49</f>
        <v>39291</v>
      </c>
      <c r="E58" s="135"/>
      <c r="F58" s="135"/>
      <c r="G58" s="135">
        <f>'将来負担比率（分子）の構造'!J$49</f>
        <v>39172</v>
      </c>
      <c r="H58" s="135"/>
      <c r="I58" s="135"/>
      <c r="J58" s="135">
        <f>'将来負担比率（分子）の構造'!K$49</f>
        <v>42980</v>
      </c>
      <c r="K58" s="135"/>
      <c r="L58" s="135"/>
      <c r="M58" s="135">
        <f>'将来負担比率（分子）の構造'!L$49</f>
        <v>41702</v>
      </c>
      <c r="N58" s="135"/>
      <c r="O58" s="135"/>
      <c r="P58" s="135">
        <f>'将来負担比率（分子）の構造'!M$49</f>
        <v>43098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13461</v>
      </c>
      <c r="C62" s="135"/>
      <c r="D62" s="135"/>
      <c r="E62" s="135">
        <f>'将来負担比率（分子）の構造'!J$45</f>
        <v>12347</v>
      </c>
      <c r="F62" s="135"/>
      <c r="G62" s="135"/>
      <c r="H62" s="135">
        <f>'将来負担比率（分子）の構造'!K$45</f>
        <v>10994</v>
      </c>
      <c r="I62" s="135"/>
      <c r="J62" s="135"/>
      <c r="K62" s="135">
        <f>'将来負担比率（分子）の構造'!L$45</f>
        <v>9981</v>
      </c>
      <c r="L62" s="135"/>
      <c r="M62" s="135"/>
      <c r="N62" s="135">
        <f>'将来負担比率（分子）の構造'!M$45</f>
        <v>9039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31631</v>
      </c>
      <c r="C64" s="135"/>
      <c r="D64" s="135"/>
      <c r="E64" s="135">
        <f>'将来負担比率（分子）の構造'!J$43</f>
        <v>29563</v>
      </c>
      <c r="F64" s="135"/>
      <c r="G64" s="135"/>
      <c r="H64" s="135">
        <f>'将来負担比率（分子）の構造'!K$43</f>
        <v>27928</v>
      </c>
      <c r="I64" s="135"/>
      <c r="J64" s="135"/>
      <c r="K64" s="135">
        <f>'将来負担比率（分子）の構造'!L$43</f>
        <v>26949</v>
      </c>
      <c r="L64" s="135"/>
      <c r="M64" s="135"/>
      <c r="N64" s="135">
        <f>'将来負担比率（分子）の構造'!M$43</f>
        <v>25766</v>
      </c>
      <c r="O64" s="135"/>
      <c r="P64" s="135"/>
    </row>
    <row r="65" spans="1:16" x14ac:dyDescent="0.15">
      <c r="A65" s="135" t="s">
        <v>26</v>
      </c>
      <c r="B65" s="135">
        <f>'将来負担比率（分子）の構造'!I$42</f>
        <v>1477</v>
      </c>
      <c r="C65" s="135"/>
      <c r="D65" s="135"/>
      <c r="E65" s="135">
        <f>'将来負担比率（分子）の構造'!J$42</f>
        <v>2019</v>
      </c>
      <c r="F65" s="135"/>
      <c r="G65" s="135"/>
      <c r="H65" s="135">
        <f>'将来負担比率（分子）の構造'!K$42</f>
        <v>1337</v>
      </c>
      <c r="I65" s="135"/>
      <c r="J65" s="135"/>
      <c r="K65" s="135">
        <f>'将来負担比率（分子）の構造'!L$42</f>
        <v>2882</v>
      </c>
      <c r="L65" s="135"/>
      <c r="M65" s="135"/>
      <c r="N65" s="135">
        <f>'将来負担比率（分子）の構造'!M$42</f>
        <v>2261</v>
      </c>
      <c r="O65" s="135"/>
      <c r="P65" s="135"/>
    </row>
    <row r="66" spans="1:16" x14ac:dyDescent="0.15">
      <c r="A66" s="135" t="s">
        <v>25</v>
      </c>
      <c r="B66" s="135">
        <f>'将来負担比率（分子）の構造'!I$41</f>
        <v>48153</v>
      </c>
      <c r="C66" s="135"/>
      <c r="D66" s="135"/>
      <c r="E66" s="135">
        <f>'将来負担比率（分子）の構造'!J$41</f>
        <v>47121</v>
      </c>
      <c r="F66" s="135"/>
      <c r="G66" s="135"/>
      <c r="H66" s="135">
        <f>'将来負担比率（分子）の構造'!K$41</f>
        <v>49313</v>
      </c>
      <c r="I66" s="135"/>
      <c r="J66" s="135"/>
      <c r="K66" s="135">
        <f>'将来負担比率（分子）の構造'!L$41</f>
        <v>50913</v>
      </c>
      <c r="L66" s="135"/>
      <c r="M66" s="135"/>
      <c r="N66" s="135">
        <f>'将来負担比率（分子）の構造'!M$41</f>
        <v>52232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50008031</v>
      </c>
      <c r="S5" s="669"/>
      <c r="T5" s="669"/>
      <c r="U5" s="669"/>
      <c r="V5" s="669"/>
      <c r="W5" s="669"/>
      <c r="X5" s="669"/>
      <c r="Y5" s="716"/>
      <c r="Z5" s="729">
        <v>42.4</v>
      </c>
      <c r="AA5" s="729"/>
      <c r="AB5" s="729"/>
      <c r="AC5" s="729"/>
      <c r="AD5" s="730">
        <v>46128207</v>
      </c>
      <c r="AE5" s="730"/>
      <c r="AF5" s="730"/>
      <c r="AG5" s="730"/>
      <c r="AH5" s="730"/>
      <c r="AI5" s="730"/>
      <c r="AJ5" s="730"/>
      <c r="AK5" s="730"/>
      <c r="AL5" s="717">
        <v>71</v>
      </c>
      <c r="AM5" s="686"/>
      <c r="AN5" s="686"/>
      <c r="AO5" s="718"/>
      <c r="AP5" s="705" t="s">
        <v>206</v>
      </c>
      <c r="AQ5" s="706"/>
      <c r="AR5" s="706"/>
      <c r="AS5" s="706"/>
      <c r="AT5" s="706"/>
      <c r="AU5" s="706"/>
      <c r="AV5" s="706"/>
      <c r="AW5" s="706"/>
      <c r="AX5" s="706"/>
      <c r="AY5" s="706"/>
      <c r="AZ5" s="706"/>
      <c r="BA5" s="706"/>
      <c r="BB5" s="706"/>
      <c r="BC5" s="706"/>
      <c r="BD5" s="706"/>
      <c r="BE5" s="706"/>
      <c r="BF5" s="707"/>
      <c r="BG5" s="618">
        <v>45034966</v>
      </c>
      <c r="BH5" s="619"/>
      <c r="BI5" s="619"/>
      <c r="BJ5" s="619"/>
      <c r="BK5" s="619"/>
      <c r="BL5" s="619"/>
      <c r="BM5" s="619"/>
      <c r="BN5" s="620"/>
      <c r="BO5" s="671">
        <v>90.1</v>
      </c>
      <c r="BP5" s="671"/>
      <c r="BQ5" s="671"/>
      <c r="BR5" s="671"/>
      <c r="BS5" s="672">
        <v>664691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595444</v>
      </c>
      <c r="S6" s="619"/>
      <c r="T6" s="619"/>
      <c r="U6" s="619"/>
      <c r="V6" s="619"/>
      <c r="W6" s="619"/>
      <c r="X6" s="619"/>
      <c r="Y6" s="620"/>
      <c r="Z6" s="671">
        <v>0.5</v>
      </c>
      <c r="AA6" s="671"/>
      <c r="AB6" s="671"/>
      <c r="AC6" s="671"/>
      <c r="AD6" s="672">
        <v>595444</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45034966</v>
      </c>
      <c r="BH6" s="619"/>
      <c r="BI6" s="619"/>
      <c r="BJ6" s="619"/>
      <c r="BK6" s="619"/>
      <c r="BL6" s="619"/>
      <c r="BM6" s="619"/>
      <c r="BN6" s="620"/>
      <c r="BO6" s="671">
        <v>90.1</v>
      </c>
      <c r="BP6" s="671"/>
      <c r="BQ6" s="671"/>
      <c r="BR6" s="671"/>
      <c r="BS6" s="672">
        <v>664691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696946</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690104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177465</v>
      </c>
      <c r="S7" s="619"/>
      <c r="T7" s="619"/>
      <c r="U7" s="619"/>
      <c r="V7" s="619"/>
      <c r="W7" s="619"/>
      <c r="X7" s="619"/>
      <c r="Y7" s="620"/>
      <c r="Z7" s="671">
        <v>0.2</v>
      </c>
      <c r="AA7" s="671"/>
      <c r="AB7" s="671"/>
      <c r="AC7" s="671"/>
      <c r="AD7" s="672">
        <v>177465</v>
      </c>
      <c r="AE7" s="672"/>
      <c r="AF7" s="672"/>
      <c r="AG7" s="672"/>
      <c r="AH7" s="672"/>
      <c r="AI7" s="672"/>
      <c r="AJ7" s="672"/>
      <c r="AK7" s="672"/>
      <c r="AL7" s="641">
        <v>0.3</v>
      </c>
      <c r="AM7" s="673"/>
      <c r="AN7" s="673"/>
      <c r="AO7" s="674"/>
      <c r="AP7" s="615" t="s">
        <v>215</v>
      </c>
      <c r="AQ7" s="616"/>
      <c r="AR7" s="616"/>
      <c r="AS7" s="616"/>
      <c r="AT7" s="616"/>
      <c r="AU7" s="616"/>
      <c r="AV7" s="616"/>
      <c r="AW7" s="616"/>
      <c r="AX7" s="616"/>
      <c r="AY7" s="616"/>
      <c r="AZ7" s="616"/>
      <c r="BA7" s="616"/>
      <c r="BB7" s="616"/>
      <c r="BC7" s="616"/>
      <c r="BD7" s="616"/>
      <c r="BE7" s="616"/>
      <c r="BF7" s="617"/>
      <c r="BG7" s="618">
        <v>24133037</v>
      </c>
      <c r="BH7" s="619"/>
      <c r="BI7" s="619"/>
      <c r="BJ7" s="619"/>
      <c r="BK7" s="619"/>
      <c r="BL7" s="619"/>
      <c r="BM7" s="619"/>
      <c r="BN7" s="620"/>
      <c r="BO7" s="671">
        <v>48.3</v>
      </c>
      <c r="BP7" s="671"/>
      <c r="BQ7" s="671"/>
      <c r="BR7" s="671"/>
      <c r="BS7" s="672">
        <v>664691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10931885</v>
      </c>
      <c r="CS7" s="619"/>
      <c r="CT7" s="619"/>
      <c r="CU7" s="619"/>
      <c r="CV7" s="619"/>
      <c r="CW7" s="619"/>
      <c r="CX7" s="619"/>
      <c r="CY7" s="620"/>
      <c r="CZ7" s="671">
        <v>9.4</v>
      </c>
      <c r="DA7" s="671"/>
      <c r="DB7" s="671"/>
      <c r="DC7" s="671"/>
      <c r="DD7" s="624">
        <v>1790123</v>
      </c>
      <c r="DE7" s="619"/>
      <c r="DF7" s="619"/>
      <c r="DG7" s="619"/>
      <c r="DH7" s="619"/>
      <c r="DI7" s="619"/>
      <c r="DJ7" s="619"/>
      <c r="DK7" s="619"/>
      <c r="DL7" s="619"/>
      <c r="DM7" s="619"/>
      <c r="DN7" s="619"/>
      <c r="DO7" s="619"/>
      <c r="DP7" s="620"/>
      <c r="DQ7" s="624">
        <v>8728223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416311</v>
      </c>
      <c r="S8" s="619"/>
      <c r="T8" s="619"/>
      <c r="U8" s="619"/>
      <c r="V8" s="619"/>
      <c r="W8" s="619"/>
      <c r="X8" s="619"/>
      <c r="Y8" s="620"/>
      <c r="Z8" s="671">
        <v>0.4</v>
      </c>
      <c r="AA8" s="671"/>
      <c r="AB8" s="671"/>
      <c r="AC8" s="671"/>
      <c r="AD8" s="672">
        <v>416311</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569073</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52884101</v>
      </c>
      <c r="CS8" s="619"/>
      <c r="CT8" s="619"/>
      <c r="CU8" s="619"/>
      <c r="CV8" s="619"/>
      <c r="CW8" s="619"/>
      <c r="CX8" s="619"/>
      <c r="CY8" s="620"/>
      <c r="CZ8" s="671">
        <v>45.5</v>
      </c>
      <c r="DA8" s="671"/>
      <c r="DB8" s="671"/>
      <c r="DC8" s="671"/>
      <c r="DD8" s="624">
        <v>1038681</v>
      </c>
      <c r="DE8" s="619"/>
      <c r="DF8" s="619"/>
      <c r="DG8" s="619"/>
      <c r="DH8" s="619"/>
      <c r="DI8" s="619"/>
      <c r="DJ8" s="619"/>
      <c r="DK8" s="619"/>
      <c r="DL8" s="619"/>
      <c r="DM8" s="619"/>
      <c r="DN8" s="619"/>
      <c r="DO8" s="619"/>
      <c r="DP8" s="620"/>
      <c r="DQ8" s="624">
        <v>24833059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456524</v>
      </c>
      <c r="S9" s="619"/>
      <c r="T9" s="619"/>
      <c r="U9" s="619"/>
      <c r="V9" s="619"/>
      <c r="W9" s="619"/>
      <c r="X9" s="619"/>
      <c r="Y9" s="620"/>
      <c r="Z9" s="671">
        <v>0.4</v>
      </c>
      <c r="AA9" s="671"/>
      <c r="AB9" s="671"/>
      <c r="AC9" s="671"/>
      <c r="AD9" s="672">
        <v>456524</v>
      </c>
      <c r="AE9" s="672"/>
      <c r="AF9" s="672"/>
      <c r="AG9" s="672"/>
      <c r="AH9" s="672"/>
      <c r="AI9" s="672"/>
      <c r="AJ9" s="672"/>
      <c r="AK9" s="672"/>
      <c r="AL9" s="641">
        <v>0.7</v>
      </c>
      <c r="AM9" s="673"/>
      <c r="AN9" s="673"/>
      <c r="AO9" s="674"/>
      <c r="AP9" s="615" t="s">
        <v>221</v>
      </c>
      <c r="AQ9" s="616"/>
      <c r="AR9" s="616"/>
      <c r="AS9" s="616"/>
      <c r="AT9" s="616"/>
      <c r="AU9" s="616"/>
      <c r="AV9" s="616"/>
      <c r="AW9" s="616"/>
      <c r="AX9" s="616"/>
      <c r="AY9" s="616"/>
      <c r="AZ9" s="616"/>
      <c r="BA9" s="616"/>
      <c r="BB9" s="616"/>
      <c r="BC9" s="616"/>
      <c r="BD9" s="616"/>
      <c r="BE9" s="616"/>
      <c r="BF9" s="617"/>
      <c r="BG9" s="618">
        <v>19837329</v>
      </c>
      <c r="BH9" s="619"/>
      <c r="BI9" s="619"/>
      <c r="BJ9" s="619"/>
      <c r="BK9" s="619"/>
      <c r="BL9" s="619"/>
      <c r="BM9" s="619"/>
      <c r="BN9" s="620"/>
      <c r="BO9" s="671">
        <v>39.700000000000003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10033877</v>
      </c>
      <c r="CS9" s="619"/>
      <c r="CT9" s="619"/>
      <c r="CU9" s="619"/>
      <c r="CV9" s="619"/>
      <c r="CW9" s="619"/>
      <c r="CX9" s="619"/>
      <c r="CY9" s="620"/>
      <c r="CZ9" s="671">
        <v>8.6</v>
      </c>
      <c r="DA9" s="671"/>
      <c r="DB9" s="671"/>
      <c r="DC9" s="671"/>
      <c r="DD9" s="624">
        <v>102122</v>
      </c>
      <c r="DE9" s="619"/>
      <c r="DF9" s="619"/>
      <c r="DG9" s="619"/>
      <c r="DH9" s="619"/>
      <c r="DI9" s="619"/>
      <c r="DJ9" s="619"/>
      <c r="DK9" s="619"/>
      <c r="DL9" s="619"/>
      <c r="DM9" s="619"/>
      <c r="DN9" s="619"/>
      <c r="DO9" s="619"/>
      <c r="DP9" s="620"/>
      <c r="DQ9" s="624">
        <v>7726892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6501225</v>
      </c>
      <c r="S10" s="619"/>
      <c r="T10" s="619"/>
      <c r="U10" s="619"/>
      <c r="V10" s="619"/>
      <c r="W10" s="619"/>
      <c r="X10" s="619"/>
      <c r="Y10" s="620"/>
      <c r="Z10" s="671">
        <v>5.5</v>
      </c>
      <c r="AA10" s="671"/>
      <c r="AB10" s="671"/>
      <c r="AC10" s="671"/>
      <c r="AD10" s="672">
        <v>6501225</v>
      </c>
      <c r="AE10" s="672"/>
      <c r="AF10" s="672"/>
      <c r="AG10" s="672"/>
      <c r="AH10" s="672"/>
      <c r="AI10" s="672"/>
      <c r="AJ10" s="672"/>
      <c r="AK10" s="672"/>
      <c r="AL10" s="641">
        <v>10</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779300</v>
      </c>
      <c r="BH10" s="619"/>
      <c r="BI10" s="619"/>
      <c r="BJ10" s="619"/>
      <c r="BK10" s="619"/>
      <c r="BL10" s="619"/>
      <c r="BM10" s="619"/>
      <c r="BN10" s="620"/>
      <c r="BO10" s="671">
        <v>1.6</v>
      </c>
      <c r="BP10" s="671"/>
      <c r="BQ10" s="671"/>
      <c r="BR10" s="671"/>
      <c r="BS10" s="624">
        <v>128409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111280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81370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53326</v>
      </c>
      <c r="S11" s="619"/>
      <c r="T11" s="619"/>
      <c r="U11" s="619"/>
      <c r="V11" s="619"/>
      <c r="W11" s="619"/>
      <c r="X11" s="619"/>
      <c r="Y11" s="620"/>
      <c r="Z11" s="671">
        <v>0</v>
      </c>
      <c r="AA11" s="671"/>
      <c r="AB11" s="671"/>
      <c r="AC11" s="671"/>
      <c r="AD11" s="672">
        <v>53326</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2947335</v>
      </c>
      <c r="BH11" s="619"/>
      <c r="BI11" s="619"/>
      <c r="BJ11" s="619"/>
      <c r="BK11" s="619"/>
      <c r="BL11" s="619"/>
      <c r="BM11" s="619"/>
      <c r="BN11" s="620"/>
      <c r="BO11" s="671">
        <v>5.9</v>
      </c>
      <c r="BP11" s="671"/>
      <c r="BQ11" s="671"/>
      <c r="BR11" s="671"/>
      <c r="BS11" s="624">
        <v>536282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699430</v>
      </c>
      <c r="CS11" s="619"/>
      <c r="CT11" s="619"/>
      <c r="CU11" s="619"/>
      <c r="CV11" s="619"/>
      <c r="CW11" s="619"/>
      <c r="CX11" s="619"/>
      <c r="CY11" s="620"/>
      <c r="CZ11" s="671">
        <v>0.6</v>
      </c>
      <c r="DA11" s="671"/>
      <c r="DB11" s="671"/>
      <c r="DC11" s="671"/>
      <c r="DD11" s="624">
        <v>166360</v>
      </c>
      <c r="DE11" s="619"/>
      <c r="DF11" s="619"/>
      <c r="DG11" s="619"/>
      <c r="DH11" s="619"/>
      <c r="DI11" s="619"/>
      <c r="DJ11" s="619"/>
      <c r="DK11" s="619"/>
      <c r="DL11" s="619"/>
      <c r="DM11" s="619"/>
      <c r="DN11" s="619"/>
      <c r="DO11" s="619"/>
      <c r="DP11" s="620"/>
      <c r="DQ11" s="624">
        <v>647031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18849770</v>
      </c>
      <c r="BH12" s="619"/>
      <c r="BI12" s="619"/>
      <c r="BJ12" s="619"/>
      <c r="BK12" s="619"/>
      <c r="BL12" s="619"/>
      <c r="BM12" s="619"/>
      <c r="BN12" s="620"/>
      <c r="BO12" s="671">
        <v>37.700000000000003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1990646</v>
      </c>
      <c r="CS12" s="619"/>
      <c r="CT12" s="619"/>
      <c r="CU12" s="619"/>
      <c r="CV12" s="619"/>
      <c r="CW12" s="619"/>
      <c r="CX12" s="619"/>
      <c r="CY12" s="620"/>
      <c r="CZ12" s="671">
        <v>1.7</v>
      </c>
      <c r="DA12" s="671"/>
      <c r="DB12" s="671"/>
      <c r="DC12" s="671"/>
      <c r="DD12" s="624">
        <v>5000</v>
      </c>
      <c r="DE12" s="619"/>
      <c r="DF12" s="619"/>
      <c r="DG12" s="619"/>
      <c r="DH12" s="619"/>
      <c r="DI12" s="619"/>
      <c r="DJ12" s="619"/>
      <c r="DK12" s="619"/>
      <c r="DL12" s="619"/>
      <c r="DM12" s="619"/>
      <c r="DN12" s="619"/>
      <c r="DO12" s="619"/>
      <c r="DP12" s="620"/>
      <c r="DQ12" s="624">
        <v>663469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216416</v>
      </c>
      <c r="S13" s="619"/>
      <c r="T13" s="619"/>
      <c r="U13" s="619"/>
      <c r="V13" s="619"/>
      <c r="W13" s="619"/>
      <c r="X13" s="619"/>
      <c r="Y13" s="620"/>
      <c r="Z13" s="671">
        <v>0.2</v>
      </c>
      <c r="AA13" s="671"/>
      <c r="AB13" s="671"/>
      <c r="AC13" s="671"/>
      <c r="AD13" s="672">
        <v>216416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18600023</v>
      </c>
      <c r="BH13" s="619"/>
      <c r="BI13" s="619"/>
      <c r="BJ13" s="619"/>
      <c r="BK13" s="619"/>
      <c r="BL13" s="619"/>
      <c r="BM13" s="619"/>
      <c r="BN13" s="620"/>
      <c r="BO13" s="671">
        <v>37.200000000000003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12103632</v>
      </c>
      <c r="CS13" s="619"/>
      <c r="CT13" s="619"/>
      <c r="CU13" s="619"/>
      <c r="CV13" s="619"/>
      <c r="CW13" s="619"/>
      <c r="CX13" s="619"/>
      <c r="CY13" s="620"/>
      <c r="CZ13" s="671">
        <v>10.4</v>
      </c>
      <c r="DA13" s="671"/>
      <c r="DB13" s="671"/>
      <c r="DC13" s="671"/>
      <c r="DD13" s="624">
        <v>4864795</v>
      </c>
      <c r="DE13" s="619"/>
      <c r="DF13" s="619"/>
      <c r="DG13" s="619"/>
      <c r="DH13" s="619"/>
      <c r="DI13" s="619"/>
      <c r="DJ13" s="619"/>
      <c r="DK13" s="619"/>
      <c r="DL13" s="619"/>
      <c r="DM13" s="619"/>
      <c r="DN13" s="619"/>
      <c r="DO13" s="619"/>
      <c r="DP13" s="620"/>
      <c r="DQ13" s="624">
        <v>8041404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295140</v>
      </c>
      <c r="BH14" s="619"/>
      <c r="BI14" s="619"/>
      <c r="BJ14" s="619"/>
      <c r="BK14" s="619"/>
      <c r="BL14" s="619"/>
      <c r="BM14" s="619"/>
      <c r="BN14" s="620"/>
      <c r="BO14" s="671">
        <v>0.6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3128208</v>
      </c>
      <c r="CS14" s="619"/>
      <c r="CT14" s="619"/>
      <c r="CU14" s="619"/>
      <c r="CV14" s="619"/>
      <c r="CW14" s="619"/>
      <c r="CX14" s="619"/>
      <c r="CY14" s="620"/>
      <c r="CZ14" s="671">
        <v>2.7</v>
      </c>
      <c r="DA14" s="671"/>
      <c r="DB14" s="671"/>
      <c r="DC14" s="671"/>
      <c r="DD14" s="624">
        <v>170893</v>
      </c>
      <c r="DE14" s="619"/>
      <c r="DF14" s="619"/>
      <c r="DG14" s="619"/>
      <c r="DH14" s="619"/>
      <c r="DI14" s="619"/>
      <c r="DJ14" s="619"/>
      <c r="DK14" s="619"/>
      <c r="DL14" s="619"/>
      <c r="DM14" s="619"/>
      <c r="DN14" s="619"/>
      <c r="DO14" s="619"/>
      <c r="DP14" s="620"/>
      <c r="DQ14" s="624">
        <v>3085658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224781</v>
      </c>
      <c r="S15" s="619"/>
      <c r="T15" s="619"/>
      <c r="U15" s="619"/>
      <c r="V15" s="619"/>
      <c r="W15" s="619"/>
      <c r="X15" s="619"/>
      <c r="Y15" s="620"/>
      <c r="Z15" s="671">
        <v>0.2</v>
      </c>
      <c r="AA15" s="671"/>
      <c r="AB15" s="671"/>
      <c r="AC15" s="671"/>
      <c r="AD15" s="672">
        <v>224781</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1757019</v>
      </c>
      <c r="BH15" s="619"/>
      <c r="BI15" s="619"/>
      <c r="BJ15" s="619"/>
      <c r="BK15" s="619"/>
      <c r="BL15" s="619"/>
      <c r="BM15" s="619"/>
      <c r="BN15" s="620"/>
      <c r="BO15" s="671">
        <v>3.5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15832791</v>
      </c>
      <c r="CS15" s="619"/>
      <c r="CT15" s="619"/>
      <c r="CU15" s="619"/>
      <c r="CV15" s="619"/>
      <c r="CW15" s="619"/>
      <c r="CX15" s="619"/>
      <c r="CY15" s="620"/>
      <c r="CZ15" s="671">
        <v>13.6</v>
      </c>
      <c r="DA15" s="671"/>
      <c r="DB15" s="671"/>
      <c r="DC15" s="671"/>
      <c r="DD15" s="624">
        <v>6098917</v>
      </c>
      <c r="DE15" s="619"/>
      <c r="DF15" s="619"/>
      <c r="DG15" s="619"/>
      <c r="DH15" s="619"/>
      <c r="DI15" s="619"/>
      <c r="DJ15" s="619"/>
      <c r="DK15" s="619"/>
      <c r="DL15" s="619"/>
      <c r="DM15" s="619"/>
      <c r="DN15" s="619"/>
      <c r="DO15" s="619"/>
      <c r="DP15" s="620"/>
      <c r="DQ15" s="624">
        <v>10165914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10227119</v>
      </c>
      <c r="S16" s="619"/>
      <c r="T16" s="619"/>
      <c r="U16" s="619"/>
      <c r="V16" s="619"/>
      <c r="W16" s="619"/>
      <c r="X16" s="619"/>
      <c r="Y16" s="620"/>
      <c r="Z16" s="671">
        <v>8.6999999999999993</v>
      </c>
      <c r="AA16" s="671"/>
      <c r="AB16" s="671"/>
      <c r="AC16" s="671"/>
      <c r="AD16" s="672">
        <v>9711298</v>
      </c>
      <c r="AE16" s="672"/>
      <c r="AF16" s="672"/>
      <c r="AG16" s="672"/>
      <c r="AH16" s="672"/>
      <c r="AI16" s="672"/>
      <c r="AJ16" s="672"/>
      <c r="AK16" s="672"/>
      <c r="AL16" s="641">
        <v>15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9711298</v>
      </c>
      <c r="S17" s="619"/>
      <c r="T17" s="619"/>
      <c r="U17" s="619"/>
      <c r="V17" s="619"/>
      <c r="W17" s="619"/>
      <c r="X17" s="619"/>
      <c r="Y17" s="620"/>
      <c r="Z17" s="671">
        <v>8.1999999999999993</v>
      </c>
      <c r="AA17" s="671"/>
      <c r="AB17" s="671"/>
      <c r="AC17" s="671"/>
      <c r="AD17" s="672">
        <v>9711298</v>
      </c>
      <c r="AE17" s="672"/>
      <c r="AF17" s="672"/>
      <c r="AG17" s="672"/>
      <c r="AH17" s="672"/>
      <c r="AI17" s="672"/>
      <c r="AJ17" s="672"/>
      <c r="AK17" s="672"/>
      <c r="AL17" s="641">
        <v>15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6954012</v>
      </c>
      <c r="CS17" s="619"/>
      <c r="CT17" s="619"/>
      <c r="CU17" s="619"/>
      <c r="CV17" s="619"/>
      <c r="CW17" s="619"/>
      <c r="CX17" s="619"/>
      <c r="CY17" s="620"/>
      <c r="CZ17" s="671">
        <v>6</v>
      </c>
      <c r="DA17" s="671"/>
      <c r="DB17" s="671"/>
      <c r="DC17" s="671"/>
      <c r="DD17" s="624" t="s">
        <v>109</v>
      </c>
      <c r="DE17" s="619"/>
      <c r="DF17" s="619"/>
      <c r="DG17" s="619"/>
      <c r="DH17" s="619"/>
      <c r="DI17" s="619"/>
      <c r="DJ17" s="619"/>
      <c r="DK17" s="619"/>
      <c r="DL17" s="619"/>
      <c r="DM17" s="619"/>
      <c r="DN17" s="619"/>
      <c r="DO17" s="619"/>
      <c r="DP17" s="620"/>
      <c r="DQ17" s="624">
        <v>6899671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515819</v>
      </c>
      <c r="S18" s="619"/>
      <c r="T18" s="619"/>
      <c r="U18" s="619"/>
      <c r="V18" s="619"/>
      <c r="W18" s="619"/>
      <c r="X18" s="619"/>
      <c r="Y18" s="620"/>
      <c r="Z18" s="671">
        <v>0.4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896386</v>
      </c>
      <c r="CS18" s="619"/>
      <c r="CT18" s="619"/>
      <c r="CU18" s="619"/>
      <c r="CV18" s="619"/>
      <c r="CW18" s="619"/>
      <c r="CX18" s="619"/>
      <c r="CY18" s="620"/>
      <c r="CZ18" s="671">
        <v>0.8</v>
      </c>
      <c r="DA18" s="671"/>
      <c r="DB18" s="671"/>
      <c r="DC18" s="671"/>
      <c r="DD18" s="624" t="s">
        <v>109</v>
      </c>
      <c r="DE18" s="619"/>
      <c r="DF18" s="619"/>
      <c r="DG18" s="619"/>
      <c r="DH18" s="619"/>
      <c r="DI18" s="619"/>
      <c r="DJ18" s="619"/>
      <c r="DK18" s="619"/>
      <c r="DL18" s="619"/>
      <c r="DM18" s="619"/>
      <c r="DN18" s="619"/>
      <c r="DO18" s="619"/>
      <c r="DP18" s="620"/>
      <c r="DQ18" s="624">
        <v>896386</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4973065</v>
      </c>
      <c r="BH19" s="619"/>
      <c r="BI19" s="619"/>
      <c r="BJ19" s="619"/>
      <c r="BK19" s="619"/>
      <c r="BL19" s="619"/>
      <c r="BM19" s="619"/>
      <c r="BN19" s="620"/>
      <c r="BO19" s="671">
        <v>9.9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68876642</v>
      </c>
      <c r="S20" s="619"/>
      <c r="T20" s="619"/>
      <c r="U20" s="619"/>
      <c r="V20" s="619"/>
      <c r="W20" s="619"/>
      <c r="X20" s="619"/>
      <c r="Y20" s="620"/>
      <c r="Z20" s="671">
        <v>58.4</v>
      </c>
      <c r="AA20" s="671"/>
      <c r="AB20" s="671"/>
      <c r="AC20" s="671"/>
      <c r="AD20" s="672">
        <v>64480997</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4973065</v>
      </c>
      <c r="BH20" s="619"/>
      <c r="BI20" s="619"/>
      <c r="BJ20" s="619"/>
      <c r="BK20" s="619"/>
      <c r="BL20" s="619"/>
      <c r="BM20" s="619"/>
      <c r="BN20" s="620"/>
      <c r="BO20" s="671">
        <v>9.9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116263194</v>
      </c>
      <c r="CS20" s="619"/>
      <c r="CT20" s="619"/>
      <c r="CU20" s="619"/>
      <c r="CV20" s="619"/>
      <c r="CW20" s="619"/>
      <c r="CX20" s="619"/>
      <c r="CY20" s="620"/>
      <c r="CZ20" s="671">
        <v>100</v>
      </c>
      <c r="DA20" s="671"/>
      <c r="DB20" s="671"/>
      <c r="DC20" s="671"/>
      <c r="DD20" s="624">
        <v>14236891</v>
      </c>
      <c r="DE20" s="619"/>
      <c r="DF20" s="619"/>
      <c r="DG20" s="619"/>
      <c r="DH20" s="619"/>
      <c r="DI20" s="619"/>
      <c r="DJ20" s="619"/>
      <c r="DK20" s="619"/>
      <c r="DL20" s="619"/>
      <c r="DM20" s="619"/>
      <c r="DN20" s="619"/>
      <c r="DO20" s="619"/>
      <c r="DP20" s="620"/>
      <c r="DQ20" s="624">
        <v>72459181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53389</v>
      </c>
      <c r="S21" s="619"/>
      <c r="T21" s="619"/>
      <c r="U21" s="619"/>
      <c r="V21" s="619"/>
      <c r="W21" s="619"/>
      <c r="X21" s="619"/>
      <c r="Y21" s="620"/>
      <c r="Z21" s="671">
        <v>0</v>
      </c>
      <c r="AA21" s="671"/>
      <c r="AB21" s="671"/>
      <c r="AC21" s="671"/>
      <c r="AD21" s="672">
        <v>53389</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9760</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1153871</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1083481</v>
      </c>
      <c r="BH22" s="619"/>
      <c r="BI22" s="619"/>
      <c r="BJ22" s="619"/>
      <c r="BK22" s="619"/>
      <c r="BL22" s="619"/>
      <c r="BM22" s="619"/>
      <c r="BN22" s="620"/>
      <c r="BO22" s="671">
        <v>2.2000000000000002</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2033824</v>
      </c>
      <c r="S23" s="619"/>
      <c r="T23" s="619"/>
      <c r="U23" s="619"/>
      <c r="V23" s="619"/>
      <c r="W23" s="619"/>
      <c r="X23" s="619"/>
      <c r="Y23" s="620"/>
      <c r="Z23" s="671">
        <v>1.7</v>
      </c>
      <c r="AA23" s="671"/>
      <c r="AB23" s="671"/>
      <c r="AC23" s="671"/>
      <c r="AD23" s="672">
        <v>389442</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3879824</v>
      </c>
      <c r="BH23" s="619"/>
      <c r="BI23" s="619"/>
      <c r="BJ23" s="619"/>
      <c r="BK23" s="619"/>
      <c r="BL23" s="619"/>
      <c r="BM23" s="619"/>
      <c r="BN23" s="620"/>
      <c r="BO23" s="671">
        <v>7.8</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619325</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60629613</v>
      </c>
      <c r="CS24" s="669"/>
      <c r="CT24" s="669"/>
      <c r="CU24" s="669"/>
      <c r="CV24" s="669"/>
      <c r="CW24" s="669"/>
      <c r="CX24" s="669"/>
      <c r="CY24" s="716"/>
      <c r="CZ24" s="720">
        <v>52.1</v>
      </c>
      <c r="DA24" s="721"/>
      <c r="DB24" s="721"/>
      <c r="DC24" s="722"/>
      <c r="DD24" s="715">
        <v>35656495</v>
      </c>
      <c r="DE24" s="669"/>
      <c r="DF24" s="669"/>
      <c r="DG24" s="669"/>
      <c r="DH24" s="669"/>
      <c r="DI24" s="669"/>
      <c r="DJ24" s="669"/>
      <c r="DK24" s="716"/>
      <c r="DL24" s="715">
        <v>35466001</v>
      </c>
      <c r="DM24" s="669"/>
      <c r="DN24" s="669"/>
      <c r="DO24" s="669"/>
      <c r="DP24" s="669"/>
      <c r="DQ24" s="669"/>
      <c r="DR24" s="669"/>
      <c r="DS24" s="669"/>
      <c r="DT24" s="669"/>
      <c r="DU24" s="669"/>
      <c r="DV24" s="716"/>
      <c r="DW24" s="717">
        <v>52.2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23749990</v>
      </c>
      <c r="S25" s="619"/>
      <c r="T25" s="619"/>
      <c r="U25" s="619"/>
      <c r="V25" s="619"/>
      <c r="W25" s="619"/>
      <c r="X25" s="619"/>
      <c r="Y25" s="620"/>
      <c r="Z25" s="671">
        <v>20.2</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20227017</v>
      </c>
      <c r="CS25" s="637"/>
      <c r="CT25" s="637"/>
      <c r="CU25" s="637"/>
      <c r="CV25" s="637"/>
      <c r="CW25" s="637"/>
      <c r="CX25" s="637"/>
      <c r="CY25" s="638"/>
      <c r="CZ25" s="621">
        <v>17.399999999999999</v>
      </c>
      <c r="DA25" s="639"/>
      <c r="DB25" s="639"/>
      <c r="DC25" s="640"/>
      <c r="DD25" s="624">
        <v>18602911</v>
      </c>
      <c r="DE25" s="637"/>
      <c r="DF25" s="637"/>
      <c r="DG25" s="637"/>
      <c r="DH25" s="637"/>
      <c r="DI25" s="637"/>
      <c r="DJ25" s="637"/>
      <c r="DK25" s="638"/>
      <c r="DL25" s="624">
        <v>18415035</v>
      </c>
      <c r="DM25" s="637"/>
      <c r="DN25" s="637"/>
      <c r="DO25" s="637"/>
      <c r="DP25" s="637"/>
      <c r="DQ25" s="637"/>
      <c r="DR25" s="637"/>
      <c r="DS25" s="637"/>
      <c r="DT25" s="637"/>
      <c r="DU25" s="637"/>
      <c r="DV25" s="638"/>
      <c r="DW25" s="641">
        <v>27.1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12808815</v>
      </c>
      <c r="CS26" s="619"/>
      <c r="CT26" s="619"/>
      <c r="CU26" s="619"/>
      <c r="CV26" s="619"/>
      <c r="CW26" s="619"/>
      <c r="CX26" s="619"/>
      <c r="CY26" s="620"/>
      <c r="CZ26" s="621">
        <v>11</v>
      </c>
      <c r="DA26" s="639"/>
      <c r="DB26" s="639"/>
      <c r="DC26" s="640"/>
      <c r="DD26" s="624">
        <v>11581050</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8019777</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50008031</v>
      </c>
      <c r="BH27" s="619"/>
      <c r="BI27" s="619"/>
      <c r="BJ27" s="619"/>
      <c r="BK27" s="619"/>
      <c r="BL27" s="619"/>
      <c r="BM27" s="619"/>
      <c r="BN27" s="620"/>
      <c r="BO27" s="671">
        <v>100</v>
      </c>
      <c r="BP27" s="671"/>
      <c r="BQ27" s="671"/>
      <c r="BR27" s="671"/>
      <c r="BS27" s="624">
        <v>664691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33448584</v>
      </c>
      <c r="CS27" s="637"/>
      <c r="CT27" s="637"/>
      <c r="CU27" s="637"/>
      <c r="CV27" s="637"/>
      <c r="CW27" s="637"/>
      <c r="CX27" s="637"/>
      <c r="CY27" s="638"/>
      <c r="CZ27" s="621">
        <v>28.8</v>
      </c>
      <c r="DA27" s="639"/>
      <c r="DB27" s="639"/>
      <c r="DC27" s="640"/>
      <c r="DD27" s="624">
        <v>10153913</v>
      </c>
      <c r="DE27" s="637"/>
      <c r="DF27" s="637"/>
      <c r="DG27" s="637"/>
      <c r="DH27" s="637"/>
      <c r="DI27" s="637"/>
      <c r="DJ27" s="637"/>
      <c r="DK27" s="638"/>
      <c r="DL27" s="624">
        <v>10151295</v>
      </c>
      <c r="DM27" s="637"/>
      <c r="DN27" s="637"/>
      <c r="DO27" s="637"/>
      <c r="DP27" s="637"/>
      <c r="DQ27" s="637"/>
      <c r="DR27" s="637"/>
      <c r="DS27" s="637"/>
      <c r="DT27" s="637"/>
      <c r="DU27" s="637"/>
      <c r="DV27" s="638"/>
      <c r="DW27" s="641">
        <v>14.9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290470</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6954012</v>
      </c>
      <c r="CS28" s="619"/>
      <c r="CT28" s="619"/>
      <c r="CU28" s="619"/>
      <c r="CV28" s="619"/>
      <c r="CW28" s="619"/>
      <c r="CX28" s="619"/>
      <c r="CY28" s="620"/>
      <c r="CZ28" s="621">
        <v>6</v>
      </c>
      <c r="DA28" s="639"/>
      <c r="DB28" s="639"/>
      <c r="DC28" s="640"/>
      <c r="DD28" s="624">
        <v>6899671</v>
      </c>
      <c r="DE28" s="619"/>
      <c r="DF28" s="619"/>
      <c r="DG28" s="619"/>
      <c r="DH28" s="619"/>
      <c r="DI28" s="619"/>
      <c r="DJ28" s="619"/>
      <c r="DK28" s="620"/>
      <c r="DL28" s="624">
        <v>6899671</v>
      </c>
      <c r="DM28" s="619"/>
      <c r="DN28" s="619"/>
      <c r="DO28" s="619"/>
      <c r="DP28" s="619"/>
      <c r="DQ28" s="619"/>
      <c r="DR28" s="619"/>
      <c r="DS28" s="619"/>
      <c r="DT28" s="619"/>
      <c r="DU28" s="619"/>
      <c r="DV28" s="620"/>
      <c r="DW28" s="641">
        <v>10.199999999999999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64277</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6953005</v>
      </c>
      <c r="CS29" s="637"/>
      <c r="CT29" s="637"/>
      <c r="CU29" s="637"/>
      <c r="CV29" s="637"/>
      <c r="CW29" s="637"/>
      <c r="CX29" s="637"/>
      <c r="CY29" s="638"/>
      <c r="CZ29" s="621">
        <v>6</v>
      </c>
      <c r="DA29" s="639"/>
      <c r="DB29" s="639"/>
      <c r="DC29" s="640"/>
      <c r="DD29" s="624">
        <v>6898664</v>
      </c>
      <c r="DE29" s="637"/>
      <c r="DF29" s="637"/>
      <c r="DG29" s="637"/>
      <c r="DH29" s="637"/>
      <c r="DI29" s="637"/>
      <c r="DJ29" s="637"/>
      <c r="DK29" s="638"/>
      <c r="DL29" s="624">
        <v>6898664</v>
      </c>
      <c r="DM29" s="637"/>
      <c r="DN29" s="637"/>
      <c r="DO29" s="637"/>
      <c r="DP29" s="637"/>
      <c r="DQ29" s="637"/>
      <c r="DR29" s="637"/>
      <c r="DS29" s="637"/>
      <c r="DT29" s="637"/>
      <c r="DU29" s="637"/>
      <c r="DV29" s="638"/>
      <c r="DW29" s="641">
        <v>10.199999999999999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1088866</v>
      </c>
      <c r="S30" s="619"/>
      <c r="T30" s="619"/>
      <c r="U30" s="619"/>
      <c r="V30" s="619"/>
      <c r="W30" s="619"/>
      <c r="X30" s="619"/>
      <c r="Y30" s="620"/>
      <c r="Z30" s="671">
        <v>0.9</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99.4</v>
      </c>
      <c r="BH30" s="685"/>
      <c r="BI30" s="685"/>
      <c r="BJ30" s="685"/>
      <c r="BK30" s="685"/>
      <c r="BL30" s="685"/>
      <c r="BM30" s="686">
        <v>98.3</v>
      </c>
      <c r="BN30" s="685"/>
      <c r="BO30" s="685"/>
      <c r="BP30" s="685"/>
      <c r="BQ30" s="687"/>
      <c r="BR30" s="684">
        <v>99.4</v>
      </c>
      <c r="BS30" s="685"/>
      <c r="BT30" s="685"/>
      <c r="BU30" s="685"/>
      <c r="BV30" s="685"/>
      <c r="BW30" s="685"/>
      <c r="BX30" s="686">
        <v>97.9</v>
      </c>
      <c r="BY30" s="685"/>
      <c r="BZ30" s="685"/>
      <c r="CA30" s="685"/>
      <c r="CB30" s="687"/>
      <c r="CD30" s="690"/>
      <c r="CE30" s="691"/>
      <c r="CF30" s="655" t="s">
        <v>290</v>
      </c>
      <c r="CG30" s="652"/>
      <c r="CH30" s="652"/>
      <c r="CI30" s="652"/>
      <c r="CJ30" s="652"/>
      <c r="CK30" s="652"/>
      <c r="CL30" s="652"/>
      <c r="CM30" s="652"/>
      <c r="CN30" s="652"/>
      <c r="CO30" s="652"/>
      <c r="CP30" s="652"/>
      <c r="CQ30" s="653"/>
      <c r="CR30" s="618">
        <v>6533172</v>
      </c>
      <c r="CS30" s="619"/>
      <c r="CT30" s="619"/>
      <c r="CU30" s="619"/>
      <c r="CV30" s="619"/>
      <c r="CW30" s="619"/>
      <c r="CX30" s="619"/>
      <c r="CY30" s="620"/>
      <c r="CZ30" s="621">
        <v>5.6</v>
      </c>
      <c r="DA30" s="639"/>
      <c r="DB30" s="639"/>
      <c r="DC30" s="640"/>
      <c r="DD30" s="624">
        <v>6498292</v>
      </c>
      <c r="DE30" s="619"/>
      <c r="DF30" s="619"/>
      <c r="DG30" s="619"/>
      <c r="DH30" s="619"/>
      <c r="DI30" s="619"/>
      <c r="DJ30" s="619"/>
      <c r="DK30" s="620"/>
      <c r="DL30" s="624">
        <v>6498292</v>
      </c>
      <c r="DM30" s="619"/>
      <c r="DN30" s="619"/>
      <c r="DO30" s="619"/>
      <c r="DP30" s="619"/>
      <c r="DQ30" s="619"/>
      <c r="DR30" s="619"/>
      <c r="DS30" s="619"/>
      <c r="DT30" s="619"/>
      <c r="DU30" s="619"/>
      <c r="DV30" s="620"/>
      <c r="DW30" s="641">
        <v>9.6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1741042</v>
      </c>
      <c r="S31" s="619"/>
      <c r="T31" s="619"/>
      <c r="U31" s="619"/>
      <c r="V31" s="619"/>
      <c r="W31" s="619"/>
      <c r="X31" s="619"/>
      <c r="Y31" s="620"/>
      <c r="Z31" s="671">
        <v>1.5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98.1</v>
      </c>
      <c r="BN31" s="683"/>
      <c r="BO31" s="683"/>
      <c r="BP31" s="683"/>
      <c r="BQ31" s="647"/>
      <c r="BR31" s="682">
        <v>99.2</v>
      </c>
      <c r="BS31" s="637"/>
      <c r="BT31" s="637"/>
      <c r="BU31" s="637"/>
      <c r="BV31" s="637"/>
      <c r="BW31" s="637"/>
      <c r="BX31" s="673">
        <v>97.5</v>
      </c>
      <c r="BY31" s="683"/>
      <c r="BZ31" s="683"/>
      <c r="CA31" s="683"/>
      <c r="CB31" s="647"/>
      <c r="CD31" s="690"/>
      <c r="CE31" s="691"/>
      <c r="CF31" s="655" t="s">
        <v>294</v>
      </c>
      <c r="CG31" s="652"/>
      <c r="CH31" s="652"/>
      <c r="CI31" s="652"/>
      <c r="CJ31" s="652"/>
      <c r="CK31" s="652"/>
      <c r="CL31" s="652"/>
      <c r="CM31" s="652"/>
      <c r="CN31" s="652"/>
      <c r="CO31" s="652"/>
      <c r="CP31" s="652"/>
      <c r="CQ31" s="653"/>
      <c r="CR31" s="618">
        <v>419833</v>
      </c>
      <c r="CS31" s="637"/>
      <c r="CT31" s="637"/>
      <c r="CU31" s="637"/>
      <c r="CV31" s="637"/>
      <c r="CW31" s="637"/>
      <c r="CX31" s="637"/>
      <c r="CY31" s="638"/>
      <c r="CZ31" s="621">
        <v>0.4</v>
      </c>
      <c r="DA31" s="639"/>
      <c r="DB31" s="639"/>
      <c r="DC31" s="640"/>
      <c r="DD31" s="624">
        <v>400372</v>
      </c>
      <c r="DE31" s="637"/>
      <c r="DF31" s="637"/>
      <c r="DG31" s="637"/>
      <c r="DH31" s="637"/>
      <c r="DI31" s="637"/>
      <c r="DJ31" s="637"/>
      <c r="DK31" s="638"/>
      <c r="DL31" s="624">
        <v>400372</v>
      </c>
      <c r="DM31" s="637"/>
      <c r="DN31" s="637"/>
      <c r="DO31" s="637"/>
      <c r="DP31" s="637"/>
      <c r="DQ31" s="637"/>
      <c r="DR31" s="637"/>
      <c r="DS31" s="637"/>
      <c r="DT31" s="637"/>
      <c r="DU31" s="637"/>
      <c r="DV31" s="638"/>
      <c r="DW31" s="641">
        <v>0.6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2343576</v>
      </c>
      <c r="S32" s="619"/>
      <c r="T32" s="619"/>
      <c r="U32" s="619"/>
      <c r="V32" s="619"/>
      <c r="W32" s="619"/>
      <c r="X32" s="619"/>
      <c r="Y32" s="620"/>
      <c r="Z32" s="671">
        <v>2</v>
      </c>
      <c r="AA32" s="671"/>
      <c r="AB32" s="671"/>
      <c r="AC32" s="671"/>
      <c r="AD32" s="672">
        <v>5226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99.5</v>
      </c>
      <c r="BH32" s="603"/>
      <c r="BI32" s="603"/>
      <c r="BJ32" s="603"/>
      <c r="BK32" s="603"/>
      <c r="BL32" s="603"/>
      <c r="BM32" s="666">
        <v>98.3</v>
      </c>
      <c r="BN32" s="603"/>
      <c r="BO32" s="603"/>
      <c r="BP32" s="603"/>
      <c r="BQ32" s="660"/>
      <c r="BR32" s="681">
        <v>99.5</v>
      </c>
      <c r="BS32" s="603"/>
      <c r="BT32" s="603"/>
      <c r="BU32" s="603"/>
      <c r="BV32" s="603"/>
      <c r="BW32" s="603"/>
      <c r="BX32" s="666">
        <v>98</v>
      </c>
      <c r="BY32" s="603"/>
      <c r="BZ32" s="603"/>
      <c r="CA32" s="603"/>
      <c r="CB32" s="660"/>
      <c r="CD32" s="692"/>
      <c r="CE32" s="693"/>
      <c r="CF32" s="655" t="s">
        <v>297</v>
      </c>
      <c r="CG32" s="652"/>
      <c r="CH32" s="652"/>
      <c r="CI32" s="652"/>
      <c r="CJ32" s="652"/>
      <c r="CK32" s="652"/>
      <c r="CL32" s="652"/>
      <c r="CM32" s="652"/>
      <c r="CN32" s="652"/>
      <c r="CO32" s="652"/>
      <c r="CP32" s="652"/>
      <c r="CQ32" s="653"/>
      <c r="CR32" s="618">
        <v>1007</v>
      </c>
      <c r="CS32" s="619"/>
      <c r="CT32" s="619"/>
      <c r="CU32" s="619"/>
      <c r="CV32" s="619"/>
      <c r="CW32" s="619"/>
      <c r="CX32" s="619"/>
      <c r="CY32" s="620"/>
      <c r="CZ32" s="621">
        <v>0</v>
      </c>
      <c r="DA32" s="639"/>
      <c r="DB32" s="639"/>
      <c r="DC32" s="640"/>
      <c r="DD32" s="624">
        <v>1007</v>
      </c>
      <c r="DE32" s="619"/>
      <c r="DF32" s="619"/>
      <c r="DG32" s="619"/>
      <c r="DH32" s="619"/>
      <c r="DI32" s="619"/>
      <c r="DJ32" s="619"/>
      <c r="DK32" s="620"/>
      <c r="DL32" s="624">
        <v>1007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7818800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41396690</v>
      </c>
      <c r="CS33" s="637"/>
      <c r="CT33" s="637"/>
      <c r="CU33" s="637"/>
      <c r="CV33" s="637"/>
      <c r="CW33" s="637"/>
      <c r="CX33" s="637"/>
      <c r="CY33" s="638"/>
      <c r="CZ33" s="621">
        <v>35.6</v>
      </c>
      <c r="DA33" s="639"/>
      <c r="DB33" s="639"/>
      <c r="DC33" s="640"/>
      <c r="DD33" s="624">
        <v>32928313</v>
      </c>
      <c r="DE33" s="637"/>
      <c r="DF33" s="637"/>
      <c r="DG33" s="637"/>
      <c r="DH33" s="637"/>
      <c r="DI33" s="637"/>
      <c r="DJ33" s="637"/>
      <c r="DK33" s="638"/>
      <c r="DL33" s="624">
        <v>27903820</v>
      </c>
      <c r="DM33" s="637"/>
      <c r="DN33" s="637"/>
      <c r="DO33" s="637"/>
      <c r="DP33" s="637"/>
      <c r="DQ33" s="637"/>
      <c r="DR33" s="637"/>
      <c r="DS33" s="637"/>
      <c r="DT33" s="637"/>
      <c r="DU33" s="637"/>
      <c r="DV33" s="638"/>
      <c r="DW33" s="641">
        <v>41.1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15515719</v>
      </c>
      <c r="CS34" s="619"/>
      <c r="CT34" s="619"/>
      <c r="CU34" s="619"/>
      <c r="CV34" s="619"/>
      <c r="CW34" s="619"/>
      <c r="CX34" s="619"/>
      <c r="CY34" s="620"/>
      <c r="CZ34" s="621">
        <v>13.3</v>
      </c>
      <c r="DA34" s="639"/>
      <c r="DB34" s="639"/>
      <c r="DC34" s="640"/>
      <c r="DD34" s="624">
        <v>12882150</v>
      </c>
      <c r="DE34" s="619"/>
      <c r="DF34" s="619"/>
      <c r="DG34" s="619"/>
      <c r="DH34" s="619"/>
      <c r="DI34" s="619"/>
      <c r="DJ34" s="619"/>
      <c r="DK34" s="620"/>
      <c r="DL34" s="624">
        <v>11906742</v>
      </c>
      <c r="DM34" s="619"/>
      <c r="DN34" s="619"/>
      <c r="DO34" s="619"/>
      <c r="DP34" s="619"/>
      <c r="DQ34" s="619"/>
      <c r="DR34" s="619"/>
      <c r="DS34" s="619"/>
      <c r="DT34" s="619"/>
      <c r="DU34" s="619"/>
      <c r="DV34" s="620"/>
      <c r="DW34" s="641">
        <v>17.5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3000000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16735528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300460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2179541</v>
      </c>
      <c r="CS35" s="637"/>
      <c r="CT35" s="637"/>
      <c r="CU35" s="637"/>
      <c r="CV35" s="637"/>
      <c r="CW35" s="637"/>
      <c r="CX35" s="637"/>
      <c r="CY35" s="638"/>
      <c r="CZ35" s="621">
        <v>1.9</v>
      </c>
      <c r="DA35" s="639"/>
      <c r="DB35" s="639"/>
      <c r="DC35" s="640"/>
      <c r="DD35" s="624">
        <v>2179541</v>
      </c>
      <c r="DE35" s="637"/>
      <c r="DF35" s="637"/>
      <c r="DG35" s="637"/>
      <c r="DH35" s="637"/>
      <c r="DI35" s="637"/>
      <c r="DJ35" s="637"/>
      <c r="DK35" s="638"/>
      <c r="DL35" s="624">
        <v>2000925</v>
      </c>
      <c r="DM35" s="637"/>
      <c r="DN35" s="637"/>
      <c r="DO35" s="637"/>
      <c r="DP35" s="637"/>
      <c r="DQ35" s="637"/>
      <c r="DR35" s="637"/>
      <c r="DS35" s="637"/>
      <c r="DT35" s="637"/>
      <c r="DU35" s="637"/>
      <c r="DV35" s="638"/>
      <c r="DW35" s="641">
        <v>2.9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117853849</v>
      </c>
      <c r="S36" s="659"/>
      <c r="T36" s="659"/>
      <c r="U36" s="659"/>
      <c r="V36" s="659"/>
      <c r="W36" s="659"/>
      <c r="X36" s="659"/>
      <c r="Y36" s="662"/>
      <c r="Z36" s="663">
        <v>100</v>
      </c>
      <c r="AA36" s="663"/>
      <c r="AB36" s="663"/>
      <c r="AC36" s="663"/>
      <c r="AD36" s="664">
        <v>64929054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4160000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-1528085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5831648</v>
      </c>
      <c r="CS36" s="619"/>
      <c r="CT36" s="619"/>
      <c r="CU36" s="619"/>
      <c r="CV36" s="619"/>
      <c r="CW36" s="619"/>
      <c r="CX36" s="619"/>
      <c r="CY36" s="620"/>
      <c r="CZ36" s="621">
        <v>5</v>
      </c>
      <c r="DA36" s="639"/>
      <c r="DB36" s="639"/>
      <c r="DC36" s="640"/>
      <c r="DD36" s="624">
        <v>4189328</v>
      </c>
      <c r="DE36" s="619"/>
      <c r="DF36" s="619"/>
      <c r="DG36" s="619"/>
      <c r="DH36" s="619"/>
      <c r="DI36" s="619"/>
      <c r="DJ36" s="619"/>
      <c r="DK36" s="620"/>
      <c r="DL36" s="624">
        <v>2583092</v>
      </c>
      <c r="DM36" s="619"/>
      <c r="DN36" s="619"/>
      <c r="DO36" s="619"/>
      <c r="DP36" s="619"/>
      <c r="DQ36" s="619"/>
      <c r="DR36" s="619"/>
      <c r="DS36" s="619"/>
      <c r="DT36" s="619"/>
      <c r="DU36" s="619"/>
      <c r="DV36" s="620"/>
      <c r="DW36" s="641">
        <v>3.8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896386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52579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21470</v>
      </c>
      <c r="CS37" s="637"/>
      <c r="CT37" s="637"/>
      <c r="CU37" s="637"/>
      <c r="CV37" s="637"/>
      <c r="CW37" s="637"/>
      <c r="CX37" s="637"/>
      <c r="CY37" s="638"/>
      <c r="CZ37" s="621">
        <v>0</v>
      </c>
      <c r="DA37" s="639"/>
      <c r="DB37" s="639"/>
      <c r="DC37" s="640"/>
      <c r="DD37" s="624">
        <v>21470</v>
      </c>
      <c r="DE37" s="637"/>
      <c r="DF37" s="637"/>
      <c r="DG37" s="637"/>
      <c r="DH37" s="637"/>
      <c r="DI37" s="637"/>
      <c r="DJ37" s="637"/>
      <c r="DK37" s="638"/>
      <c r="DL37" s="624">
        <v>20257</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58353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86704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15780789</v>
      </c>
      <c r="CS38" s="619"/>
      <c r="CT38" s="619"/>
      <c r="CU38" s="619"/>
      <c r="CV38" s="619"/>
      <c r="CW38" s="619"/>
      <c r="CX38" s="619"/>
      <c r="CY38" s="620"/>
      <c r="CZ38" s="621">
        <v>13.6</v>
      </c>
      <c r="DA38" s="639"/>
      <c r="DB38" s="639"/>
      <c r="DC38" s="640"/>
      <c r="DD38" s="624">
        <v>13443573</v>
      </c>
      <c r="DE38" s="619"/>
      <c r="DF38" s="619"/>
      <c r="DG38" s="619"/>
      <c r="DH38" s="619"/>
      <c r="DI38" s="619"/>
      <c r="DJ38" s="619"/>
      <c r="DK38" s="620"/>
      <c r="DL38" s="624">
        <v>11413061</v>
      </c>
      <c r="DM38" s="619"/>
      <c r="DN38" s="619"/>
      <c r="DO38" s="619"/>
      <c r="DP38" s="619"/>
      <c r="DQ38" s="619"/>
      <c r="DR38" s="619"/>
      <c r="DS38" s="619"/>
      <c r="DT38" s="619"/>
      <c r="DU38" s="619"/>
      <c r="DV38" s="620"/>
      <c r="DW38" s="641">
        <v>16.8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1409728</v>
      </c>
      <c r="CS39" s="637"/>
      <c r="CT39" s="637"/>
      <c r="CU39" s="637"/>
      <c r="CV39" s="637"/>
      <c r="CW39" s="637"/>
      <c r="CX39" s="637"/>
      <c r="CY39" s="638"/>
      <c r="CZ39" s="621">
        <v>1.2</v>
      </c>
      <c r="DA39" s="639"/>
      <c r="DB39" s="639"/>
      <c r="DC39" s="640"/>
      <c r="DD39" s="624">
        <v>233721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4103376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679265</v>
      </c>
      <c r="CS40" s="619"/>
      <c r="CT40" s="619"/>
      <c r="CU40" s="619"/>
      <c r="CV40" s="619"/>
      <c r="CW40" s="619"/>
      <c r="CX40" s="619"/>
      <c r="CY40" s="620"/>
      <c r="CZ40" s="621">
        <v>0.6</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7517413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14236891</v>
      </c>
      <c r="CS42" s="619"/>
      <c r="CT42" s="619"/>
      <c r="CU42" s="619"/>
      <c r="CV42" s="619"/>
      <c r="CW42" s="619"/>
      <c r="CX42" s="619"/>
      <c r="CY42" s="620"/>
      <c r="CZ42" s="621">
        <v>12.2</v>
      </c>
      <c r="DA42" s="622"/>
      <c r="DB42" s="622"/>
      <c r="DC42" s="623"/>
      <c r="DD42" s="624">
        <v>3874373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411951</v>
      </c>
      <c r="CS43" s="637"/>
      <c r="CT43" s="637"/>
      <c r="CU43" s="637"/>
      <c r="CV43" s="637"/>
      <c r="CW43" s="637"/>
      <c r="CX43" s="637"/>
      <c r="CY43" s="638"/>
      <c r="CZ43" s="621">
        <v>0.4</v>
      </c>
      <c r="DA43" s="639"/>
      <c r="DB43" s="639"/>
      <c r="DC43" s="640"/>
      <c r="DD43" s="624">
        <v>411951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14236891</v>
      </c>
      <c r="CS44" s="619"/>
      <c r="CT44" s="619"/>
      <c r="CU44" s="619"/>
      <c r="CV44" s="619"/>
      <c r="CW44" s="619"/>
      <c r="CX44" s="619"/>
      <c r="CY44" s="620"/>
      <c r="CZ44" s="621">
        <v>12.2</v>
      </c>
      <c r="DA44" s="622"/>
      <c r="DB44" s="622"/>
      <c r="DC44" s="623"/>
      <c r="DD44" s="624">
        <v>3874373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8202907</v>
      </c>
      <c r="CS45" s="637"/>
      <c r="CT45" s="637"/>
      <c r="CU45" s="637"/>
      <c r="CV45" s="637"/>
      <c r="CW45" s="637"/>
      <c r="CX45" s="637"/>
      <c r="CY45" s="638"/>
      <c r="CZ45" s="621">
        <v>7.1</v>
      </c>
      <c r="DA45" s="639"/>
      <c r="DB45" s="639"/>
      <c r="DC45" s="640"/>
      <c r="DD45" s="624">
        <v>1664261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5985458</v>
      </c>
      <c r="CS46" s="619"/>
      <c r="CT46" s="619"/>
      <c r="CU46" s="619"/>
      <c r="CV46" s="619"/>
      <c r="CW46" s="619"/>
      <c r="CX46" s="619"/>
      <c r="CY46" s="620"/>
      <c r="CZ46" s="621">
        <v>5.0999999999999996</v>
      </c>
      <c r="DA46" s="622"/>
      <c r="DB46" s="622"/>
      <c r="DC46" s="623"/>
      <c r="DD46" s="624">
        <v>2161586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116263194</v>
      </c>
      <c r="CS49" s="603"/>
      <c r="CT49" s="603"/>
      <c r="CU49" s="603"/>
      <c r="CV49" s="603"/>
      <c r="CW49" s="603"/>
      <c r="CX49" s="603"/>
      <c r="CY49" s="604"/>
      <c r="CZ49" s="605">
        <v>100</v>
      </c>
      <c r="DA49" s="606"/>
      <c r="DB49" s="606"/>
      <c r="DC49" s="607"/>
      <c r="DD49" s="608">
        <v>72459181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pane ySplit="6" topLeftCell="A7" activePane="bottomLeft" state="frozen"/>
      <selection pane="bottomLeft"/>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538</v>
      </c>
      <c r="C7" s="1077"/>
      <c r="D7" s="1077"/>
      <c r="E7" s="1077"/>
      <c r="F7" s="1077"/>
      <c r="G7" s="1077"/>
      <c r="H7" s="1077"/>
      <c r="I7" s="1077"/>
      <c r="J7" s="1077"/>
      <c r="K7" s="1077"/>
      <c r="L7" s="1077"/>
      <c r="M7" s="1077"/>
      <c r="N7" s="1077"/>
      <c r="O7" s="1077"/>
      <c r="P7" s="1078"/>
      <c r="Q7" s="1130">
        <v>119247</v>
      </c>
      <c r="R7" s="1131"/>
      <c r="S7" s="1131"/>
      <c r="T7" s="1131"/>
      <c r="U7" s="1131"/>
      <c r="V7" s="1131">
        <v>117718</v>
      </c>
      <c r="W7" s="1131"/>
      <c r="X7" s="1131"/>
      <c r="Y7" s="1131"/>
      <c r="Z7" s="1131"/>
      <c r="AA7" s="1131">
        <v>1529</v>
      </c>
      <c r="AB7" s="1131"/>
      <c r="AC7" s="1131"/>
      <c r="AD7" s="1131"/>
      <c r="AE7" s="1132"/>
      <c r="AF7" s="1133">
        <v>641</v>
      </c>
      <c r="AG7" s="1134"/>
      <c r="AH7" s="1134"/>
      <c r="AI7" s="1134"/>
      <c r="AJ7" s="1135"/>
      <c r="AK7" s="1117">
        <v>1062</v>
      </c>
      <c r="AL7" s="1118"/>
      <c r="AM7" s="1118"/>
      <c r="AN7" s="1118"/>
      <c r="AO7" s="1118"/>
      <c r="AP7" s="1118">
        <v>51765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30</v>
      </c>
      <c r="CI7" s="1115"/>
      <c r="CJ7" s="1115"/>
      <c r="CK7" s="1115"/>
      <c r="CL7" s="1116"/>
      <c r="CM7" s="1114">
        <v>414</v>
      </c>
      <c r="CN7" s="1115"/>
      <c r="CO7" s="1115"/>
      <c r="CP7" s="1115"/>
      <c r="CQ7" s="1116"/>
      <c r="CR7" s="1114">
        <v>5</v>
      </c>
      <c r="CS7" s="1115"/>
      <c r="CT7" s="1115"/>
      <c r="CU7" s="1115"/>
      <c r="CV7" s="1116"/>
      <c r="CW7" s="1114">
        <v>0</v>
      </c>
      <c r="CX7" s="1115"/>
      <c r="CY7" s="1115"/>
      <c r="CZ7" s="1115"/>
      <c r="DA7" s="1116"/>
      <c r="DB7" s="1114">
        <v>2769</v>
      </c>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62</v>
      </c>
      <c r="R8" s="1070"/>
      <c r="S8" s="1070"/>
      <c r="T8" s="1070"/>
      <c r="U8" s="1070"/>
      <c r="V8" s="1070">
        <v>62</v>
      </c>
      <c r="W8" s="1070"/>
      <c r="X8" s="1070"/>
      <c r="Y8" s="1070"/>
      <c r="Z8" s="1070"/>
      <c r="AA8" s="1070">
        <v>0</v>
      </c>
      <c r="AB8" s="1070"/>
      <c r="AC8" s="1070"/>
      <c r="AD8" s="1070"/>
      <c r="AE8" s="1071"/>
      <c r="AF8" s="1045" t="s">
        <v>109</v>
      </c>
      <c r="AG8" s="1046"/>
      <c r="AH8" s="1046"/>
      <c r="AI8" s="1046"/>
      <c r="AJ8" s="1047"/>
      <c r="AK8" s="1112">
        <v>61</v>
      </c>
      <c r="AL8" s="1113"/>
      <c r="AM8" s="1113"/>
      <c r="AN8" s="1113"/>
      <c r="AO8" s="1113"/>
      <c r="AP8" s="1113">
        <v>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2</v>
      </c>
      <c r="CI8" s="1016"/>
      <c r="CJ8" s="1016"/>
      <c r="CK8" s="1016"/>
      <c r="CL8" s="1017"/>
      <c r="CM8" s="1015">
        <v>209</v>
      </c>
      <c r="CN8" s="1016"/>
      <c r="CO8" s="1016"/>
      <c r="CP8" s="1016"/>
      <c r="CQ8" s="1017"/>
      <c r="CR8" s="1015">
        <v>200</v>
      </c>
      <c r="CS8" s="1016"/>
      <c r="CT8" s="1016"/>
      <c r="CU8" s="1016"/>
      <c r="CV8" s="1017"/>
      <c r="CW8" s="1015">
        <v>10</v>
      </c>
      <c r="CX8" s="1016"/>
      <c r="CY8" s="1016"/>
      <c r="CZ8" s="1016"/>
      <c r="DA8" s="1017"/>
      <c r="DB8" s="1015">
        <v>0</v>
      </c>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170</v>
      </c>
      <c r="R9" s="1070"/>
      <c r="S9" s="1070"/>
      <c r="T9" s="1070"/>
      <c r="U9" s="1070"/>
      <c r="V9" s="1070">
        <v>109</v>
      </c>
      <c r="W9" s="1070"/>
      <c r="X9" s="1070"/>
      <c r="Y9" s="1070"/>
      <c r="Z9" s="1070"/>
      <c r="AA9" s="1070">
        <v>61</v>
      </c>
      <c r="AB9" s="1070"/>
      <c r="AC9" s="1070"/>
      <c r="AD9" s="1070"/>
      <c r="AE9" s="1071"/>
      <c r="AF9" s="1045" t="s">
        <v>109</v>
      </c>
      <c r="AG9" s="1046"/>
      <c r="AH9" s="1046"/>
      <c r="AI9" s="1046"/>
      <c r="AJ9" s="1047"/>
      <c r="AK9" s="1112">
        <v>32</v>
      </c>
      <c r="AL9" s="1113"/>
      <c r="AM9" s="1113"/>
      <c r="AN9" s="1113"/>
      <c r="AO9" s="1113"/>
      <c r="AP9" s="1113">
        <v>458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541</v>
      </c>
      <c r="BT9" s="1041"/>
      <c r="BU9" s="1041"/>
      <c r="BV9" s="1041"/>
      <c r="BW9" s="1041"/>
      <c r="BX9" s="1041"/>
      <c r="BY9" s="1041"/>
      <c r="BZ9" s="1041"/>
      <c r="CA9" s="1041"/>
      <c r="CB9" s="1041"/>
      <c r="CC9" s="1041"/>
      <c r="CD9" s="1041"/>
      <c r="CE9" s="1041"/>
      <c r="CF9" s="1041"/>
      <c r="CG9" s="1042"/>
      <c r="CH9" s="1015">
        <v>3</v>
      </c>
      <c r="CI9" s="1016"/>
      <c r="CJ9" s="1016"/>
      <c r="CK9" s="1016"/>
      <c r="CL9" s="1017"/>
      <c r="CM9" s="1015">
        <v>622</v>
      </c>
      <c r="CN9" s="1016"/>
      <c r="CO9" s="1016"/>
      <c r="CP9" s="1016"/>
      <c r="CQ9" s="1017"/>
      <c r="CR9" s="1015">
        <v>510</v>
      </c>
      <c r="CS9" s="1016"/>
      <c r="CT9" s="1016"/>
      <c r="CU9" s="1016"/>
      <c r="CV9" s="1017"/>
      <c r="CW9" s="1015">
        <v>45</v>
      </c>
      <c r="CX9" s="1016"/>
      <c r="CY9" s="1016"/>
      <c r="CZ9" s="1016"/>
      <c r="DA9" s="1017"/>
      <c r="DB9" s="1015">
        <v>0</v>
      </c>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542</v>
      </c>
      <c r="BT10" s="1041"/>
      <c r="BU10" s="1041"/>
      <c r="BV10" s="1041"/>
      <c r="BW10" s="1041"/>
      <c r="BX10" s="1041"/>
      <c r="BY10" s="1041"/>
      <c r="BZ10" s="1041"/>
      <c r="CA10" s="1041"/>
      <c r="CB10" s="1041"/>
      <c r="CC10" s="1041"/>
      <c r="CD10" s="1041"/>
      <c r="CE10" s="1041"/>
      <c r="CF10" s="1041"/>
      <c r="CG10" s="1042"/>
      <c r="CH10" s="1015">
        <v>-44</v>
      </c>
      <c r="CI10" s="1016"/>
      <c r="CJ10" s="1016"/>
      <c r="CK10" s="1016"/>
      <c r="CL10" s="1017"/>
      <c r="CM10" s="1015">
        <v>1513</v>
      </c>
      <c r="CN10" s="1016"/>
      <c r="CO10" s="1016"/>
      <c r="CP10" s="1016"/>
      <c r="CQ10" s="1017"/>
      <c r="CR10" s="1015">
        <v>22</v>
      </c>
      <c r="CS10" s="1016"/>
      <c r="CT10" s="1016"/>
      <c r="CU10" s="1016"/>
      <c r="CV10" s="1017"/>
      <c r="CW10" s="1015">
        <v>309</v>
      </c>
      <c r="CX10" s="1016"/>
      <c r="CY10" s="1016"/>
      <c r="CZ10" s="1016"/>
      <c r="DA10" s="1017"/>
      <c r="DB10" s="1015">
        <v>0</v>
      </c>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543</v>
      </c>
      <c r="BT11" s="1041"/>
      <c r="BU11" s="1041"/>
      <c r="BV11" s="1041"/>
      <c r="BW11" s="1041"/>
      <c r="BX11" s="1041"/>
      <c r="BY11" s="1041"/>
      <c r="BZ11" s="1041"/>
      <c r="CA11" s="1041"/>
      <c r="CB11" s="1041"/>
      <c r="CC11" s="1041"/>
      <c r="CD11" s="1041"/>
      <c r="CE11" s="1041"/>
      <c r="CF11" s="1041"/>
      <c r="CG11" s="1042"/>
      <c r="CH11" s="1015" t="s">
        <v>551</v>
      </c>
      <c r="CI11" s="1016"/>
      <c r="CJ11" s="1016"/>
      <c r="CK11" s="1016"/>
      <c r="CL11" s="1017"/>
      <c r="CM11" s="1015">
        <v>74</v>
      </c>
      <c r="CN11" s="1016"/>
      <c r="CO11" s="1016"/>
      <c r="CP11" s="1016"/>
      <c r="CQ11" s="1017"/>
      <c r="CR11" s="1015">
        <v>45</v>
      </c>
      <c r="CS11" s="1016"/>
      <c r="CT11" s="1016"/>
      <c r="CU11" s="1016"/>
      <c r="CV11" s="1017"/>
      <c r="CW11" s="1015">
        <v>43</v>
      </c>
      <c r="CX11" s="1016"/>
      <c r="CY11" s="1016"/>
      <c r="CZ11" s="1016"/>
      <c r="DA11" s="1017"/>
      <c r="DB11" s="1015">
        <v>0</v>
      </c>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544</v>
      </c>
      <c r="BT12" s="1041"/>
      <c r="BU12" s="1041"/>
      <c r="BV12" s="1041"/>
      <c r="BW12" s="1041"/>
      <c r="BX12" s="1041"/>
      <c r="BY12" s="1041"/>
      <c r="BZ12" s="1041"/>
      <c r="CA12" s="1041"/>
      <c r="CB12" s="1041"/>
      <c r="CC12" s="1041"/>
      <c r="CD12" s="1041"/>
      <c r="CE12" s="1041"/>
      <c r="CF12" s="1041"/>
      <c r="CG12" s="1042"/>
      <c r="CH12" s="1015">
        <v>9</v>
      </c>
      <c r="CI12" s="1016"/>
      <c r="CJ12" s="1016"/>
      <c r="CK12" s="1016"/>
      <c r="CL12" s="1017"/>
      <c r="CM12" s="1015">
        <v>225</v>
      </c>
      <c r="CN12" s="1016"/>
      <c r="CO12" s="1016"/>
      <c r="CP12" s="1016"/>
      <c r="CQ12" s="1017"/>
      <c r="CR12" s="1015">
        <v>48</v>
      </c>
      <c r="CS12" s="1016"/>
      <c r="CT12" s="1016"/>
      <c r="CU12" s="1016"/>
      <c r="CV12" s="1017"/>
      <c r="CW12" s="1015">
        <v>0</v>
      </c>
      <c r="CX12" s="1016"/>
      <c r="CY12" s="1016"/>
      <c r="CZ12" s="1016"/>
      <c r="DA12" s="1017"/>
      <c r="DB12" s="1015">
        <v>0</v>
      </c>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119414</v>
      </c>
      <c r="R23" s="1095"/>
      <c r="S23" s="1095"/>
      <c r="T23" s="1095"/>
      <c r="U23" s="1095"/>
      <c r="V23" s="1095">
        <v>117824</v>
      </c>
      <c r="W23" s="1095"/>
      <c r="X23" s="1095"/>
      <c r="Y23" s="1095"/>
      <c r="Z23" s="1095"/>
      <c r="AA23" s="1095">
        <v>1591</v>
      </c>
      <c r="AB23" s="1095"/>
      <c r="AC23" s="1095"/>
      <c r="AD23" s="1095"/>
      <c r="AE23" s="1096"/>
      <c r="AF23" s="1097">
        <v>641</v>
      </c>
      <c r="AG23" s="1095"/>
      <c r="AH23" s="1095"/>
      <c r="AI23" s="1095"/>
      <c r="AJ23" s="1098"/>
      <c r="AK23" s="1099"/>
      <c r="AL23" s="1100"/>
      <c r="AM23" s="1100"/>
      <c r="AN23" s="1100"/>
      <c r="AO23" s="1100"/>
      <c r="AP23" s="1095">
        <v>52232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48166</v>
      </c>
      <c r="R28" s="1080"/>
      <c r="S28" s="1080"/>
      <c r="T28" s="1080"/>
      <c r="U28" s="1080"/>
      <c r="V28" s="1080">
        <v>47866</v>
      </c>
      <c r="W28" s="1080"/>
      <c r="X28" s="1080"/>
      <c r="Y28" s="1080"/>
      <c r="Z28" s="1080"/>
      <c r="AA28" s="1080">
        <v>300</v>
      </c>
      <c r="AB28" s="1080"/>
      <c r="AC28" s="1080"/>
      <c r="AD28" s="1080"/>
      <c r="AE28" s="1081"/>
      <c r="AF28" s="1082">
        <v>300</v>
      </c>
      <c r="AG28" s="1080"/>
      <c r="AH28" s="1080"/>
      <c r="AI28" s="1080"/>
      <c r="AJ28" s="1083"/>
      <c r="AK28" s="1084">
        <v>4103</v>
      </c>
      <c r="AL28" s="1072"/>
      <c r="AM28" s="1072"/>
      <c r="AN28" s="1072"/>
      <c r="AO28" s="1072"/>
      <c r="AP28" s="1072" t="s">
        <v>552</v>
      </c>
      <c r="AQ28" s="1072"/>
      <c r="AR28" s="1072"/>
      <c r="AS28" s="1072"/>
      <c r="AT28" s="1072"/>
      <c r="AU28" s="1072" t="s">
        <v>552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22974</v>
      </c>
      <c r="R29" s="1070"/>
      <c r="S29" s="1070"/>
      <c r="T29" s="1070"/>
      <c r="U29" s="1070"/>
      <c r="V29" s="1070">
        <v>22633</v>
      </c>
      <c r="W29" s="1070"/>
      <c r="X29" s="1070"/>
      <c r="Y29" s="1070"/>
      <c r="Z29" s="1070"/>
      <c r="AA29" s="1070">
        <v>341</v>
      </c>
      <c r="AB29" s="1070"/>
      <c r="AC29" s="1070"/>
      <c r="AD29" s="1070"/>
      <c r="AE29" s="1071"/>
      <c r="AF29" s="1045">
        <v>341</v>
      </c>
      <c r="AG29" s="1046"/>
      <c r="AH29" s="1046"/>
      <c r="AI29" s="1046"/>
      <c r="AJ29" s="1047"/>
      <c r="AK29" s="1006">
        <v>3438</v>
      </c>
      <c r="AL29" s="997"/>
      <c r="AM29" s="997"/>
      <c r="AN29" s="997"/>
      <c r="AO29" s="997"/>
      <c r="AP29" s="997" t="s">
        <v>552</v>
      </c>
      <c r="AQ29" s="997"/>
      <c r="AR29" s="997"/>
      <c r="AS29" s="997"/>
      <c r="AT29" s="997"/>
      <c r="AU29" s="997" t="s">
        <v>552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5249</v>
      </c>
      <c r="R30" s="1070"/>
      <c r="S30" s="1070"/>
      <c r="T30" s="1070"/>
      <c r="U30" s="1070"/>
      <c r="V30" s="1070">
        <v>5071</v>
      </c>
      <c r="W30" s="1070"/>
      <c r="X30" s="1070"/>
      <c r="Y30" s="1070"/>
      <c r="Z30" s="1070"/>
      <c r="AA30" s="1070">
        <v>178</v>
      </c>
      <c r="AB30" s="1070"/>
      <c r="AC30" s="1070"/>
      <c r="AD30" s="1070"/>
      <c r="AE30" s="1071"/>
      <c r="AF30" s="1045">
        <v>178</v>
      </c>
      <c r="AG30" s="1046"/>
      <c r="AH30" s="1046"/>
      <c r="AI30" s="1046"/>
      <c r="AJ30" s="1047"/>
      <c r="AK30" s="1006">
        <v>816</v>
      </c>
      <c r="AL30" s="997"/>
      <c r="AM30" s="997"/>
      <c r="AN30" s="997"/>
      <c r="AO30" s="997"/>
      <c r="AP30" s="997" t="s">
        <v>552</v>
      </c>
      <c r="AQ30" s="997"/>
      <c r="AR30" s="997"/>
      <c r="AS30" s="997"/>
      <c r="AT30" s="997"/>
      <c r="AU30" s="997" t="s">
        <v>552</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445</v>
      </c>
      <c r="R31" s="1070"/>
      <c r="S31" s="1070"/>
      <c r="T31" s="1070"/>
      <c r="U31" s="1070"/>
      <c r="V31" s="1070">
        <v>190</v>
      </c>
      <c r="W31" s="1070"/>
      <c r="X31" s="1070"/>
      <c r="Y31" s="1070"/>
      <c r="Z31" s="1070"/>
      <c r="AA31" s="1070">
        <v>255</v>
      </c>
      <c r="AB31" s="1070"/>
      <c r="AC31" s="1070"/>
      <c r="AD31" s="1070"/>
      <c r="AE31" s="1071"/>
      <c r="AF31" s="1045">
        <v>255</v>
      </c>
      <c r="AG31" s="1046"/>
      <c r="AH31" s="1046"/>
      <c r="AI31" s="1046"/>
      <c r="AJ31" s="1047"/>
      <c r="AK31" s="1006" t="s">
        <v>552</v>
      </c>
      <c r="AL31" s="997"/>
      <c r="AM31" s="997"/>
      <c r="AN31" s="997"/>
      <c r="AO31" s="997"/>
      <c r="AP31" s="997">
        <v>142</v>
      </c>
      <c r="AQ31" s="997"/>
      <c r="AR31" s="997"/>
      <c r="AS31" s="997"/>
      <c r="AT31" s="997"/>
      <c r="AU31" s="997" t="s">
        <v>552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3513</v>
      </c>
      <c r="R32" s="1070"/>
      <c r="S32" s="1070"/>
      <c r="T32" s="1070"/>
      <c r="U32" s="1070"/>
      <c r="V32" s="1070">
        <v>3227</v>
      </c>
      <c r="W32" s="1070"/>
      <c r="X32" s="1070"/>
      <c r="Y32" s="1070"/>
      <c r="Z32" s="1070"/>
      <c r="AA32" s="1070">
        <v>186</v>
      </c>
      <c r="AB32" s="1070"/>
      <c r="AC32" s="1070"/>
      <c r="AD32" s="1070"/>
      <c r="AE32" s="1071"/>
      <c r="AF32" s="1045">
        <v>3913</v>
      </c>
      <c r="AG32" s="1046"/>
      <c r="AH32" s="1046"/>
      <c r="AI32" s="1046"/>
      <c r="AJ32" s="1047"/>
      <c r="AK32" s="1006">
        <v>206</v>
      </c>
      <c r="AL32" s="997"/>
      <c r="AM32" s="997"/>
      <c r="AN32" s="997"/>
      <c r="AO32" s="997"/>
      <c r="AP32" s="997" t="s">
        <v>551</v>
      </c>
      <c r="AQ32" s="997"/>
      <c r="AR32" s="997"/>
      <c r="AS32" s="997"/>
      <c r="AT32" s="997"/>
      <c r="AU32" s="997" t="s">
        <v>551</v>
      </c>
      <c r="AV32" s="997"/>
      <c r="AW32" s="997"/>
      <c r="AX32" s="997"/>
      <c r="AY32" s="997"/>
      <c r="AZ32" s="1068" t="s">
        <v>551</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6639</v>
      </c>
      <c r="R33" s="1070"/>
      <c r="S33" s="1070"/>
      <c r="T33" s="1070"/>
      <c r="U33" s="1070"/>
      <c r="V33" s="1070">
        <v>5273</v>
      </c>
      <c r="W33" s="1070"/>
      <c r="X33" s="1070"/>
      <c r="Y33" s="1070"/>
      <c r="Z33" s="1070"/>
      <c r="AA33" s="1070">
        <v>1366</v>
      </c>
      <c r="AB33" s="1070"/>
      <c r="AC33" s="1070"/>
      <c r="AD33" s="1070"/>
      <c r="AE33" s="1071"/>
      <c r="AF33" s="1045">
        <v>5983</v>
      </c>
      <c r="AG33" s="1046"/>
      <c r="AH33" s="1046"/>
      <c r="AI33" s="1046"/>
      <c r="AJ33" s="1047"/>
      <c r="AK33" s="1006">
        <v>58</v>
      </c>
      <c r="AL33" s="997"/>
      <c r="AM33" s="997"/>
      <c r="AN33" s="997"/>
      <c r="AO33" s="997"/>
      <c r="AP33" s="997">
        <v>1732</v>
      </c>
      <c r="AQ33" s="997"/>
      <c r="AR33" s="997"/>
      <c r="AS33" s="997"/>
      <c r="AT33" s="997"/>
      <c r="AU33" s="997">
        <v>140</v>
      </c>
      <c r="AV33" s="997"/>
      <c r="AW33" s="997"/>
      <c r="AX33" s="997"/>
      <c r="AY33" s="997"/>
      <c r="AZ33" s="1068" t="s">
        <v>551</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10732</v>
      </c>
      <c r="R34" s="1070"/>
      <c r="S34" s="1070"/>
      <c r="T34" s="1070"/>
      <c r="U34" s="1070"/>
      <c r="V34" s="1070">
        <v>10119</v>
      </c>
      <c r="W34" s="1070"/>
      <c r="X34" s="1070"/>
      <c r="Y34" s="1070"/>
      <c r="Z34" s="1070"/>
      <c r="AA34" s="1070">
        <v>613</v>
      </c>
      <c r="AB34" s="1070"/>
      <c r="AC34" s="1070"/>
      <c r="AD34" s="1070"/>
      <c r="AE34" s="1071"/>
      <c r="AF34" s="1045">
        <v>577</v>
      </c>
      <c r="AG34" s="1046"/>
      <c r="AH34" s="1046"/>
      <c r="AI34" s="1046"/>
      <c r="AJ34" s="1047"/>
      <c r="AK34" s="1006">
        <v>4160</v>
      </c>
      <c r="AL34" s="997"/>
      <c r="AM34" s="997"/>
      <c r="AN34" s="997"/>
      <c r="AO34" s="997"/>
      <c r="AP34" s="997">
        <v>52512</v>
      </c>
      <c r="AQ34" s="997"/>
      <c r="AR34" s="997"/>
      <c r="AS34" s="997"/>
      <c r="AT34" s="997"/>
      <c r="AU34" s="997">
        <v>25626</v>
      </c>
      <c r="AV34" s="997"/>
      <c r="AW34" s="997"/>
      <c r="AX34" s="997"/>
      <c r="AY34" s="997"/>
      <c r="AZ34" s="1068" t="s">
        <v>551</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11549</v>
      </c>
      <c r="AG63" s="985"/>
      <c r="AH63" s="985"/>
      <c r="AI63" s="985"/>
      <c r="AJ63" s="1056"/>
      <c r="AK63" s="1057"/>
      <c r="AL63" s="989"/>
      <c r="AM63" s="989"/>
      <c r="AN63" s="989"/>
      <c r="AO63" s="989"/>
      <c r="AP63" s="985">
        <v>52513758</v>
      </c>
      <c r="AQ63" s="985"/>
      <c r="AR63" s="985"/>
      <c r="AS63" s="985"/>
      <c r="AT63" s="985"/>
      <c r="AU63" s="985">
        <v>25766</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61542</v>
      </c>
      <c r="R68" s="1008"/>
      <c r="S68" s="1008"/>
      <c r="T68" s="1008"/>
      <c r="U68" s="1008"/>
      <c r="V68" s="1008">
        <v>59857</v>
      </c>
      <c r="W68" s="1008"/>
      <c r="X68" s="1008"/>
      <c r="Y68" s="1008"/>
      <c r="Z68" s="1008"/>
      <c r="AA68" s="1008">
        <v>1685</v>
      </c>
      <c r="AB68" s="1008"/>
      <c r="AC68" s="1008"/>
      <c r="AD68" s="1008"/>
      <c r="AE68" s="1008"/>
      <c r="AF68" s="1008">
        <v>1685</v>
      </c>
      <c r="AG68" s="1008"/>
      <c r="AH68" s="1008"/>
      <c r="AI68" s="1008"/>
      <c r="AJ68" s="1008"/>
      <c r="AK68" s="1008">
        <v>65</v>
      </c>
      <c r="AL68" s="1008"/>
      <c r="AM68" s="1008"/>
      <c r="AN68" s="1008"/>
      <c r="AO68" s="1008"/>
      <c r="AP68" s="1008" t="s">
        <v>551</v>
      </c>
      <c r="AQ68" s="1008"/>
      <c r="AR68" s="1008"/>
      <c r="AS68" s="1008"/>
      <c r="AT68" s="1008"/>
      <c r="AU68" s="1008" t="s">
        <v>551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123</v>
      </c>
      <c r="R69" s="997"/>
      <c r="S69" s="997"/>
      <c r="T69" s="997"/>
      <c r="U69" s="997"/>
      <c r="V69" s="997">
        <v>119</v>
      </c>
      <c r="W69" s="997"/>
      <c r="X69" s="997"/>
      <c r="Y69" s="997"/>
      <c r="Z69" s="997"/>
      <c r="AA69" s="997">
        <v>3</v>
      </c>
      <c r="AB69" s="997"/>
      <c r="AC69" s="997"/>
      <c r="AD69" s="997"/>
      <c r="AE69" s="997"/>
      <c r="AF69" s="997">
        <v>3</v>
      </c>
      <c r="AG69" s="997"/>
      <c r="AH69" s="997"/>
      <c r="AI69" s="997"/>
      <c r="AJ69" s="997"/>
      <c r="AK69" s="997">
        <v>0</v>
      </c>
      <c r="AL69" s="997"/>
      <c r="AM69" s="997"/>
      <c r="AN69" s="997"/>
      <c r="AO69" s="997"/>
      <c r="AP69" s="997" t="s">
        <v>552</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189</v>
      </c>
      <c r="R70" s="997"/>
      <c r="S70" s="997"/>
      <c r="T70" s="997"/>
      <c r="U70" s="997"/>
      <c r="V70" s="997">
        <v>168</v>
      </c>
      <c r="W70" s="997"/>
      <c r="X70" s="997"/>
      <c r="Y70" s="997"/>
      <c r="Z70" s="997"/>
      <c r="AA70" s="997">
        <v>22</v>
      </c>
      <c r="AB70" s="997"/>
      <c r="AC70" s="997"/>
      <c r="AD70" s="997"/>
      <c r="AE70" s="997"/>
      <c r="AF70" s="997">
        <v>22</v>
      </c>
      <c r="AG70" s="997"/>
      <c r="AH70" s="997"/>
      <c r="AI70" s="997"/>
      <c r="AJ70" s="997"/>
      <c r="AK70" s="997">
        <v>13</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1044329</v>
      </c>
      <c r="R71" s="997"/>
      <c r="S71" s="997"/>
      <c r="T71" s="997"/>
      <c r="U71" s="997"/>
      <c r="V71" s="997">
        <v>1022081</v>
      </c>
      <c r="W71" s="997"/>
      <c r="X71" s="997"/>
      <c r="Y71" s="997"/>
      <c r="Z71" s="997"/>
      <c r="AA71" s="997">
        <v>22247</v>
      </c>
      <c r="AB71" s="997"/>
      <c r="AC71" s="997"/>
      <c r="AD71" s="997"/>
      <c r="AE71" s="997"/>
      <c r="AF71" s="997">
        <v>22247</v>
      </c>
      <c r="AG71" s="997"/>
      <c r="AH71" s="997"/>
      <c r="AI71" s="997"/>
      <c r="AJ71" s="997"/>
      <c r="AK71" s="997">
        <v>593</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42179</v>
      </c>
      <c r="R72" s="997"/>
      <c r="S72" s="997"/>
      <c r="T72" s="997"/>
      <c r="U72" s="997"/>
      <c r="V72" s="997">
        <v>35893</v>
      </c>
      <c r="W72" s="997"/>
      <c r="X72" s="997"/>
      <c r="Y72" s="997"/>
      <c r="Z72" s="997"/>
      <c r="AA72" s="997">
        <v>6286</v>
      </c>
      <c r="AB72" s="997"/>
      <c r="AC72" s="997"/>
      <c r="AD72" s="997"/>
      <c r="AE72" s="997"/>
      <c r="AF72" s="997">
        <v>25370</v>
      </c>
      <c r="AG72" s="997"/>
      <c r="AH72" s="997"/>
      <c r="AI72" s="997"/>
      <c r="AJ72" s="997"/>
      <c r="AK72" s="997" t="s">
        <v>481</v>
      </c>
      <c r="AL72" s="997"/>
      <c r="AM72" s="997"/>
      <c r="AN72" s="997"/>
      <c r="AO72" s="997"/>
      <c r="AP72" s="997">
        <v>140190</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8559</v>
      </c>
      <c r="R73" s="997"/>
      <c r="S73" s="997"/>
      <c r="T73" s="997"/>
      <c r="U73" s="997"/>
      <c r="V73" s="997">
        <v>6038</v>
      </c>
      <c r="W73" s="997"/>
      <c r="X73" s="997"/>
      <c r="Y73" s="997"/>
      <c r="Z73" s="997"/>
      <c r="AA73" s="997">
        <v>2521</v>
      </c>
      <c r="AB73" s="997"/>
      <c r="AC73" s="997"/>
      <c r="AD73" s="997"/>
      <c r="AE73" s="997"/>
      <c r="AF73" s="997">
        <v>17171</v>
      </c>
      <c r="AG73" s="997"/>
      <c r="AH73" s="997"/>
      <c r="AI73" s="997"/>
      <c r="AJ73" s="997"/>
      <c r="AK73" s="997" t="s">
        <v>481</v>
      </c>
      <c r="AL73" s="997"/>
      <c r="AM73" s="997"/>
      <c r="AN73" s="997"/>
      <c r="AO73" s="997"/>
      <c r="AP73" s="997">
        <v>18268</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66498</v>
      </c>
      <c r="AG88" s="985"/>
      <c r="AH88" s="985"/>
      <c r="AI88" s="985"/>
      <c r="AJ88" s="985"/>
      <c r="AK88" s="989"/>
      <c r="AL88" s="989"/>
      <c r="AM88" s="989"/>
      <c r="AN88" s="989"/>
      <c r="AO88" s="989"/>
      <c r="AP88" s="985">
        <v>158458</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829</v>
      </c>
      <c r="CS102" s="977"/>
      <c r="CT102" s="977"/>
      <c r="CU102" s="977"/>
      <c r="CV102" s="978"/>
      <c r="CW102" s="976">
        <v>408</v>
      </c>
      <c r="CX102" s="977"/>
      <c r="CY102" s="977"/>
      <c r="CZ102" s="977"/>
      <c r="DA102" s="978"/>
      <c r="DB102" s="976">
        <v>2769</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6986958</v>
      </c>
      <c r="AB110" s="903"/>
      <c r="AC110" s="903"/>
      <c r="AD110" s="903"/>
      <c r="AE110" s="904"/>
      <c r="AF110" s="905">
        <v>7213516</v>
      </c>
      <c r="AG110" s="903"/>
      <c r="AH110" s="903"/>
      <c r="AI110" s="903"/>
      <c r="AJ110" s="904"/>
      <c r="AK110" s="905">
        <v>6953005</v>
      </c>
      <c r="AL110" s="903"/>
      <c r="AM110" s="903"/>
      <c r="AN110" s="903"/>
      <c r="AO110" s="904"/>
      <c r="AP110" s="906">
        <v>11.6</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49313339</v>
      </c>
      <c r="BR110" s="830"/>
      <c r="BS110" s="830"/>
      <c r="BT110" s="830"/>
      <c r="BU110" s="830"/>
      <c r="BV110" s="830">
        <v>50913376</v>
      </c>
      <c r="BW110" s="830"/>
      <c r="BX110" s="830"/>
      <c r="BY110" s="830"/>
      <c r="BZ110" s="830"/>
      <c r="CA110" s="830">
        <v>52232076</v>
      </c>
      <c r="CB110" s="830"/>
      <c r="CC110" s="830"/>
      <c r="CD110" s="830"/>
      <c r="CE110" s="830"/>
      <c r="CF110" s="891">
        <v>87.5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1337389</v>
      </c>
      <c r="BR111" s="801"/>
      <c r="BS111" s="801"/>
      <c r="BT111" s="801"/>
      <c r="BU111" s="801"/>
      <c r="BV111" s="801">
        <v>2881712</v>
      </c>
      <c r="BW111" s="801"/>
      <c r="BX111" s="801"/>
      <c r="BY111" s="801"/>
      <c r="BZ111" s="801"/>
      <c r="CA111" s="801">
        <v>2260730</v>
      </c>
      <c r="CB111" s="801"/>
      <c r="CC111" s="801"/>
      <c r="CD111" s="801"/>
      <c r="CE111" s="801"/>
      <c r="CF111" s="878">
        <v>3.8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v>252600</v>
      </c>
      <c r="DR111" s="801"/>
      <c r="DS111" s="801"/>
      <c r="DT111" s="801"/>
      <c r="DU111" s="801"/>
      <c r="DV111" s="853">
        <v>0.4</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27927907</v>
      </c>
      <c r="BR112" s="801"/>
      <c r="BS112" s="801"/>
      <c r="BT112" s="801"/>
      <c r="BU112" s="801"/>
      <c r="BV112" s="801">
        <v>26948698</v>
      </c>
      <c r="BW112" s="801"/>
      <c r="BX112" s="801"/>
      <c r="BY112" s="801"/>
      <c r="BZ112" s="801"/>
      <c r="CA112" s="801">
        <v>25766130</v>
      </c>
      <c r="CB112" s="801"/>
      <c r="CC112" s="801"/>
      <c r="CD112" s="801"/>
      <c r="CE112" s="801"/>
      <c r="CF112" s="878">
        <v>43.1</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3036811</v>
      </c>
      <c r="AB113" s="939"/>
      <c r="AC113" s="939"/>
      <c r="AD113" s="939"/>
      <c r="AE113" s="940"/>
      <c r="AF113" s="941">
        <v>3033496</v>
      </c>
      <c r="AG113" s="939"/>
      <c r="AH113" s="939"/>
      <c r="AI113" s="939"/>
      <c r="AJ113" s="940"/>
      <c r="AK113" s="941">
        <v>3069791</v>
      </c>
      <c r="AL113" s="939"/>
      <c r="AM113" s="939"/>
      <c r="AN113" s="939"/>
      <c r="AO113" s="940"/>
      <c r="AP113" s="942">
        <v>5.0999999999999996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t="s">
        <v>410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10993655</v>
      </c>
      <c r="BR114" s="801"/>
      <c r="BS114" s="801"/>
      <c r="BT114" s="801"/>
      <c r="BU114" s="801"/>
      <c r="BV114" s="801">
        <v>9980505</v>
      </c>
      <c r="BW114" s="801"/>
      <c r="BX114" s="801"/>
      <c r="BY114" s="801"/>
      <c r="BZ114" s="801"/>
      <c r="CA114" s="801">
        <v>9038934</v>
      </c>
      <c r="CB114" s="801"/>
      <c r="CC114" s="801"/>
      <c r="CD114" s="801"/>
      <c r="CE114" s="801"/>
      <c r="CF114" s="878">
        <v>15.1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349137</v>
      </c>
      <c r="AB115" s="939"/>
      <c r="AC115" s="939"/>
      <c r="AD115" s="939"/>
      <c r="AE115" s="940"/>
      <c r="AF115" s="941">
        <v>697039</v>
      </c>
      <c r="AG115" s="939"/>
      <c r="AH115" s="939"/>
      <c r="AI115" s="939"/>
      <c r="AJ115" s="940"/>
      <c r="AK115" s="941">
        <v>1165386</v>
      </c>
      <c r="AL115" s="939"/>
      <c r="AM115" s="939"/>
      <c r="AN115" s="939"/>
      <c r="AO115" s="940"/>
      <c r="AP115" s="942">
        <v>2</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1219192</v>
      </c>
      <c r="DH115" s="814"/>
      <c r="DI115" s="814"/>
      <c r="DJ115" s="814"/>
      <c r="DK115" s="815"/>
      <c r="DL115" s="816">
        <v>2644000</v>
      </c>
      <c r="DM115" s="814"/>
      <c r="DN115" s="814"/>
      <c r="DO115" s="814"/>
      <c r="DP115" s="815"/>
      <c r="DQ115" s="816">
        <v>1934109</v>
      </c>
      <c r="DR115" s="814"/>
      <c r="DS115" s="814"/>
      <c r="DT115" s="814"/>
      <c r="DU115" s="815"/>
      <c r="DV115" s="784">
        <v>3.2</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10372906</v>
      </c>
      <c r="AB117" s="925"/>
      <c r="AC117" s="925"/>
      <c r="AD117" s="925"/>
      <c r="AE117" s="926"/>
      <c r="AF117" s="928">
        <v>10944051</v>
      </c>
      <c r="AG117" s="925"/>
      <c r="AH117" s="925"/>
      <c r="AI117" s="925"/>
      <c r="AJ117" s="926"/>
      <c r="AK117" s="928">
        <v>11188182</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89572290</v>
      </c>
      <c r="BR118" s="888"/>
      <c r="BS118" s="888"/>
      <c r="BT118" s="888"/>
      <c r="BU118" s="888"/>
      <c r="BV118" s="888">
        <v>90724291</v>
      </c>
      <c r="BW118" s="888"/>
      <c r="BX118" s="888"/>
      <c r="BY118" s="888"/>
      <c r="BZ118" s="888"/>
      <c r="CA118" s="888">
        <v>89297870</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42979732</v>
      </c>
      <c r="BR119" s="830"/>
      <c r="BS119" s="830"/>
      <c r="BT119" s="830"/>
      <c r="BU119" s="830"/>
      <c r="BV119" s="830">
        <v>41702498</v>
      </c>
      <c r="BW119" s="830"/>
      <c r="BX119" s="830"/>
      <c r="BY119" s="830"/>
      <c r="BZ119" s="830"/>
      <c r="CA119" s="830">
        <v>43097803</v>
      </c>
      <c r="CB119" s="830"/>
      <c r="CC119" s="830"/>
      <c r="CD119" s="830"/>
      <c r="CE119" s="830"/>
      <c r="CF119" s="891">
        <v>72.2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118197</v>
      </c>
      <c r="DH119" s="747"/>
      <c r="DI119" s="747"/>
      <c r="DJ119" s="747"/>
      <c r="DK119" s="748"/>
      <c r="DL119" s="749">
        <v>237712</v>
      </c>
      <c r="DM119" s="747"/>
      <c r="DN119" s="747"/>
      <c r="DO119" s="747"/>
      <c r="DP119" s="748"/>
      <c r="DQ119" s="749">
        <v>74021</v>
      </c>
      <c r="DR119" s="747"/>
      <c r="DS119" s="747"/>
      <c r="DT119" s="747"/>
      <c r="DU119" s="748"/>
      <c r="DV119" s="837">
        <v>0.1</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v>2515</v>
      </c>
      <c r="AG120" s="814"/>
      <c r="AH120" s="814"/>
      <c r="AI120" s="814"/>
      <c r="AJ120" s="815"/>
      <c r="AK120" s="816">
        <v>199309</v>
      </c>
      <c r="AL120" s="814"/>
      <c r="AM120" s="814"/>
      <c r="AN120" s="814"/>
      <c r="AO120" s="815"/>
      <c r="AP120" s="784">
        <v>0.3</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27547785</v>
      </c>
      <c r="BR120" s="801"/>
      <c r="BS120" s="801"/>
      <c r="BT120" s="801"/>
      <c r="BU120" s="801"/>
      <c r="BV120" s="801">
        <v>30712691</v>
      </c>
      <c r="BW120" s="801"/>
      <c r="BX120" s="801"/>
      <c r="BY120" s="801"/>
      <c r="BZ120" s="801"/>
      <c r="CA120" s="801">
        <v>27985961</v>
      </c>
      <c r="CB120" s="801"/>
      <c r="CC120" s="801"/>
      <c r="CD120" s="801"/>
      <c r="CE120" s="801"/>
      <c r="CF120" s="878">
        <v>46.9</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27824146</v>
      </c>
      <c r="DH120" s="830"/>
      <c r="DI120" s="830"/>
      <c r="DJ120" s="830"/>
      <c r="DK120" s="830"/>
      <c r="DL120" s="830">
        <v>26847212</v>
      </c>
      <c r="DM120" s="830"/>
      <c r="DN120" s="830"/>
      <c r="DO120" s="830"/>
      <c r="DP120" s="830"/>
      <c r="DQ120" s="830">
        <v>25625799</v>
      </c>
      <c r="DR120" s="830"/>
      <c r="DS120" s="830"/>
      <c r="DT120" s="830"/>
      <c r="DU120" s="830"/>
      <c r="DV120" s="831">
        <v>42.9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89089745</v>
      </c>
      <c r="BR121" s="888"/>
      <c r="BS121" s="888"/>
      <c r="BT121" s="888"/>
      <c r="BU121" s="888"/>
      <c r="BV121" s="888">
        <v>91010389</v>
      </c>
      <c r="BW121" s="888"/>
      <c r="BX121" s="888"/>
      <c r="BY121" s="888"/>
      <c r="BZ121" s="888"/>
      <c r="CA121" s="888">
        <v>92231256</v>
      </c>
      <c r="CB121" s="888"/>
      <c r="CC121" s="888"/>
      <c r="CD121" s="888"/>
      <c r="CE121" s="888"/>
      <c r="CF121" s="889">
        <v>154.4</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103761</v>
      </c>
      <c r="DH121" s="801"/>
      <c r="DI121" s="801"/>
      <c r="DJ121" s="801"/>
      <c r="DK121" s="801"/>
      <c r="DL121" s="801">
        <v>101486</v>
      </c>
      <c r="DM121" s="801"/>
      <c r="DN121" s="801"/>
      <c r="DO121" s="801"/>
      <c r="DP121" s="801"/>
      <c r="DQ121" s="801">
        <v>140331</v>
      </c>
      <c r="DR121" s="801"/>
      <c r="DS121" s="801"/>
      <c r="DT121" s="801"/>
      <c r="DU121" s="801"/>
      <c r="DV121" s="853">
        <v>0.2</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159617262</v>
      </c>
      <c r="BR122" s="870"/>
      <c r="BS122" s="870"/>
      <c r="BT122" s="870"/>
      <c r="BU122" s="870"/>
      <c r="BV122" s="870">
        <v>163425578</v>
      </c>
      <c r="BW122" s="870"/>
      <c r="BX122" s="870"/>
      <c r="BY122" s="870"/>
      <c r="BZ122" s="870"/>
      <c r="CA122" s="870">
        <v>163315020</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346739</v>
      </c>
      <c r="AB126" s="814"/>
      <c r="AC126" s="814"/>
      <c r="AD126" s="814"/>
      <c r="AE126" s="815"/>
      <c r="AF126" s="816">
        <v>692550</v>
      </c>
      <c r="AG126" s="814"/>
      <c r="AH126" s="814"/>
      <c r="AI126" s="814"/>
      <c r="AJ126" s="815"/>
      <c r="AK126" s="816">
        <v>964505</v>
      </c>
      <c r="AL126" s="814"/>
      <c r="AM126" s="814"/>
      <c r="AN126" s="814"/>
      <c r="AO126" s="815"/>
      <c r="AP126" s="784">
        <v>1.6</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2398</v>
      </c>
      <c r="AB127" s="814"/>
      <c r="AC127" s="814"/>
      <c r="AD127" s="814"/>
      <c r="AE127" s="815"/>
      <c r="AF127" s="816">
        <v>1974</v>
      </c>
      <c r="AG127" s="814"/>
      <c r="AH127" s="814"/>
      <c r="AI127" s="814"/>
      <c r="AJ127" s="815"/>
      <c r="AK127" s="816">
        <v>1572</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2892990</v>
      </c>
      <c r="AB128" s="754"/>
      <c r="AC128" s="754"/>
      <c r="AD128" s="754"/>
      <c r="AE128" s="755"/>
      <c r="AF128" s="756">
        <v>2878347</v>
      </c>
      <c r="AG128" s="754"/>
      <c r="AH128" s="754"/>
      <c r="AI128" s="754"/>
      <c r="AJ128" s="755"/>
      <c r="AK128" s="756">
        <v>2721138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66739740</v>
      </c>
      <c r="AB129" s="814"/>
      <c r="AC129" s="814"/>
      <c r="AD129" s="814"/>
      <c r="AE129" s="815"/>
      <c r="AF129" s="816">
        <v>67024453</v>
      </c>
      <c r="AG129" s="814"/>
      <c r="AH129" s="814"/>
      <c r="AI129" s="814"/>
      <c r="AJ129" s="815"/>
      <c r="AK129" s="816">
        <v>67407410</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0.1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7878469</v>
      </c>
      <c r="AB130" s="814"/>
      <c r="AC130" s="814"/>
      <c r="AD130" s="814"/>
      <c r="AE130" s="815"/>
      <c r="AF130" s="816">
        <v>8192788</v>
      </c>
      <c r="AG130" s="814"/>
      <c r="AH130" s="814"/>
      <c r="AI130" s="814"/>
      <c r="AJ130" s="815"/>
      <c r="AK130" s="816">
        <v>7681019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58861271</v>
      </c>
      <c r="AB131" s="747"/>
      <c r="AC131" s="747"/>
      <c r="AD131" s="747"/>
      <c r="AE131" s="748"/>
      <c r="AF131" s="749">
        <v>58831665</v>
      </c>
      <c r="AG131" s="747"/>
      <c r="AH131" s="747"/>
      <c r="AI131" s="747"/>
      <c r="AJ131" s="748"/>
      <c r="AK131" s="749">
        <v>59726391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-0.67710566400000005</v>
      </c>
      <c r="AB132" s="770"/>
      <c r="AC132" s="770"/>
      <c r="AD132" s="770"/>
      <c r="AE132" s="771"/>
      <c r="AF132" s="772">
        <v>-0.216012924</v>
      </c>
      <c r="AG132" s="770"/>
      <c r="AH132" s="770"/>
      <c r="AI132" s="770"/>
      <c r="AJ132" s="771"/>
      <c r="AK132" s="772">
        <v>1.31604302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-0.6</v>
      </c>
      <c r="AB133" s="779"/>
      <c r="AC133" s="779"/>
      <c r="AD133" s="779"/>
      <c r="AE133" s="780"/>
      <c r="AF133" s="778">
        <v>-0.2</v>
      </c>
      <c r="AG133" s="779"/>
      <c r="AH133" s="779"/>
      <c r="AI133" s="779"/>
      <c r="AJ133" s="780"/>
      <c r="AK133" s="778">
        <v>0.1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20227017</v>
      </c>
      <c r="L9" s="264">
        <v>56944</v>
      </c>
      <c r="M9" s="265">
        <v>57944</v>
      </c>
      <c r="N9" s="266">
        <v>-1.7</v>
      </c>
    </row>
    <row r="10" spans="1:16" x14ac:dyDescent="0.15">
      <c r="A10" s="248"/>
      <c r="B10" s="244"/>
      <c r="C10" s="244"/>
      <c r="D10" s="244"/>
      <c r="E10" s="244"/>
      <c r="F10" s="244"/>
      <c r="G10" s="1163" t="s">
        <v>477</v>
      </c>
      <c r="H10" s="1164"/>
      <c r="I10" s="1164"/>
      <c r="J10" s="1165"/>
      <c r="K10" s="267">
        <v>1077960</v>
      </c>
      <c r="L10" s="268">
        <v>3035</v>
      </c>
      <c r="M10" s="269">
        <v>2485</v>
      </c>
      <c r="N10" s="270">
        <v>22.1</v>
      </c>
    </row>
    <row r="11" spans="1:16" ht="13.5" customHeight="1" x14ac:dyDescent="0.15">
      <c r="A11" s="248"/>
      <c r="B11" s="244"/>
      <c r="C11" s="244"/>
      <c r="D11" s="244"/>
      <c r="E11" s="244"/>
      <c r="F11" s="244"/>
      <c r="G11" s="1163" t="s">
        <v>478</v>
      </c>
      <c r="H11" s="1164"/>
      <c r="I11" s="1164"/>
      <c r="J11" s="1165"/>
      <c r="K11" s="267">
        <v>9825</v>
      </c>
      <c r="L11" s="268">
        <v>28</v>
      </c>
      <c r="M11" s="269">
        <v>1532</v>
      </c>
      <c r="N11" s="270">
        <v>-98.2</v>
      </c>
    </row>
    <row r="12" spans="1:16" ht="13.5" customHeight="1" x14ac:dyDescent="0.15">
      <c r="A12" s="248"/>
      <c r="B12" s="244"/>
      <c r="C12" s="244"/>
      <c r="D12" s="244"/>
      <c r="E12" s="244"/>
      <c r="F12" s="244"/>
      <c r="G12" s="1163" t="s">
        <v>479</v>
      </c>
      <c r="H12" s="1164"/>
      <c r="I12" s="1164"/>
      <c r="J12" s="1165"/>
      <c r="K12" s="267">
        <v>111480</v>
      </c>
      <c r="L12" s="268">
        <v>314</v>
      </c>
      <c r="M12" s="269">
        <v>599</v>
      </c>
      <c r="N12" s="270">
        <v>-47.6</v>
      </c>
    </row>
    <row r="13" spans="1:16" ht="13.5" customHeight="1" x14ac:dyDescent="0.15">
      <c r="A13" s="248"/>
      <c r="B13" s="244"/>
      <c r="C13" s="244"/>
      <c r="D13" s="244"/>
      <c r="E13" s="244"/>
      <c r="F13" s="244"/>
      <c r="G13" s="1163" t="s">
        <v>480</v>
      </c>
      <c r="H13" s="1164"/>
      <c r="I13" s="1164"/>
      <c r="J13" s="1165"/>
      <c r="K13" s="267" t="s">
        <v>481</v>
      </c>
      <c r="L13" s="268" t="s">
        <v>481</v>
      </c>
      <c r="M13" s="269">
        <v>18</v>
      </c>
      <c r="N13" s="270" t="s">
        <v>481</v>
      </c>
    </row>
    <row r="14" spans="1:16" ht="13.5" customHeight="1" x14ac:dyDescent="0.15">
      <c r="A14" s="248"/>
      <c r="B14" s="244"/>
      <c r="C14" s="244"/>
      <c r="D14" s="244"/>
      <c r="E14" s="244"/>
      <c r="F14" s="244"/>
      <c r="G14" s="1163" t="s">
        <v>482</v>
      </c>
      <c r="H14" s="1164"/>
      <c r="I14" s="1164"/>
      <c r="J14" s="1165"/>
      <c r="K14" s="267">
        <v>467472</v>
      </c>
      <c r="L14" s="268">
        <v>1316</v>
      </c>
      <c r="M14" s="269">
        <v>1786</v>
      </c>
      <c r="N14" s="270">
        <v>-26.3</v>
      </c>
    </row>
    <row r="15" spans="1:16" ht="13.5" customHeight="1" x14ac:dyDescent="0.15">
      <c r="A15" s="248"/>
      <c r="B15" s="244"/>
      <c r="C15" s="244"/>
      <c r="D15" s="244"/>
      <c r="E15" s="244"/>
      <c r="F15" s="244"/>
      <c r="G15" s="1163" t="s">
        <v>483</v>
      </c>
      <c r="H15" s="1164"/>
      <c r="I15" s="1164"/>
      <c r="J15" s="1165"/>
      <c r="K15" s="267">
        <v>411951</v>
      </c>
      <c r="L15" s="268">
        <v>1160</v>
      </c>
      <c r="M15" s="269">
        <v>1355</v>
      </c>
      <c r="N15" s="270">
        <v>-14.4</v>
      </c>
    </row>
    <row r="16" spans="1:16" x14ac:dyDescent="0.15">
      <c r="A16" s="248"/>
      <c r="B16" s="244"/>
      <c r="C16" s="244"/>
      <c r="D16" s="244"/>
      <c r="E16" s="244"/>
      <c r="F16" s="244"/>
      <c r="G16" s="1166" t="s">
        <v>484</v>
      </c>
      <c r="H16" s="1167"/>
      <c r="I16" s="1167"/>
      <c r="J16" s="1168"/>
      <c r="K16" s="268">
        <v>-1484208</v>
      </c>
      <c r="L16" s="268">
        <v>-4178</v>
      </c>
      <c r="M16" s="269">
        <v>-4955</v>
      </c>
      <c r="N16" s="270">
        <v>-15.7</v>
      </c>
    </row>
    <row r="17" spans="1:16" x14ac:dyDescent="0.15">
      <c r="A17" s="248"/>
      <c r="B17" s="244"/>
      <c r="C17" s="244"/>
      <c r="D17" s="244"/>
      <c r="E17" s="244"/>
      <c r="F17" s="244"/>
      <c r="G17" s="1166" t="s">
        <v>167</v>
      </c>
      <c r="H17" s="1167"/>
      <c r="I17" s="1167"/>
      <c r="J17" s="1168"/>
      <c r="K17" s="268">
        <v>20821497</v>
      </c>
      <c r="L17" s="268">
        <v>58618</v>
      </c>
      <c r="M17" s="269">
        <v>60765</v>
      </c>
      <c r="N17" s="270">
        <v>-3.5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6.08</v>
      </c>
      <c r="L21" s="281">
        <v>6.13</v>
      </c>
      <c r="M21" s="282">
        <v>-0.05</v>
      </c>
      <c r="N21" s="249"/>
      <c r="O21" s="283"/>
      <c r="P21" s="279"/>
    </row>
    <row r="22" spans="1:16" s="284" customFormat="1" x14ac:dyDescent="0.15">
      <c r="A22" s="279"/>
      <c r="B22" s="249"/>
      <c r="C22" s="249"/>
      <c r="D22" s="249"/>
      <c r="E22" s="249"/>
      <c r="F22" s="249"/>
      <c r="G22" s="1160" t="s">
        <v>490</v>
      </c>
      <c r="H22" s="1161"/>
      <c r="I22" s="1161"/>
      <c r="J22" s="1162"/>
      <c r="K22" s="285">
        <v>98.8</v>
      </c>
      <c r="L22" s="286">
        <v>100.5</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6953005</v>
      </c>
      <c r="L32" s="294">
        <v>19574</v>
      </c>
      <c r="M32" s="295">
        <v>38141</v>
      </c>
      <c r="N32" s="296">
        <v>-48.7</v>
      </c>
    </row>
    <row r="33" spans="1:16" ht="13.5" customHeight="1" x14ac:dyDescent="0.15">
      <c r="A33" s="248"/>
      <c r="B33" s="244"/>
      <c r="C33" s="244"/>
      <c r="D33" s="244"/>
      <c r="E33" s="244"/>
      <c r="F33" s="244"/>
      <c r="G33" s="1151" t="s">
        <v>495</v>
      </c>
      <c r="H33" s="1152"/>
      <c r="I33" s="1152"/>
      <c r="J33" s="1153"/>
      <c r="K33" s="294" t="s">
        <v>481</v>
      </c>
      <c r="L33" s="294" t="s">
        <v>481</v>
      </c>
      <c r="M33" s="295">
        <v>3</v>
      </c>
      <c r="N33" s="296" t="s">
        <v>481</v>
      </c>
    </row>
    <row r="34" spans="1:16" ht="27" customHeight="1" x14ac:dyDescent="0.15">
      <c r="A34" s="248"/>
      <c r="B34" s="244"/>
      <c r="C34" s="244"/>
      <c r="D34" s="244"/>
      <c r="E34" s="244"/>
      <c r="F34" s="244"/>
      <c r="G34" s="1151" t="s">
        <v>496</v>
      </c>
      <c r="H34" s="1152"/>
      <c r="I34" s="1152"/>
      <c r="J34" s="1153"/>
      <c r="K34" s="294" t="s">
        <v>481</v>
      </c>
      <c r="L34" s="294" t="s">
        <v>481</v>
      </c>
      <c r="M34" s="295">
        <v>102</v>
      </c>
      <c r="N34" s="296" t="s">
        <v>481</v>
      </c>
    </row>
    <row r="35" spans="1:16" ht="27" customHeight="1" x14ac:dyDescent="0.15">
      <c r="A35" s="248"/>
      <c r="B35" s="244"/>
      <c r="C35" s="244"/>
      <c r="D35" s="244"/>
      <c r="E35" s="244"/>
      <c r="F35" s="244"/>
      <c r="G35" s="1151" t="s">
        <v>497</v>
      </c>
      <c r="H35" s="1152"/>
      <c r="I35" s="1152"/>
      <c r="J35" s="1153"/>
      <c r="K35" s="294">
        <v>3069791</v>
      </c>
      <c r="L35" s="294">
        <v>8642</v>
      </c>
      <c r="M35" s="295">
        <v>9900</v>
      </c>
      <c r="N35" s="296">
        <v>-12.7</v>
      </c>
    </row>
    <row r="36" spans="1:16" ht="27" customHeight="1" x14ac:dyDescent="0.15">
      <c r="A36" s="248"/>
      <c r="B36" s="244"/>
      <c r="C36" s="244"/>
      <c r="D36" s="244"/>
      <c r="E36" s="244"/>
      <c r="F36" s="244"/>
      <c r="G36" s="1151" t="s">
        <v>498</v>
      </c>
      <c r="H36" s="1152"/>
      <c r="I36" s="1152"/>
      <c r="J36" s="1153"/>
      <c r="K36" s="294" t="s">
        <v>481</v>
      </c>
      <c r="L36" s="294" t="s">
        <v>481</v>
      </c>
      <c r="M36" s="295">
        <v>437</v>
      </c>
      <c r="N36" s="296" t="s">
        <v>481</v>
      </c>
    </row>
    <row r="37" spans="1:16" ht="13.5" customHeight="1" x14ac:dyDescent="0.15">
      <c r="A37" s="248"/>
      <c r="B37" s="244"/>
      <c r="C37" s="244"/>
      <c r="D37" s="244"/>
      <c r="E37" s="244"/>
      <c r="F37" s="244"/>
      <c r="G37" s="1151" t="s">
        <v>499</v>
      </c>
      <c r="H37" s="1152"/>
      <c r="I37" s="1152"/>
      <c r="J37" s="1153"/>
      <c r="K37" s="294">
        <v>1165386</v>
      </c>
      <c r="L37" s="294">
        <v>3281</v>
      </c>
      <c r="M37" s="295">
        <v>880</v>
      </c>
      <c r="N37" s="296">
        <v>272.8</v>
      </c>
    </row>
    <row r="38" spans="1:16" ht="27" customHeight="1" x14ac:dyDescent="0.15">
      <c r="A38" s="248"/>
      <c r="B38" s="244"/>
      <c r="C38" s="244"/>
      <c r="D38" s="244"/>
      <c r="E38" s="244"/>
      <c r="F38" s="244"/>
      <c r="G38" s="1154" t="s">
        <v>500</v>
      </c>
      <c r="H38" s="1155"/>
      <c r="I38" s="1155"/>
      <c r="J38" s="1156"/>
      <c r="K38" s="297" t="s">
        <v>481</v>
      </c>
      <c r="L38" s="297" t="s">
        <v>481</v>
      </c>
      <c r="M38" s="298">
        <v>3</v>
      </c>
      <c r="N38" s="299" t="s">
        <v>481</v>
      </c>
      <c r="O38" s="293"/>
    </row>
    <row r="39" spans="1:16" x14ac:dyDescent="0.15">
      <c r="A39" s="248"/>
      <c r="B39" s="244"/>
      <c r="C39" s="244"/>
      <c r="D39" s="244"/>
      <c r="E39" s="244"/>
      <c r="F39" s="244"/>
      <c r="G39" s="1154" t="s">
        <v>501</v>
      </c>
      <c r="H39" s="1155"/>
      <c r="I39" s="1155"/>
      <c r="J39" s="1156"/>
      <c r="K39" s="300">
        <v>-2721138</v>
      </c>
      <c r="L39" s="300">
        <v>-7661</v>
      </c>
      <c r="M39" s="301">
        <v>-8348</v>
      </c>
      <c r="N39" s="302">
        <v>-8.1999999999999993</v>
      </c>
      <c r="O39" s="293"/>
    </row>
    <row r="40" spans="1:16" ht="27" customHeight="1" x14ac:dyDescent="0.15">
      <c r="A40" s="248"/>
      <c r="B40" s="244"/>
      <c r="C40" s="244"/>
      <c r="D40" s="244"/>
      <c r="E40" s="244"/>
      <c r="F40" s="244"/>
      <c r="G40" s="1151" t="s">
        <v>502</v>
      </c>
      <c r="H40" s="1152"/>
      <c r="I40" s="1152"/>
      <c r="J40" s="1153"/>
      <c r="K40" s="300">
        <v>-7681019</v>
      </c>
      <c r="L40" s="300">
        <v>-21624</v>
      </c>
      <c r="M40" s="301">
        <v>-29144</v>
      </c>
      <c r="N40" s="302">
        <v>-25.8</v>
      </c>
      <c r="O40" s="293"/>
    </row>
    <row r="41" spans="1:16" x14ac:dyDescent="0.15">
      <c r="A41" s="248"/>
      <c r="B41" s="244"/>
      <c r="C41" s="244"/>
      <c r="D41" s="244"/>
      <c r="E41" s="244"/>
      <c r="F41" s="244"/>
      <c r="G41" s="1157" t="s">
        <v>278</v>
      </c>
      <c r="H41" s="1158"/>
      <c r="I41" s="1158"/>
      <c r="J41" s="1159"/>
      <c r="K41" s="294">
        <v>786025</v>
      </c>
      <c r="L41" s="300">
        <v>2213</v>
      </c>
      <c r="M41" s="301">
        <v>11972</v>
      </c>
      <c r="N41" s="302">
        <v>-81.5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10874617</v>
      </c>
      <c r="J51" s="320">
        <v>30695</v>
      </c>
      <c r="K51" s="321">
        <v>4.2</v>
      </c>
      <c r="L51" s="322">
        <v>43858</v>
      </c>
      <c r="M51" s="323">
        <v>-7</v>
      </c>
      <c r="N51" s="324">
        <v>11.2</v>
      </c>
    </row>
    <row r="52" spans="1:14" x14ac:dyDescent="0.15">
      <c r="A52" s="248"/>
      <c r="B52" s="244"/>
      <c r="C52" s="244"/>
      <c r="D52" s="244"/>
      <c r="E52" s="244"/>
      <c r="F52" s="244"/>
      <c r="G52" s="325"/>
      <c r="H52" s="326" t="s">
        <v>513</v>
      </c>
      <c r="I52" s="327">
        <v>4584547</v>
      </c>
      <c r="J52" s="328">
        <v>12940</v>
      </c>
      <c r="K52" s="329">
        <v>-23</v>
      </c>
      <c r="L52" s="330">
        <v>23714</v>
      </c>
      <c r="M52" s="331">
        <v>-11.5</v>
      </c>
      <c r="N52" s="332">
        <v>-11.5</v>
      </c>
    </row>
    <row r="53" spans="1:14" x14ac:dyDescent="0.15">
      <c r="A53" s="248"/>
      <c r="B53" s="244"/>
      <c r="C53" s="244"/>
      <c r="D53" s="244"/>
      <c r="E53" s="244"/>
      <c r="F53" s="244"/>
      <c r="G53" s="310" t="s">
        <v>514</v>
      </c>
      <c r="H53" s="311"/>
      <c r="I53" s="319">
        <v>9389127</v>
      </c>
      <c r="J53" s="320">
        <v>26350</v>
      </c>
      <c r="K53" s="321">
        <v>-14.2</v>
      </c>
      <c r="L53" s="322">
        <v>41705</v>
      </c>
      <c r="M53" s="323">
        <v>-4.9000000000000004</v>
      </c>
      <c r="N53" s="324">
        <v>-9.3000000000000007</v>
      </c>
    </row>
    <row r="54" spans="1:14" x14ac:dyDescent="0.15">
      <c r="A54" s="248"/>
      <c r="B54" s="244"/>
      <c r="C54" s="244"/>
      <c r="D54" s="244"/>
      <c r="E54" s="244"/>
      <c r="F54" s="244"/>
      <c r="G54" s="325"/>
      <c r="H54" s="326" t="s">
        <v>513</v>
      </c>
      <c r="I54" s="327">
        <v>4017913</v>
      </c>
      <c r="J54" s="328">
        <v>11276</v>
      </c>
      <c r="K54" s="329">
        <v>-12.9</v>
      </c>
      <c r="L54" s="330">
        <v>22742</v>
      </c>
      <c r="M54" s="331">
        <v>-4.0999999999999996</v>
      </c>
      <c r="N54" s="332">
        <v>-8.8000000000000007</v>
      </c>
    </row>
    <row r="55" spans="1:14" x14ac:dyDescent="0.15">
      <c r="A55" s="248"/>
      <c r="B55" s="244"/>
      <c r="C55" s="244"/>
      <c r="D55" s="244"/>
      <c r="E55" s="244"/>
      <c r="F55" s="244"/>
      <c r="G55" s="310" t="s">
        <v>515</v>
      </c>
      <c r="H55" s="311"/>
      <c r="I55" s="319">
        <v>15023287</v>
      </c>
      <c r="J55" s="320">
        <v>42154</v>
      </c>
      <c r="K55" s="321">
        <v>60</v>
      </c>
      <c r="L55" s="322">
        <v>47677</v>
      </c>
      <c r="M55" s="323">
        <v>14.3</v>
      </c>
      <c r="N55" s="324">
        <v>45.7</v>
      </c>
    </row>
    <row r="56" spans="1:14" x14ac:dyDescent="0.15">
      <c r="A56" s="248"/>
      <c r="B56" s="244"/>
      <c r="C56" s="244"/>
      <c r="D56" s="244"/>
      <c r="E56" s="244"/>
      <c r="F56" s="244"/>
      <c r="G56" s="325"/>
      <c r="H56" s="326" t="s">
        <v>513</v>
      </c>
      <c r="I56" s="327">
        <v>5885692</v>
      </c>
      <c r="J56" s="328">
        <v>16515</v>
      </c>
      <c r="K56" s="329">
        <v>46.5</v>
      </c>
      <c r="L56" s="330">
        <v>23360</v>
      </c>
      <c r="M56" s="331">
        <v>2.7</v>
      </c>
      <c r="N56" s="332">
        <v>43.8</v>
      </c>
    </row>
    <row r="57" spans="1:14" x14ac:dyDescent="0.15">
      <c r="A57" s="248"/>
      <c r="B57" s="244"/>
      <c r="C57" s="244"/>
      <c r="D57" s="244"/>
      <c r="E57" s="244"/>
      <c r="F57" s="244"/>
      <c r="G57" s="310" t="s">
        <v>516</v>
      </c>
      <c r="H57" s="311"/>
      <c r="I57" s="319">
        <v>14531082</v>
      </c>
      <c r="J57" s="320">
        <v>40873</v>
      </c>
      <c r="K57" s="321">
        <v>-3</v>
      </c>
      <c r="L57" s="322">
        <v>51613</v>
      </c>
      <c r="M57" s="323">
        <v>8.3000000000000007</v>
      </c>
      <c r="N57" s="324">
        <v>-11.3</v>
      </c>
    </row>
    <row r="58" spans="1:14" x14ac:dyDescent="0.15">
      <c r="A58" s="248"/>
      <c r="B58" s="244"/>
      <c r="C58" s="244"/>
      <c r="D58" s="244"/>
      <c r="E58" s="244"/>
      <c r="F58" s="244"/>
      <c r="G58" s="325"/>
      <c r="H58" s="326" t="s">
        <v>513</v>
      </c>
      <c r="I58" s="327">
        <v>5727887</v>
      </c>
      <c r="J58" s="328">
        <v>16112</v>
      </c>
      <c r="K58" s="329">
        <v>-2.4</v>
      </c>
      <c r="L58" s="330">
        <v>25872</v>
      </c>
      <c r="M58" s="331">
        <v>10.8</v>
      </c>
      <c r="N58" s="332">
        <v>-13.2</v>
      </c>
    </row>
    <row r="59" spans="1:14" x14ac:dyDescent="0.15">
      <c r="A59" s="248"/>
      <c r="B59" s="244"/>
      <c r="C59" s="244"/>
      <c r="D59" s="244"/>
      <c r="E59" s="244"/>
      <c r="F59" s="244"/>
      <c r="G59" s="310" t="s">
        <v>517</v>
      </c>
      <c r="H59" s="311"/>
      <c r="I59" s="319">
        <v>14236891</v>
      </c>
      <c r="J59" s="320">
        <v>40080</v>
      </c>
      <c r="K59" s="321">
        <v>-1.9</v>
      </c>
      <c r="L59" s="322">
        <v>50880</v>
      </c>
      <c r="M59" s="323">
        <v>-1.4</v>
      </c>
      <c r="N59" s="324">
        <v>-0.5</v>
      </c>
    </row>
    <row r="60" spans="1:14" x14ac:dyDescent="0.15">
      <c r="A60" s="248"/>
      <c r="B60" s="244"/>
      <c r="C60" s="244"/>
      <c r="D60" s="244"/>
      <c r="E60" s="244"/>
      <c r="F60" s="244"/>
      <c r="G60" s="325"/>
      <c r="H60" s="326" t="s">
        <v>513</v>
      </c>
      <c r="I60" s="333">
        <v>5985458</v>
      </c>
      <c r="J60" s="328">
        <v>16851</v>
      </c>
      <c r="K60" s="329">
        <v>4.5999999999999996</v>
      </c>
      <c r="L60" s="330">
        <v>27819</v>
      </c>
      <c r="M60" s="331">
        <v>7.5</v>
      </c>
      <c r="N60" s="332">
        <v>-2.9</v>
      </c>
    </row>
    <row r="61" spans="1:14" x14ac:dyDescent="0.15">
      <c r="A61" s="248"/>
      <c r="B61" s="244"/>
      <c r="C61" s="244"/>
      <c r="D61" s="244"/>
      <c r="E61" s="244"/>
      <c r="F61" s="244"/>
      <c r="G61" s="310" t="s">
        <v>518</v>
      </c>
      <c r="H61" s="334"/>
      <c r="I61" s="335">
        <v>12811001</v>
      </c>
      <c r="J61" s="336">
        <v>36030</v>
      </c>
      <c r="K61" s="337">
        <v>9</v>
      </c>
      <c r="L61" s="338">
        <v>47147</v>
      </c>
      <c r="M61" s="339">
        <v>1.9</v>
      </c>
      <c r="N61" s="324">
        <v>7.1</v>
      </c>
    </row>
    <row r="62" spans="1:14" x14ac:dyDescent="0.15">
      <c r="A62" s="248"/>
      <c r="B62" s="244"/>
      <c r="C62" s="244"/>
      <c r="D62" s="244"/>
      <c r="E62" s="244"/>
      <c r="F62" s="244"/>
      <c r="G62" s="325"/>
      <c r="H62" s="326" t="s">
        <v>513</v>
      </c>
      <c r="I62" s="327">
        <v>5240299</v>
      </c>
      <c r="J62" s="328">
        <v>14739</v>
      </c>
      <c r="K62" s="329">
        <v>2.6</v>
      </c>
      <c r="L62" s="330">
        <v>24701</v>
      </c>
      <c r="M62" s="331">
        <v>1.1000000000000001</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20.02</v>
      </c>
      <c r="G47" s="12">
        <v>20.239999999999998</v>
      </c>
      <c r="H47" s="12">
        <v>21.99</v>
      </c>
      <c r="I47" s="12">
        <v>22.35</v>
      </c>
      <c r="J47" s="13">
        <v>22.63</v>
      </c>
    </row>
    <row r="48" spans="2:10" ht="57.75" customHeight="1" x14ac:dyDescent="0.15">
      <c r="B48" s="14"/>
      <c r="C48" s="1171" t="s">
        <v>4</v>
      </c>
      <c r="D48" s="1171"/>
      <c r="E48" s="1172"/>
      <c r="F48" s="15">
        <v>0.76</v>
      </c>
      <c r="G48" s="16">
        <v>0.38</v>
      </c>
      <c r="H48" s="16">
        <v>0.86</v>
      </c>
      <c r="I48" s="16">
        <v>0.63</v>
      </c>
      <c r="J48" s="17">
        <v>0.95</v>
      </c>
    </row>
    <row r="49" spans="2:10" ht="57.75" customHeight="1" thickBot="1" x14ac:dyDescent="0.2">
      <c r="B49" s="18"/>
      <c r="C49" s="1173" t="s">
        <v>5</v>
      </c>
      <c r="D49" s="1173"/>
      <c r="E49" s="1174"/>
      <c r="F49" s="19">
        <v>1.61</v>
      </c>
      <c r="G49" s="20">
        <v>0.01</v>
      </c>
      <c r="H49" s="20">
        <v>2.4900000000000002</v>
      </c>
      <c r="I49" s="20">
        <v>0.22</v>
      </c>
      <c r="J49" s="21">
        <v>0.73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2017-03-27T01:54:53Z</cp:lastPrinted>
  <dcterms:created xsi:type="dcterms:W3CDTF">2017-02-15T20:26:00Z</dcterms:created>
  <dcterms:modified xsi:type="dcterms:W3CDTF">2017-05-26T06:52:08Z</dcterms:modified>
  <cp:category/>
</cp:coreProperties>
</file>